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nerteamtn-my.sharepoint.com/personal/k_lourimi_enerteam_tn/Documents/BDO Consulting/001-Mission/45-ITIE RCA/2023/Rapport ITIE/Vers finale signée 15 12 25/"/>
    </mc:Choice>
  </mc:AlternateContent>
  <xr:revisionPtr revIDLastSave="201" documentId="8_{01D5AC37-7949-43E7-9528-59259D8A051B}" xr6:coauthVersionLast="47" xr6:coauthVersionMax="47" xr10:uidLastSave="{7CD884C8-B77E-4ABB-B6CC-C57E3CCE34E5}"/>
  <bookViews>
    <workbookView xWindow="-120" yWindow="-120" windowWidth="29040" windowHeight="15720" xr2:uid="{B733CA9F-39F6-4278-9333-21784E6BBFD4}"/>
  </bookViews>
  <sheets>
    <sheet name="Tableau 1" sheetId="3" r:id="rId1"/>
    <sheet name="Tableau 2" sheetId="4" r:id="rId2"/>
    <sheet name="Tableau 3" sheetId="5" r:id="rId3"/>
    <sheet name="Tableau 4" sheetId="6" r:id="rId4"/>
    <sheet name="Tableau 5" sheetId="7" r:id="rId5"/>
    <sheet name="Tableau 6" sheetId="8" r:id="rId6"/>
    <sheet name="Tableau 7" sheetId="64" r:id="rId7"/>
    <sheet name="Tableau 8" sheetId="65" r:id="rId8"/>
    <sheet name="Tableau 9" sheetId="66" r:id="rId9"/>
    <sheet name="Tableau 10" sheetId="67" r:id="rId10"/>
    <sheet name="Tableau 11" sheetId="68" r:id="rId11"/>
    <sheet name="Tableau 12" sheetId="69" r:id="rId12"/>
    <sheet name="Tableau 13" sheetId="70" r:id="rId13"/>
    <sheet name="Tableau 14" sheetId="71" r:id="rId14"/>
    <sheet name="Tableau 15" sheetId="72" r:id="rId15"/>
    <sheet name="Tableau 16" sheetId="73" r:id="rId16"/>
    <sheet name="Tableau 17" sheetId="74" r:id="rId17"/>
    <sheet name="Tableau 18" sheetId="75" r:id="rId18"/>
    <sheet name="Tableau 19" sheetId="76" r:id="rId19"/>
    <sheet name="Tableau 20" sheetId="9" r:id="rId20"/>
    <sheet name="Tableau 21" sheetId="10" r:id="rId21"/>
    <sheet name="Tableau 28" sheetId="11" r:id="rId22"/>
    <sheet name="Tableau 29" sheetId="12" r:id="rId23"/>
    <sheet name="Tableau 30" sheetId="13" r:id="rId24"/>
    <sheet name="Tableau 31" sheetId="14" r:id="rId25"/>
    <sheet name="Tableau 32" sheetId="15" r:id="rId26"/>
    <sheet name="Tableau 33" sheetId="16" r:id="rId27"/>
    <sheet name="Tableau 34" sheetId="17" r:id="rId28"/>
    <sheet name="Tableau 35" sheetId="18" r:id="rId29"/>
    <sheet name="Tableau 36" sheetId="19" r:id="rId30"/>
    <sheet name="Tableau 37" sheetId="20" r:id="rId31"/>
    <sheet name="Tableau 38" sheetId="21" r:id="rId32"/>
    <sheet name="Tableau 39" sheetId="22" r:id="rId33"/>
    <sheet name="Tableau 40" sheetId="23" r:id="rId34"/>
    <sheet name="Tableau 42" sheetId="24" r:id="rId35"/>
    <sheet name="Tableau 43" sheetId="25" r:id="rId36"/>
    <sheet name="Tableau 44" sheetId="26" r:id="rId37"/>
    <sheet name="Tableau 45" sheetId="27" r:id="rId38"/>
    <sheet name="Tableau 46" sheetId="28" r:id="rId39"/>
    <sheet name="Tableau 47" sheetId="29" r:id="rId40"/>
    <sheet name="Tableau 49" sheetId="30" r:id="rId41"/>
    <sheet name="Tableau 50" sheetId="31" r:id="rId42"/>
    <sheet name="Tableau 51" sheetId="32" r:id="rId43"/>
    <sheet name="Tableau 52" sheetId="33" r:id="rId44"/>
    <sheet name="Tableau 53" sheetId="34" r:id="rId45"/>
    <sheet name="Tableau 54" sheetId="35" r:id="rId46"/>
    <sheet name="Tableau 55" sheetId="36" r:id="rId47"/>
    <sheet name="Tableau 56" sheetId="37" r:id="rId48"/>
    <sheet name="Tableau 57" sheetId="38" r:id="rId49"/>
    <sheet name="Tableau 58" sheetId="39" r:id="rId50"/>
    <sheet name="Tableau 59" sheetId="40" r:id="rId51"/>
    <sheet name="Tableau 60" sheetId="41" r:id="rId52"/>
    <sheet name="Tableau 61" sheetId="42" r:id="rId53"/>
    <sheet name="Tableau 63" sheetId="43" r:id="rId54"/>
    <sheet name="Tableau 64" sheetId="44" r:id="rId55"/>
    <sheet name="Tableau 65" sheetId="45" r:id="rId56"/>
    <sheet name="Tableau 66" sheetId="46" r:id="rId57"/>
    <sheet name="Tableau 67" sheetId="47" r:id="rId58"/>
    <sheet name="Tableau 68-76" sheetId="48" r:id="rId59"/>
    <sheet name="Tableau 77" sheetId="49" r:id="rId60"/>
    <sheet name="Tableau 78" sheetId="50" r:id="rId61"/>
    <sheet name="Tableau 79" sheetId="51" r:id="rId62"/>
    <sheet name="Tableau 80" sheetId="52" r:id="rId63"/>
    <sheet name="Tableau 81-83" sheetId="53" r:id="rId64"/>
    <sheet name="Figure 1" sheetId="1" r:id="rId65"/>
    <sheet name="Figure 2" sheetId="54" r:id="rId66"/>
    <sheet name="Figure 3" sheetId="55" r:id="rId67"/>
    <sheet name="Figure 4" sheetId="56" r:id="rId68"/>
    <sheet name="Figure 5" sheetId="57" r:id="rId69"/>
    <sheet name="Figure 6" sheetId="58" r:id="rId70"/>
    <sheet name="Figure 7" sheetId="59" r:id="rId71"/>
    <sheet name="Figure 8" sheetId="60" r:id="rId72"/>
    <sheet name="Figure 9" sheetId="61" r:id="rId73"/>
    <sheet name="Figure 10" sheetId="62" r:id="rId74"/>
    <sheet name="Figure 11" sheetId="63" r:id="rId75"/>
  </sheets>
  <externalReferences>
    <externalReference r:id="rId76"/>
    <externalReference r:id="rId77"/>
  </externalReferences>
  <definedNames>
    <definedName name="_xlnm._FilterDatabase" hidden="1">#REF!</definedName>
    <definedName name="_FilterDatabase1" hidden="1">#REF!</definedName>
    <definedName name="_ftn1" localSheetId="0">'Tableau 1'!$A$13</definedName>
    <definedName name="_ftn2" localSheetId="3">'Tableau 4'!$A$20</definedName>
    <definedName name="_ftn3" localSheetId="3">'Tableau 4'!$A$21</definedName>
    <definedName name="_ftnref1" localSheetId="0">'Tableau 1'!$A$3</definedName>
    <definedName name="_ftnref2" localSheetId="3">'Tableau 4'!$A$7</definedName>
    <definedName name="_ftnref3" localSheetId="3">'Tableau 4'!$A$10</definedName>
    <definedName name="_Hlk177481095" localSheetId="4">'Tableau 5'!$A$2</definedName>
    <definedName name="_Hlk213088509" localSheetId="25">'Tableau 32'!$A$2</definedName>
    <definedName name="_Toc176207762" localSheetId="23">'Tableau 30'!$A$2</definedName>
    <definedName name="_Toc213940268" localSheetId="0">'Tableau 1'!$A$3</definedName>
    <definedName name="_Toc213940269" localSheetId="1">'Tableau 2'!$A$3</definedName>
    <definedName name="_Toc213940270" localSheetId="2">'Tableau 3'!$A$4</definedName>
    <definedName name="_Toc213940271" localSheetId="3">'Tableau 4'!$A$3</definedName>
    <definedName name="_Toc213940273" localSheetId="5">'Tableau 6'!$A$1</definedName>
    <definedName name="_Toc213940288" localSheetId="20">'Tableau 21'!$A$3</definedName>
    <definedName name="_Toc213940295" localSheetId="21">'Tableau 28'!$A$3</definedName>
    <definedName name="_Toc213940296" localSheetId="22">'Tableau 29'!$A$2</definedName>
    <definedName name="_Toc213940305" localSheetId="31">'Tableau 38'!$A$1</definedName>
    <definedName name="_Toc213940306" localSheetId="32">'Tableau 39'!$A$3</definedName>
    <definedName name="_Toc213940307" localSheetId="33">'Tableau 40'!$A$3</definedName>
    <definedName name="_Toc213940309" localSheetId="34">'Tableau 42'!$A$1</definedName>
    <definedName name="_Toc213940314" localSheetId="39">'Tableau 47'!$A$4</definedName>
    <definedName name="_Toc213940316" localSheetId="40">'Tableau 49'!$A$6</definedName>
    <definedName name="_Toc213940319" localSheetId="43">'Tableau 52'!$A$6</definedName>
    <definedName name="_Toc213940320" localSheetId="44">'Tableau 53'!$A$4</definedName>
    <definedName name="_Toc213940323" localSheetId="47">'Tableau 56'!$A$2</definedName>
    <definedName name="_Toc213940324" localSheetId="48">'Tableau 57'!$A$6</definedName>
    <definedName name="_Toc213940332" localSheetId="55">'Tableau 65'!$A$2</definedName>
    <definedName name="_Toc213940333" localSheetId="56">'Tableau 66'!$A$5</definedName>
    <definedName name="_Toc213940335" localSheetId="58">'Tableau 68-76'!$A$1</definedName>
    <definedName name="_Toc213940336" localSheetId="58">'Tableau 68-76'!$A$9</definedName>
    <definedName name="_Toc213940337" localSheetId="58">'Tableau 68-76'!$A$24</definedName>
    <definedName name="_Toc213940338" localSheetId="58">'Tableau 68-76'!$A$32</definedName>
    <definedName name="_Toc213940339" localSheetId="58">'Tableau 68-76'!$A$50</definedName>
    <definedName name="_Toc213940340" localSheetId="58">'Tableau 68-76'!$A$66</definedName>
    <definedName name="_Toc213940341" localSheetId="58">'Tableau 68-76'!$A$79</definedName>
    <definedName name="_Toc213940342" localSheetId="58">'Tableau 68-76'!$A$87</definedName>
    <definedName name="_Toc213940343" localSheetId="58">'Tableau 68-76'!$A$101</definedName>
    <definedName name="_Toc213940344" localSheetId="58">'Tableau 77'!$A$4</definedName>
    <definedName name="_Toc213940345" localSheetId="60">'Tableau 78'!$A$3</definedName>
    <definedName name="_Toc213940346" localSheetId="61">'Tableau 79'!$A$5</definedName>
    <definedName name="_Toc213940347" localSheetId="62">'Tableau 80'!$A$4</definedName>
    <definedName name="_Toc213940348" localSheetId="63">'Tableau 81-83'!$A$1</definedName>
    <definedName name="_Toc213940349" localSheetId="63">'Tableau 81-83'!$A$14</definedName>
    <definedName name="_Toc213940350" localSheetId="63">'Tableau 81-83'!$A$23</definedName>
    <definedName name="aaaa" hidden="1">#REF!</definedName>
    <definedName name="az">#REF!</definedName>
    <definedName name="_xlnm.Database">#REF!</definedName>
    <definedName name="BATNA">#REF!</definedName>
    <definedName name="BISKRA">#REF!</definedName>
    <definedName name="Compadjust">[1]Lists!$A$68:$A$76</definedName>
    <definedName name="DATA5">[2]MEM!$E$2:$E$2</definedName>
    <definedName name="FD" hidden="1">#REF!</definedName>
    <definedName name="fdb" hidden="1">#REF!</definedName>
    <definedName name="FinalDiff">[1]Lists!$A$91:$A$102</definedName>
    <definedName name="Govadjust">[1]Lists!$A$80:$A$87</definedName>
    <definedName name="JIJEL">#REF!</definedName>
    <definedName name="KHENCHELA">#REF!</definedName>
    <definedName name="MARI">#REF!</definedName>
    <definedName name="MILA">#REF!</definedName>
    <definedName name="miseenplace03prjpilotes">#REF!</definedName>
    <definedName name="MS">#REF!</definedName>
    <definedName name="msp">#REF!</definedName>
    <definedName name="P">#REF!</definedName>
    <definedName name="po">#REF!</definedName>
    <definedName name="POP">#REF!</definedName>
    <definedName name="RECAP">#REF!</definedName>
    <definedName name="SOUKAHARS">#REF!</definedName>
    <definedName name="taxes">[1]Lists!$A$7:$A$51</definedName>
    <definedName name="TRAVAUX01">#REF!</definedName>
    <definedName name="TRAVAUX07">#REF!</definedName>
    <definedName name="TRAVAUX08">#REF!</definedName>
    <definedName name="TRAVAUX10">#REF!</definedName>
    <definedName name="TRAVAUX11">#REF!</definedName>
    <definedName name="TRAVAUX12">#REF!</definedName>
    <definedName name="TRAVAUX13">#REF!</definedName>
    <definedName name="TRAVAUX14">#REF!</definedName>
    <definedName name="TRAVAUX15">#REF!</definedName>
    <definedName name="TRAVAUX20">#REF!</definedName>
    <definedName name="TRAVAUX21">#REF!</definedName>
    <definedName name="TRAVAUX22">#REF!</definedName>
    <definedName name="TRAVAUX25">#REF!</definedName>
    <definedName name="TRAVAUX27">#REF!</definedName>
    <definedName name="TRAVAUX28">#REF!</definedName>
    <definedName name="TRAVAUX29">#REF!</definedName>
    <definedName name="TRAVAUX31">#REF!</definedName>
    <definedName name="TRAVAUX32">#REF!</definedName>
    <definedName name="TRAVAUX33">#REF!</definedName>
    <definedName name="TRAVAUX34">#REF!</definedName>
    <definedName name="TRAVAUX35">#REF!</definedName>
    <definedName name="TRAVAUX36">#REF!</definedName>
    <definedName name="TRAVAUX38">#REF!</definedName>
    <definedName name="TRAVAUX39">#REF!</definedName>
    <definedName name="TRAVAUX40">#REF!</definedName>
    <definedName name="TRAVAUX41">#REF!</definedName>
    <definedName name="TRAVAUX42">#REF!</definedName>
    <definedName name="TRAVAUX43">#REF!</definedName>
    <definedName name="TRAVAUX44">#REF!</definedName>
    <definedName name="TRAVAUX45">#REF!</definedName>
    <definedName name="TRAVAUX47">#REF!</definedName>
    <definedName name="TRAVAUX48">#REF!</definedName>
    <definedName name="TRAVAUX49">#REF!</definedName>
    <definedName name="TRAVAUX50">#REF!</definedName>
    <definedName name="TRAVAUX51">#REF!</definedName>
    <definedName name="TRAVAUX53">#REF!</definedName>
    <definedName name="TRAVAUX58">#REF!</definedName>
    <definedName name="TRAVAUX59">#REF!</definedName>
    <definedName name="TRAVAUX67">#REF!</definedName>
    <definedName name="ZI">#REF!</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4" l="1"/>
  <c r="F30" i="4"/>
  <c r="E30" i="4"/>
  <c r="D30" i="4"/>
</calcChain>
</file>

<file path=xl/sharedStrings.xml><?xml version="1.0" encoding="utf-8"?>
<sst xmlns="http://schemas.openxmlformats.org/spreadsheetml/2006/main" count="2343" uniqueCount="1259">
  <si>
    <t>Flux</t>
  </si>
  <si>
    <t>CCO</t>
  </si>
  <si>
    <t>SIGMA GOLD CAR (ex. SIGMA GOLD LTD)</t>
  </si>
  <si>
    <t>SAWA SAWA</t>
  </si>
  <si>
    <t>FONDERIE KOTTO MINES</t>
  </si>
  <si>
    <t>ADAMA SWISS</t>
  </si>
  <si>
    <t>SOCIETE HW-LEPO</t>
  </si>
  <si>
    <t>ROYAL TRADING (+)</t>
  </si>
  <si>
    <t>SOCIETE IMC</t>
  </si>
  <si>
    <t>BADICA</t>
  </si>
  <si>
    <t>VOGUEROC</t>
  </si>
  <si>
    <t>CLASSE DIAMANT</t>
  </si>
  <si>
    <t>AMERICAN EAGLE</t>
  </si>
  <si>
    <t>Total secteur Minier</t>
  </si>
  <si>
    <t>SEFCA</t>
  </si>
  <si>
    <t>TIMBERLAND INDUSTRIES</t>
  </si>
  <si>
    <t>FOREST CONSULTING COMPANY (+) (ex. Société Rougier)</t>
  </si>
  <si>
    <t>SCAD</t>
  </si>
  <si>
    <t>STBCA</t>
  </si>
  <si>
    <t>CENTRABOIS</t>
  </si>
  <si>
    <t>IFB</t>
  </si>
  <si>
    <t>VICWOOD</t>
  </si>
  <si>
    <t>THANRY</t>
  </si>
  <si>
    <t>Total secteur Forestier</t>
  </si>
  <si>
    <t>PTI- IAS</t>
  </si>
  <si>
    <t>PTIAL</t>
  </si>
  <si>
    <t xml:space="preserve">Total </t>
  </si>
  <si>
    <t>DGID</t>
  </si>
  <si>
    <t>Taxe d’abattage</t>
  </si>
  <si>
    <t>Loyer</t>
  </si>
  <si>
    <t>Taxe de Reboisement</t>
  </si>
  <si>
    <t>Impôt minimum forfaitaire (IMF)</t>
  </si>
  <si>
    <t>Patente</t>
  </si>
  <si>
    <t>Impôt sur les revenus des personnes physiques (IRPP)</t>
  </si>
  <si>
    <t>Minimum impôt sur les sociétés (MIS)</t>
  </si>
  <si>
    <t>Contribution au développement social (CDS)</t>
  </si>
  <si>
    <t>Précompte</t>
  </si>
  <si>
    <t>Impôt sur les sociétés (IS)</t>
  </si>
  <si>
    <t>Impôt sur les fonciers bâtis (IFB)</t>
  </si>
  <si>
    <t>Taxe sur la valeur ajoutée (TVA)</t>
  </si>
  <si>
    <t>Impôt sur les revenus des loyers (IRL)</t>
  </si>
  <si>
    <t>Impôt Global Unique (IGU)</t>
  </si>
  <si>
    <t>Amendes et pénalités payées à la DGID (+)</t>
  </si>
  <si>
    <t>DGDDI</t>
  </si>
  <si>
    <t>Redevance équipement, informatique et finances (REIF)</t>
  </si>
  <si>
    <t>Droit de sortie (DS)</t>
  </si>
  <si>
    <t>Amendes et pénalités payées à la DGDDI (+)</t>
  </si>
  <si>
    <t>DGTCP</t>
  </si>
  <si>
    <t>Taxes environnementales sur les Stes forestières et Minières (FNE)</t>
  </si>
  <si>
    <t>DGTCP (MMG)</t>
  </si>
  <si>
    <t>PDSM</t>
  </si>
  <si>
    <t>Communes</t>
  </si>
  <si>
    <t>Taxes superficiaires (+)</t>
  </si>
  <si>
    <t>Redevances superficiaires</t>
  </si>
  <si>
    <t>Paiements sociaux</t>
  </si>
  <si>
    <t>Total</t>
  </si>
  <si>
    <t>Secteur</t>
  </si>
  <si>
    <t xml:space="preserve">Montant  </t>
  </si>
  <si>
    <t>% en 2023</t>
  </si>
  <si>
    <t>Secteur forestier</t>
  </si>
  <si>
    <t>Secteur minier</t>
  </si>
  <si>
    <t>Secteur pétrolier</t>
  </si>
  <si>
    <t xml:space="preserve">    Total</t>
  </si>
  <si>
    <t>Tableau 2 - Total des paiements par type de flux et par entité perceptrice  (en Millions de FCFA)</t>
  </si>
  <si>
    <t>N°</t>
  </si>
  <si>
    <t>Entité perceptrice</t>
  </si>
  <si>
    <t xml:space="preserve"> DGTCP </t>
  </si>
  <si>
    <t>-</t>
  </si>
  <si>
    <t xml:space="preserve"> DGID </t>
  </si>
  <si>
    <t>Loyer annuel</t>
  </si>
  <si>
    <t xml:space="preserve">Droit de sortie (DS) &amp; REIF </t>
  </si>
  <si>
    <t xml:space="preserve"> DGDDI </t>
  </si>
  <si>
    <t>Amendes DGDDI</t>
  </si>
  <si>
    <t xml:space="preserve">Droits d'attribution </t>
  </si>
  <si>
    <t xml:space="preserve"> DGTCP (MMG) </t>
  </si>
  <si>
    <t>Frais de prestation SPPK</t>
  </si>
  <si>
    <t xml:space="preserve"> DGTCP (SPPK) </t>
  </si>
  <si>
    <t>Dividendes (participations Etat)</t>
  </si>
  <si>
    <t>Paiements Sociaux</t>
  </si>
  <si>
    <t>Autres</t>
  </si>
  <si>
    <t>Paiements environnementaux</t>
  </si>
  <si>
    <t>DGTCP (FNE)</t>
  </si>
  <si>
    <t>Paiements infranationaux</t>
  </si>
  <si>
    <t xml:space="preserve"> DGID</t>
  </si>
  <si>
    <t>Tableau 3 - Total des revenus budgétaires par entité perceptrices (en millions de FCFA)</t>
  </si>
  <si>
    <t>Entité préceptrice</t>
  </si>
  <si>
    <t xml:space="preserve"> DGTCP</t>
  </si>
  <si>
    <t>Tableau 4 - Contribution du secteur extractif et forestier</t>
  </si>
  <si>
    <t>PIB</t>
  </si>
  <si>
    <t>Exportations</t>
  </si>
  <si>
    <t>Revenus budgétaires</t>
  </si>
  <si>
    <t>Emploi</t>
  </si>
  <si>
    <t>N/c</t>
  </si>
  <si>
    <t>Tableau 5 - Production et exportations du secteur minier en 2022-2023</t>
  </si>
  <si>
    <t>Substance</t>
  </si>
  <si>
    <t>Volume</t>
  </si>
  <si>
    <t>Valeur en milliards de FCFA</t>
  </si>
  <si>
    <t>Unité</t>
  </si>
  <si>
    <t>Diamant</t>
  </si>
  <si>
    <t xml:space="preserve">Production </t>
  </si>
  <si>
    <t>Milliers de carats</t>
  </si>
  <si>
    <t xml:space="preserve">Exportation </t>
  </si>
  <si>
    <t>107,86 </t>
  </si>
  <si>
    <t>Or</t>
  </si>
  <si>
    <t>Kg</t>
  </si>
  <si>
    <t>Carrière</t>
  </si>
  <si>
    <t>Production</t>
  </si>
  <si>
    <t>N/C</t>
  </si>
  <si>
    <t>Tableau 6 - Production et exportations du secteur forestier en 2022-2023</t>
  </si>
  <si>
    <t>Valeur en millions de FCFA</t>
  </si>
  <si>
    <t>Production de bois</t>
  </si>
  <si>
    <t>Milliers de m3</t>
  </si>
  <si>
    <t>Total production</t>
  </si>
  <si>
    <t>Exportation de bois</t>
  </si>
  <si>
    <t>Tonne</t>
  </si>
  <si>
    <t>Total exportation</t>
  </si>
  <si>
    <t>Type de permis</t>
  </si>
  <si>
    <t>Nature</t>
  </si>
  <si>
    <t>Total attributions</t>
  </si>
  <si>
    <t>Total Permis actifs</t>
  </si>
  <si>
    <t>AEA</t>
  </si>
  <si>
    <t>Or et Diamant</t>
  </si>
  <si>
    <t>AEPC</t>
  </si>
  <si>
    <t>CARRIERE</t>
  </si>
  <si>
    <t>PEASM</t>
  </si>
  <si>
    <t>Non spécifié</t>
  </si>
  <si>
    <t>PEHTRC</t>
  </si>
  <si>
    <t>PEI</t>
  </si>
  <si>
    <t>PR</t>
  </si>
  <si>
    <t>Tableau 21 – Répartition des agréments des agents collecteurs par nationalité (2022-2023)</t>
  </si>
  <si>
    <t>Nationalités</t>
  </si>
  <si>
    <t>Centrafricaine</t>
  </si>
  <si>
    <t>Libanaise</t>
  </si>
  <si>
    <t>Mauritanienne</t>
  </si>
  <si>
    <t>Tableau 28 – Conventions minières communiquées à l’Administrateur Indépendant (2023)</t>
  </si>
  <si>
    <t>Étiquettes de lignes</t>
  </si>
  <si>
    <t xml:space="preserve"> PR</t>
  </si>
  <si>
    <t>Nbr de conventions communiquées</t>
  </si>
  <si>
    <t>Convention publiée</t>
  </si>
  <si>
    <t>SOCIETE AMERICAN EAGLE BUSSINESS SOLUTIONS</t>
  </si>
  <si>
    <t>Oui</t>
  </si>
  <si>
    <t>SOCIETE CENTRAL AFRICAN IRON LTD SARL</t>
  </si>
  <si>
    <t>Non</t>
  </si>
  <si>
    <t>SOCIETE CENTRAL AFRICAN BATTERY MINERAL LTD SARL</t>
  </si>
  <si>
    <t>SOCIETE CENTRAL AFRICAN COPPER LTD SARL</t>
  </si>
  <si>
    <t>SOCIETE GLOBAL MINING SARL</t>
  </si>
  <si>
    <t>SOCIETE GOLD KODRO MINING S.A</t>
  </si>
  <si>
    <t>SOCIETE HW LEPO SEMGA (ex. SEMYA)</t>
  </si>
  <si>
    <t>SOCIETE INDUSTRIE MINIERE DE CENTRAFRIQUE « I.M.C »</t>
  </si>
  <si>
    <t>SOCIETE GOLD ZHIU ZUN SA (GZZ)</t>
  </si>
  <si>
    <t>SOCIETE HUAXIN MINING CO- LTD</t>
  </si>
  <si>
    <t>Société MONTAGE AFRIQUE SA</t>
  </si>
  <si>
    <t>SOCIETE LITHIUM KODRO MINING S. A</t>
  </si>
  <si>
    <t>SOCIETE THIEN PAO SARL</t>
  </si>
  <si>
    <t>SOCIETE MIDAS RESSOURCES SARLU (Mines de Ndassima)</t>
  </si>
  <si>
    <r>
      <t> </t>
    </r>
    <r>
      <rPr>
        <sz val="8"/>
        <color rgb="FF000000"/>
        <rFont val="Kohinoor Devanagari"/>
      </rPr>
      <t> </t>
    </r>
  </si>
  <si>
    <t>Tableau 29 – Synthèse des exportations et des paiements du COMIGEM (en Million de FCFA)</t>
  </si>
  <si>
    <t>Désignation</t>
  </si>
  <si>
    <t>Quantité</t>
  </si>
  <si>
    <t>Valeur d'achat</t>
  </si>
  <si>
    <t>Valeur Taxable</t>
  </si>
  <si>
    <t>REIF</t>
  </si>
  <si>
    <t>DS</t>
  </si>
  <si>
    <t>Frais SPPK</t>
  </si>
  <si>
    <t>IMF</t>
  </si>
  <si>
    <t>Total paiements</t>
  </si>
  <si>
    <t>Exportation de l'Or</t>
  </si>
  <si>
    <t>Exportation de Diamant</t>
  </si>
  <si>
    <t>Carats</t>
  </si>
  <si>
    <t xml:space="preserve"> -     </t>
  </si>
  <si>
    <t>Total </t>
  </si>
  <si>
    <t>Tableau 30 – Production de diamant entre 2022 et 2023</t>
  </si>
  <si>
    <t>Volume en 2023 (Cts)</t>
  </si>
  <si>
    <t>Volume en 2022 (Cts)</t>
  </si>
  <si>
    <t>Variation en %</t>
  </si>
  <si>
    <r>
      <t>Valeur en 2023 (</t>
    </r>
    <r>
      <rPr>
        <b/>
        <sz val="8"/>
        <color rgb="FFFFFFFF"/>
        <rFont val="Kohinoor Devanagari"/>
      </rPr>
      <t>$</t>
    </r>
    <r>
      <rPr>
        <b/>
        <sz val="9"/>
        <color rgb="FFFFFFFF"/>
        <rFont val="Kohinoor Devanagari"/>
      </rPr>
      <t>)</t>
    </r>
  </si>
  <si>
    <r>
      <t>Valeur en 2022 (</t>
    </r>
    <r>
      <rPr>
        <b/>
        <sz val="8"/>
        <color rgb="FFFFFFFF"/>
        <rFont val="Kohinoor Devanagari"/>
      </rPr>
      <t>$</t>
    </r>
    <r>
      <rPr>
        <b/>
        <sz val="9"/>
        <color rgb="FFFFFFFF"/>
        <rFont val="Kohinoor Devanagari"/>
      </rPr>
      <t>)</t>
    </r>
  </si>
  <si>
    <t>Production artisanale</t>
  </si>
  <si>
    <t>Tableau 31 – Production d’or en volume et en valeur par entité entre 2022 et 2023</t>
  </si>
  <si>
    <t>Société</t>
  </si>
  <si>
    <t>Production en gramme</t>
  </si>
  <si>
    <t>%</t>
  </si>
  <si>
    <t>Valeur taxable en Million de FCFA</t>
  </si>
  <si>
    <t>SOCIETE (IMC)</t>
  </si>
  <si>
    <t>SOCIETE MINIERE STAR BE AFRICA</t>
  </si>
  <si>
    <t>COMIGEM (Société d’Etat)</t>
  </si>
  <si>
    <t>OKO AFRICA (LTD)</t>
  </si>
  <si>
    <t>SOCIETE (TIANRUN)</t>
  </si>
  <si>
    <t>SOCIETE MINIERE HW-LEPO</t>
  </si>
  <si>
    <t xml:space="preserve">Total production des sociétés industrielles </t>
  </si>
  <si>
    <t>Fonderie (SIGMA GOLD)</t>
  </si>
  <si>
    <t>Fonderie (KOTTO MINES)</t>
  </si>
  <si>
    <t>Fonderie (SAWA SAWA)</t>
  </si>
  <si>
    <t>Fonderie (ROYAL TRADING)</t>
  </si>
  <si>
    <t>Fonderie (GAGA CITY)</t>
  </si>
  <si>
    <t>Fonderie (SOPEM)</t>
  </si>
  <si>
    <t>Fonderie (GONGA)</t>
  </si>
  <si>
    <t>Fonderie (OR TI BE AFRICA)</t>
  </si>
  <si>
    <t>Fonderie (MINIERE KADEI FMK)</t>
  </si>
  <si>
    <t>Fonderie (IBIGOLD)</t>
  </si>
  <si>
    <t>Fonderie (KADEI-MINES)</t>
  </si>
  <si>
    <t>Fonderie (AURELIA)</t>
  </si>
  <si>
    <t>Fonderie (KKDM)</t>
  </si>
  <si>
    <t>Fonderie (AVINASH)</t>
  </si>
  <si>
    <t>Total production des fonderies</t>
  </si>
  <si>
    <t>Bureau (SWISS GOLD VALUE)</t>
  </si>
  <si>
    <t>Bureau (AMERICA EAGLE BUSINESS SO)</t>
  </si>
  <si>
    <t>Bureau (TRECK MINING)</t>
  </si>
  <si>
    <t>Bureaux (DIAMVILLE)</t>
  </si>
  <si>
    <t>Bureaux (B B B)</t>
  </si>
  <si>
    <t>Total production des bureaux d'achat</t>
  </si>
  <si>
    <t>UNCMCA (MARIA)</t>
  </si>
  <si>
    <t>UNCMCA (NITCA)</t>
  </si>
  <si>
    <t>UNCMCA (ALMAZ)</t>
  </si>
  <si>
    <t>UNCMCA (CMDO)</t>
  </si>
  <si>
    <t>UNCMCA (Groupement des Petit Artisans)</t>
  </si>
  <si>
    <t>UNCMCA (COMICA)</t>
  </si>
  <si>
    <t>UNCMCA (CODICA)</t>
  </si>
  <si>
    <t>UNCMCA (ZOEDIOR)</t>
  </si>
  <si>
    <t>UNCMCA (MODENEKO)</t>
  </si>
  <si>
    <t>UNCMCA (O et D)</t>
  </si>
  <si>
    <t>UNCMCA (FACE A FACE)</t>
  </si>
  <si>
    <t>UNCMCA (VICTORIA)</t>
  </si>
  <si>
    <t>UNCMCA (ALCHAR)</t>
  </si>
  <si>
    <t>UNCMCA (COMISCYA)</t>
  </si>
  <si>
    <t>UNCMCA (MINIERE BABOUA)</t>
  </si>
  <si>
    <t>UNCMCA (COMIDEC)</t>
  </si>
  <si>
    <t>UNCMCA (KOWOYO)</t>
  </si>
  <si>
    <t>UNCMCA (CODEYA)</t>
  </si>
  <si>
    <t>Total production des coopératives</t>
  </si>
  <si>
    <t>Total production d'Or</t>
  </si>
  <si>
    <t>Tableau 32 – Production de bois en volume par entité entre 2022 et 2023</t>
  </si>
  <si>
    <t>Volumes abattus (m3) en 2022</t>
  </si>
  <si>
    <t>Volumes abattus (m3) en 2023</t>
  </si>
  <si>
    <t>Valeur en million de FCFA en 2023</t>
  </si>
  <si>
    <t>Part en % en 2023</t>
  </si>
  <si>
    <t>TIMBERLAND</t>
  </si>
  <si>
    <t>Centrabois</t>
  </si>
  <si>
    <t>Société Industrielle Forestière (ex. Bois rouge)</t>
  </si>
  <si>
    <t>VICA</t>
  </si>
  <si>
    <t>SINFOCAM</t>
  </si>
  <si>
    <t>SEBC</t>
  </si>
  <si>
    <t>SOAPI</t>
  </si>
  <si>
    <t>SADAF</t>
  </si>
  <si>
    <t>SPBT</t>
  </si>
  <si>
    <t>Tableau 33 – Exportations de diamant en 2022 et en 2023</t>
  </si>
  <si>
    <t>Exportation en Carats</t>
  </si>
  <si>
    <t>Part d’exportation %</t>
  </si>
  <si>
    <t>Part de la valeur taxable en %</t>
  </si>
  <si>
    <t>C C O</t>
  </si>
  <si>
    <t>DUNTA</t>
  </si>
  <si>
    <t>SUD AZUR</t>
  </si>
  <si>
    <t>LANDSEA</t>
  </si>
  <si>
    <t>COMIGEM</t>
  </si>
  <si>
    <t>SOCADIAM</t>
  </si>
  <si>
    <t>DIAMVILLE</t>
  </si>
  <si>
    <t>B B B</t>
  </si>
  <si>
    <t xml:space="preserve">COOP O &amp; D </t>
  </si>
  <si>
    <t>COOP CMKT</t>
  </si>
  <si>
    <t>COOP CAMIDOC</t>
  </si>
  <si>
    <t>Tableau 34 – Répartition géographique des exportations de diamants</t>
  </si>
  <si>
    <t>Destination</t>
  </si>
  <si>
    <t>Exportation</t>
  </si>
  <si>
    <t>Valeur FOB en US$</t>
  </si>
  <si>
    <t>Part (%)</t>
  </si>
  <si>
    <t>(en Carats)</t>
  </si>
  <si>
    <t>Émirats arabes unis</t>
  </si>
  <si>
    <t>11 498 046,35</t>
  </si>
  <si>
    <t>Inde</t>
  </si>
  <si>
    <t>458 901,91</t>
  </si>
  <si>
    <t>Belgique</t>
  </si>
  <si>
    <t>309 391,37</t>
  </si>
  <si>
    <t>107 856,69</t>
  </si>
  <si>
    <t>12 266 339,81</t>
  </si>
  <si>
    <t>Valeur taxable en million de CFA</t>
  </si>
  <si>
    <t>Valeur taxable en million de USD[1]</t>
  </si>
  <si>
    <t>% exportation total</t>
  </si>
  <si>
    <t>Italie</t>
  </si>
  <si>
    <t>Cameroun</t>
  </si>
  <si>
    <t>Fédération de Russie</t>
  </si>
  <si>
    <t>Rwanda</t>
  </si>
  <si>
    <t>Iraq</t>
  </si>
  <si>
    <t>Canada</t>
  </si>
  <si>
    <t>Ukraine</t>
  </si>
  <si>
    <t>Tableau 36 – Exportation de bois, en volume, par entité entre 2022 et 2023</t>
  </si>
  <si>
    <t>Exportation en volume (m3)</t>
  </si>
  <si>
    <t>Valeur des exportations</t>
  </si>
  <si>
    <t>SOFOKAD</t>
  </si>
  <si>
    <t>ITP3 SARL</t>
  </si>
  <si>
    <t>Tableau 37 – Exportation de bois, en valeur, par entité entre 2022 et 2023</t>
  </si>
  <si>
    <t>Valeur FOT (Million de FCFA)</t>
  </si>
  <si>
    <t>Valeur en Million US$</t>
  </si>
  <si>
    <t>% en Valeur</t>
  </si>
  <si>
    <t>ITP 3 SARL</t>
  </si>
  <si>
    <t>Bois Rouge</t>
  </si>
  <si>
    <t>Autres (17 acteurs en 2023)</t>
  </si>
  <si>
    <t>Tableau 38 – Exportation de bois par destination entre 2022 et 2023</t>
  </si>
  <si>
    <t>Valeur taxable en million de USD</t>
  </si>
  <si>
    <t>Chine</t>
  </si>
  <si>
    <t>Vietnam</t>
  </si>
  <si>
    <t>Allemagne</t>
  </si>
  <si>
    <t>France</t>
  </si>
  <si>
    <t>Turquie</t>
  </si>
  <si>
    <t>Espagne</t>
  </si>
  <si>
    <t>Autres pays (26 destinations)</t>
  </si>
  <si>
    <t>Tableau 39 – Critères de matérialité du périmètre du rapport ITIE 2023</t>
  </si>
  <si>
    <t xml:space="preserve"> Minier</t>
  </si>
  <si>
    <t>Forestier</t>
  </si>
  <si>
    <t>Pétrolier</t>
  </si>
  <si>
    <t>Critères quantitatifs : Matérialité des paiements</t>
  </si>
  <si>
    <r>
      <t xml:space="preserve">Sélection des sociétés dont le total des paiements dépassent </t>
    </r>
    <r>
      <rPr>
        <b/>
        <sz val="9"/>
        <color rgb="FF404040"/>
        <rFont val="Kohinoor Devanagari"/>
      </rPr>
      <t>30 Million de FCFA.</t>
    </r>
  </si>
  <si>
    <r>
      <t xml:space="preserve">Sélection les sociétés dont le total des paiements dépassent </t>
    </r>
    <r>
      <rPr>
        <b/>
        <sz val="9"/>
        <color rgb="FF404040"/>
        <rFont val="Kohinoor Devanagari"/>
      </rPr>
      <t>100 Million de FCFA.</t>
    </r>
  </si>
  <si>
    <t>Sélection de tous les opérateurs dans les blocs actifs en 2023</t>
  </si>
  <si>
    <t xml:space="preserve">Autres critères </t>
  </si>
  <si>
    <t>1-Critères liés aux risques :</t>
  </si>
  <si>
    <t>N/A</t>
  </si>
  <si>
    <t xml:space="preserve">- Midas Ressources SARLU - Diamville SAU </t>
  </si>
  <si>
    <t>2-Société d’Etat :</t>
  </si>
  <si>
    <t xml:space="preserve">- COMIGEM </t>
  </si>
  <si>
    <r>
      <t>3-</t>
    </r>
    <r>
      <rPr>
        <sz val="12"/>
        <color rgb="FF000000"/>
        <rFont val="Kohinoor Devanagari"/>
      </rPr>
      <t xml:space="preserve"> </t>
    </r>
    <r>
      <rPr>
        <b/>
        <i/>
        <sz val="9"/>
        <color rgb="FF404040"/>
        <rFont val="Kohinoor Devanagari"/>
      </rPr>
      <t>sociétés minières ayant pris des engagements de paiement de bonus prévu en 2023 :</t>
    </r>
  </si>
  <si>
    <t xml:space="preserve">- Société GOLD ZHI ZUN </t>
  </si>
  <si>
    <t xml:space="preserve">- Société HUAXIN MINING CoLTD </t>
  </si>
  <si>
    <t xml:space="preserve">- Société Gold KOSS SA </t>
  </si>
  <si>
    <t>- Société LITHIUM KODRO MINING</t>
  </si>
  <si>
    <t>Nombre de sociétés retenues dans le périmètre de rapprochement des paiements</t>
  </si>
  <si>
    <t>(1 société d’Etat, 3 bureaux d’achat, 5 fonderies et 8 sociétés)</t>
  </si>
  <si>
    <t>Déclaration unilatérale</t>
  </si>
  <si>
    <t xml:space="preserve">Déclaration des revenus pour l’ensemble des sociétés sans aucune exclusion hormis les sociétés retenues dans le périmètre de conciliation.  </t>
  </si>
  <si>
    <t>Déclaration des revenus perçus auprès des artisans et collecteurs miniers personnes physiques</t>
  </si>
  <si>
    <t>Nombre de sociétés retenues pour la déclaration unilatérale de l’État</t>
  </si>
  <si>
    <t>Taux de couverture par l’exercice de rapprochement</t>
  </si>
  <si>
    <t>Couverture globale</t>
  </si>
  <si>
    <t>Tableau 40 – Liste des sociétés retenues dans le périmètre de conciliation</t>
  </si>
  <si>
    <t>Secteur Pétrolier</t>
  </si>
  <si>
    <t>Secteur Forestier</t>
  </si>
  <si>
    <t>1.CCO (Bureau d'achat)</t>
  </si>
  <si>
    <t>1. PTI- IAS</t>
  </si>
  <si>
    <t>1. SEFCA</t>
  </si>
  <si>
    <t>2. SIGMA GOLD CAR (ex. SIGMA GOLD LTD) (Fonderie)</t>
  </si>
  <si>
    <t>2. PTIAL</t>
  </si>
  <si>
    <t>2. TIMBERLAND INDUSTRIES</t>
  </si>
  <si>
    <t>3. SAWA SAWA (Fonderie)</t>
  </si>
  <si>
    <t>3. FOREST CONSULTING COMPANY (ex. Société Rougier)</t>
  </si>
  <si>
    <t>4. FONDERIE KOTTO MINES (Fonderie)</t>
  </si>
  <si>
    <t>4. SCAD</t>
  </si>
  <si>
    <t>5. ADAMA SWISS (Bureau d'achat)</t>
  </si>
  <si>
    <t>5. STBCA</t>
  </si>
  <si>
    <t>6. SOCIETE HW-LEPO (Société)</t>
  </si>
  <si>
    <t>6. CENTRABOIS</t>
  </si>
  <si>
    <t>7. PANAFRICAINE D'EXTRACTION MINIERE (Fonderie)</t>
  </si>
  <si>
    <t>7. IFB</t>
  </si>
  <si>
    <t>8. société SIGMA RESSOUCES (Société)</t>
  </si>
  <si>
    <t>8. VICWOOD</t>
  </si>
  <si>
    <t>9. ROYAL TRADING (Fonderie)</t>
  </si>
  <si>
    <t>9. THANRY</t>
  </si>
  <si>
    <t>10. SOCIETE IMC (Société)</t>
  </si>
  <si>
    <t>10. SOCIETE INDUSTRIELLE FORESTIERE (ex. Société Bois Rouge SARLU)</t>
  </si>
  <si>
    <t>11. Société GOLD ZHI ZUN (Société)</t>
  </si>
  <si>
    <t xml:space="preserve">11. SINFOCAM </t>
  </si>
  <si>
    <t>12. COMIGEM (Société d'Etat)</t>
  </si>
  <si>
    <t xml:space="preserve">12. SOFOKAD </t>
  </si>
  <si>
    <t>13. Diamville SAU (Bureau d’achat)</t>
  </si>
  <si>
    <t>14. Midas Ressources SARLU (Société)</t>
  </si>
  <si>
    <t>15. Société HUAXIN MINING CoLTD (Société)</t>
  </si>
  <si>
    <t>16. Société Gold KOSS SA (Société)</t>
  </si>
  <si>
    <t>17. SOCIETE LITHIUM KODRO MINING S.A (Société)</t>
  </si>
  <si>
    <t>Tableau 42 – Liste des flux de paiement retenus dans le périmètre du rapport</t>
  </si>
  <si>
    <t>Type de flux financiers</t>
  </si>
  <si>
    <t>Miniers</t>
  </si>
  <si>
    <t>Pétroliers</t>
  </si>
  <si>
    <t>Forestiers</t>
  </si>
  <si>
    <t>Payé à / Revenant à</t>
  </si>
  <si>
    <t>Bonus de signature en nature</t>
  </si>
  <si>
    <t>√</t>
  </si>
  <si>
    <t>MMG</t>
  </si>
  <si>
    <t>Part de production payé en nature</t>
  </si>
  <si>
    <t>Redevance superficiaire payée en nature</t>
  </si>
  <si>
    <t>DGP</t>
  </si>
  <si>
    <t>Flux de paiement en numéraire</t>
  </si>
  <si>
    <t>Amendes et pénalités payées à la DGDDI</t>
  </si>
  <si>
    <t>Dividendes sur participation de l’Etat</t>
  </si>
  <si>
    <t>Redevance à la production</t>
  </si>
  <si>
    <t>Droit d’enregistrement (DE)</t>
  </si>
  <si>
    <t>Taxe de Loyer</t>
  </si>
  <si>
    <r>
      <t> </t>
    </r>
    <r>
      <rPr>
        <sz val="9"/>
        <color rgb="FF404040"/>
        <rFont val="Cambria Math"/>
        <family val="1"/>
      </rPr>
      <t>√</t>
    </r>
  </si>
  <si>
    <t>Loyer annuel destiné au FDF</t>
  </si>
  <si>
    <t xml:space="preserve">Taxe d’abattage  </t>
  </si>
  <si>
    <t xml:space="preserve">Taxe de reboisement  </t>
  </si>
  <si>
    <t xml:space="preserve">Impôt minimum forfaitaire (IMF) </t>
  </si>
  <si>
    <t>Droits fixes (sur l’octroi, renouvellement, transfert)</t>
  </si>
  <si>
    <t>Les redevances proportionnelles ou royalties sur les autorisations d’exploitation de carrière et les exploitations des mines</t>
  </si>
  <si>
    <t>Impôt sur les revenus des capitaux mobiliers (IRCM)</t>
  </si>
  <si>
    <t>Taxe de Développement Artisanal (TDA)</t>
  </si>
  <si>
    <t>Amendes et pénalités payées à la DGID</t>
  </si>
  <si>
    <t>Redevance de déboisement</t>
  </si>
  <si>
    <t>Redevance de pré reconnaissance</t>
  </si>
  <si>
    <t>Contribution à la formation professionnelle et à la formation des cadres de l’Administration des Mines</t>
  </si>
  <si>
    <t>Droits d’attributions</t>
  </si>
  <si>
    <t xml:space="preserve">Redevance superficiaire   </t>
  </si>
  <si>
    <t>Projet de développement du secteur minier (PDSM)</t>
  </si>
  <si>
    <t>Bonus de signature versés par les Investisseurs miniers</t>
  </si>
  <si>
    <t>DGTCP (FDM)</t>
  </si>
  <si>
    <t>Paiements infranationaux au profit des communes</t>
  </si>
  <si>
    <t xml:space="preserve">Taxes superficiaires  </t>
  </si>
  <si>
    <t xml:space="preserve">Droit de sortie (DS)/Taxe Export  </t>
  </si>
  <si>
    <t xml:space="preserve">Taxes environnementales sur les Stes forestières et Minières </t>
  </si>
  <si>
    <t>Communes)</t>
  </si>
  <si>
    <t>Paiements aux fonds pétroliers</t>
  </si>
  <si>
    <t xml:space="preserve">Fonds du soutien à la Promotion Pétrolière </t>
  </si>
  <si>
    <t>Fonds de Soutien aux projets de Développement Communautaire</t>
  </si>
  <si>
    <t>Paiements sociaux obligatoires</t>
  </si>
  <si>
    <t>Déclaration unilatérale des sociétés retenues dans le périmètre</t>
  </si>
  <si>
    <t>Paiements sociaux volontaires</t>
  </si>
  <si>
    <t xml:space="preserve">Taxes sur les appareils à pression de vapeur et de gaz </t>
  </si>
  <si>
    <t xml:space="preserve">Taxes à la pollution </t>
  </si>
  <si>
    <t xml:space="preserve">Redevances annuelles résultant des inspections et contrôle des installations classées </t>
  </si>
  <si>
    <t xml:space="preserve">Taxes superficiaires encaissées par le FNE </t>
  </si>
  <si>
    <t>Taxes de remise en état</t>
  </si>
  <si>
    <t>Taxe de Réhabilitation</t>
  </si>
  <si>
    <t>Taxe sur les nuisances radioactives</t>
  </si>
  <si>
    <t>Taxes et redevances spéciales en matière d’environnement</t>
  </si>
  <si>
    <t xml:space="preserve">Amendes environnementales </t>
  </si>
  <si>
    <t>Dépenses environnementales volontaires</t>
  </si>
  <si>
    <t>Affectations spéciales</t>
  </si>
  <si>
    <t xml:space="preserve">Affectation au titre de taxe d’abattage </t>
  </si>
  <si>
    <t>Structure de financement des programmes de développement des écosystèmes forestiers – DGEF/DGTCP</t>
  </si>
  <si>
    <t xml:space="preserve">Affectation au titre la taxe de reboisement </t>
  </si>
  <si>
    <t>Transferts du Trésor aux communes</t>
  </si>
  <si>
    <t>Transfert infranational au titre de la taxe d’abattage</t>
  </si>
  <si>
    <t xml:space="preserve">Transfert infranational au titre de la taxe reboisement </t>
  </si>
  <si>
    <t>Transfert infranational au titre des taxes environnementales</t>
  </si>
  <si>
    <t xml:space="preserve"> Droit de sortie (DS)/Taxe Export  </t>
  </si>
  <si>
    <t>Autres transferts infranationaux</t>
  </si>
  <si>
    <t>Autres paiements</t>
  </si>
  <si>
    <t>DGTCP (SPPK)</t>
  </si>
  <si>
    <t xml:space="preserve">Autres paiements significatifs versés aux entités gouvernementales (&gt;10 millions FCFA) </t>
  </si>
  <si>
    <t>Tous</t>
  </si>
  <si>
    <t>Tableau 43 – Part de production en nature en 2023</t>
  </si>
  <si>
    <t>PEI identifié au Cadastre Minier</t>
  </si>
  <si>
    <t>Production en 2023</t>
  </si>
  <si>
    <t xml:space="preserve">Prélèvements théoriques </t>
  </si>
  <si>
    <t xml:space="preserve">Prélèvements effectués selon le rapport BECDOR </t>
  </si>
  <si>
    <t>Ecart</t>
  </si>
  <si>
    <t>Diamant (Cts)</t>
  </si>
  <si>
    <t>Or (g)</t>
  </si>
  <si>
    <t>N/a</t>
  </si>
  <si>
    <r>
      <t xml:space="preserve">  539,37</t>
    </r>
    <r>
      <rPr>
        <sz val="8"/>
        <color rgb="FF000000"/>
        <rFont val="Kohinoor Devanagari"/>
      </rPr>
      <t>  </t>
    </r>
  </si>
  <si>
    <t>SEMIGA HW LEPO</t>
  </si>
  <si>
    <t>SOCIETE DSTM</t>
  </si>
  <si>
    <t>Total (en quantité)</t>
  </si>
  <si>
    <t>Tableau 44 – Bonus de signatures par société à payer en 2023</t>
  </si>
  <si>
    <t>Nature du Titre</t>
  </si>
  <si>
    <t>Date de signature</t>
  </si>
  <si>
    <t>Total bonus prévu</t>
  </si>
  <si>
    <t>Bonus à payer en 2023</t>
  </si>
  <si>
    <t>Equivalent des Bonus 2023 en FCFA</t>
  </si>
  <si>
    <t>Paiement en nature exigé en 2023</t>
  </si>
  <si>
    <t xml:space="preserve">SOCIETE GOLD </t>
  </si>
  <si>
    <t>USD</t>
  </si>
  <si>
    <t>Véhicules &amp; Equipements</t>
  </si>
  <si>
    <t>ZHIU ZUN SA (GZZ)</t>
  </si>
  <si>
    <t xml:space="preserve">SOCIETE HUAXIN </t>
  </si>
  <si>
    <t>2 PEI</t>
  </si>
  <si>
    <t>MINING CO- LTD</t>
  </si>
  <si>
    <t>TOTAL</t>
  </si>
  <si>
    <r>
      <t> </t>
    </r>
    <r>
      <rPr>
        <b/>
        <sz val="8"/>
        <color rgb="FFFFFFFF"/>
        <rFont val="Kohinoor Devanagari"/>
      </rPr>
      <t>312 500 000</t>
    </r>
  </si>
  <si>
    <t>Tableau 45 – Bonus de signature provenant des conventions signées avant 2023</t>
  </si>
  <si>
    <t>Bonus/ Reliquat du bonus à payer en 2023</t>
  </si>
  <si>
    <t>SOCAMINE</t>
  </si>
  <si>
    <t>PEPM</t>
  </si>
  <si>
    <t>GOLD KOSS SA (*)</t>
  </si>
  <si>
    <t xml:space="preserve">N/a </t>
  </si>
  <si>
    <t>CLIMA DUBAI MW INTERNATIONAL SARL</t>
  </si>
  <si>
    <t>LITHIUM KODRO MINING SA (*)</t>
  </si>
  <si>
    <t>Tableau 46 – Saisies des substances d’Or et de diamant en 2023</t>
  </si>
  <si>
    <t>Valeur d'expertise en FCFA</t>
  </si>
  <si>
    <t>Gramme</t>
  </si>
  <si>
    <t>Cts</t>
  </si>
  <si>
    <t>Tableau 47 – Rapprochement des paiements infranationaux provenant de la taxe superficiaire déclarés par la commune Basse Kadei en 2023</t>
  </si>
  <si>
    <t>Taxe superficiaire 2023</t>
  </si>
  <si>
    <t>Paiement infranational théorique (20%)</t>
  </si>
  <si>
    <t>Paiement infranational collecté</t>
  </si>
  <si>
    <t>Reliquat/Différence</t>
  </si>
  <si>
    <t>HW LEPO</t>
  </si>
  <si>
    <t xml:space="preserve">Société HUAXIN MINING CoLTD </t>
  </si>
  <si>
    <t>Autre société</t>
  </si>
  <si>
    <t>Tableau 49 – Répartition de la taxe d’abattage et de la taxe de reboisement[1]</t>
  </si>
  <si>
    <t>Flux (en million de FCFA)</t>
  </si>
  <si>
    <t>Total taxes collectées</t>
  </si>
  <si>
    <t>Part Communes</t>
  </si>
  <si>
    <t xml:space="preserve">Taxe d’abattage </t>
  </si>
  <si>
    <t xml:space="preserve">Taxe de reboisement </t>
  </si>
  <si>
    <t>Tableau 50 – Répartition de la taxe d’abattage &amp; de reboisement rattachées aux communes par société</t>
  </si>
  <si>
    <t>Sociétés</t>
  </si>
  <si>
    <t>Taxe d'abattage</t>
  </si>
  <si>
    <t>Taxe de reboisement</t>
  </si>
  <si>
    <t>Sociéte Industrielle Forestière (ex. Bois Rouge)</t>
  </si>
  <si>
    <t>Tableau 51 – Paiements des taxes d’abattage et de reboisement par région/commune</t>
  </si>
  <si>
    <t xml:space="preserve">Numéro du permis PEA </t>
  </si>
  <si>
    <t>Zone d’action</t>
  </si>
  <si>
    <t>Taxes d’abattage</t>
  </si>
  <si>
    <t>Taxes de reboisement</t>
  </si>
  <si>
    <t>Total (en Million de FCFA)</t>
  </si>
  <si>
    <t xml:space="preserve">SOCIETE D’EXPLOITATION FORESTIERE CENTRAFRICAINE </t>
  </si>
  <si>
    <t>Mbaéré scierie</t>
  </si>
  <si>
    <t>Mambélé (Sangha-Mbaéré) Scierie</t>
  </si>
  <si>
    <t>SOCIETE TIMBERLAND INDUSTRIES</t>
  </si>
  <si>
    <t>Mambéré-Kadéï (Berbérati)</t>
  </si>
  <si>
    <t>Sangha Mbaéré (Nola)</t>
  </si>
  <si>
    <t>Scierie</t>
  </si>
  <si>
    <t>171 +</t>
  </si>
  <si>
    <t>Loko (Lobaye) scierie</t>
  </si>
  <si>
    <t>extension</t>
  </si>
  <si>
    <t>Dolobo (Scierie) Lobaye</t>
  </si>
  <si>
    <t>SOCIETE IFB SARL INUSTRIE FOREST. BATALIMO</t>
  </si>
  <si>
    <t>Batalimo (Lobaye) Scierie</t>
  </si>
  <si>
    <t>Lessé (Lobaye)</t>
  </si>
  <si>
    <t>VIC WOOD CENTRAFRIQUE</t>
  </si>
  <si>
    <t>Mambéré-Kadéï</t>
  </si>
  <si>
    <t>CENTRA BOIS</t>
  </si>
  <si>
    <t>Ombella Mpoko (Bimbo) Scierie</t>
  </si>
  <si>
    <t>SOCIETE TRANSFORMATION DE BOIS CENTRAF.</t>
  </si>
  <si>
    <t xml:space="preserve">Sangha Mbaéré (Nola) </t>
  </si>
  <si>
    <t>THANRY CENTRAFRIQUE</t>
  </si>
  <si>
    <t>Bamba (Sangha-Mbaéré)</t>
  </si>
  <si>
    <t>Sociéte Industrielle Forestière (ex. Bois rouge)</t>
  </si>
  <si>
    <t xml:space="preserve">Ngotto (Lobaye) </t>
  </si>
  <si>
    <t>Autres Sociétés Forestières</t>
  </si>
  <si>
    <t>Tableau 52 – Rapprochement des paiements infranationaux reportés par les communes avec les paiements théoriques reportés par la DGEF</t>
  </si>
  <si>
    <t>Taxes d’abattage collectées</t>
  </si>
  <si>
    <t>Taxes de reboisement collectées</t>
  </si>
  <si>
    <t>Taxes théoriques destinées aux communes (selon DGEF)</t>
  </si>
  <si>
    <t>Différence non réconciliée</t>
  </si>
  <si>
    <t>SOCIETE D’EXPLOITATION FORESTIERE CENTRAFRICAINE (SEFCA)</t>
  </si>
  <si>
    <t>Bambio</t>
  </si>
  <si>
    <t>Sinkpa Mbaere</t>
  </si>
  <si>
    <t>Basse Mambere</t>
  </si>
  <si>
    <t>Nola (*)</t>
  </si>
  <si>
    <t>Biolo</t>
  </si>
  <si>
    <t>Basse Kaîdi</t>
  </si>
  <si>
    <t>Basse Batouri</t>
  </si>
  <si>
    <t>Salo</t>
  </si>
  <si>
    <t xml:space="preserve">Autres sociétés </t>
  </si>
  <si>
    <t>Nola</t>
  </si>
  <si>
    <t>La commune n'a pas reporté le nom de/des sociétés</t>
  </si>
  <si>
    <t>Provenant quasiment des paiements de la société STBCA</t>
  </si>
  <si>
    <t>Tableau 53 – Flux de paiement à déclarer par projet</t>
  </si>
  <si>
    <t>Paiements en nature</t>
  </si>
  <si>
    <t>Mines et carrières</t>
  </si>
  <si>
    <t>Part de production payée en nature</t>
  </si>
  <si>
    <t xml:space="preserve">Paiements en numéraire </t>
  </si>
  <si>
    <t>Taxe de loyer destinée au FDF</t>
  </si>
  <si>
    <t>DGTCP (FD)</t>
  </si>
  <si>
    <t xml:space="preserve">Taxe d'abattage  </t>
  </si>
  <si>
    <t>DGTCP-DGI</t>
  </si>
  <si>
    <t>Pétrolier/Minier</t>
  </si>
  <si>
    <t>MMG/DGP</t>
  </si>
  <si>
    <t xml:space="preserve">Fonds de soutien à la Promotion Pétrolière </t>
  </si>
  <si>
    <t xml:space="preserve">Redevance à la production </t>
  </si>
  <si>
    <t>Hydrocarbures</t>
  </si>
  <si>
    <t xml:space="preserve">Droits fixes (sur l'octroi, renouvellement, transfert) </t>
  </si>
  <si>
    <t xml:space="preserve">Les redevances proportionnelles ou royalties sur les autorisations d'exploitation de carrière et les exploitations des mines </t>
  </si>
  <si>
    <t xml:space="preserve">Redevance de déboisement </t>
  </si>
  <si>
    <t xml:space="preserve">Redevance de pré reconnaissance </t>
  </si>
  <si>
    <t xml:space="preserve">Contribution à la formation professionnelle et à la formation des cadres de l'Administration des Mines </t>
  </si>
  <si>
    <t xml:space="preserve">Bonus de signature versés par les investisseurs miniers </t>
  </si>
  <si>
    <t xml:space="preserve"> Taxes superficiaires</t>
  </si>
  <si>
    <t xml:space="preserve">Mines et carrières </t>
  </si>
  <si>
    <t xml:space="preserve"> Taxe d’abattage   </t>
  </si>
  <si>
    <t xml:space="preserve">Forestier </t>
  </si>
  <si>
    <t xml:space="preserve"> Taxe de reboisement </t>
  </si>
  <si>
    <t xml:space="preserve"> Droit de sortie (DS)/Taxe Export</t>
  </si>
  <si>
    <t xml:space="preserve">Paiements sociaux obligatoires </t>
  </si>
  <si>
    <t>Tout secteur</t>
  </si>
  <si>
    <t xml:space="preserve">Taxes de remise en état </t>
  </si>
  <si>
    <t>Taxes environnementales sur les Stes forestières et Minières</t>
  </si>
  <si>
    <t>Tableau 54 – Répartition des sociétés ayant soumis les FD</t>
  </si>
  <si>
    <t>Minier</t>
  </si>
  <si>
    <t xml:space="preserve">Sociétés </t>
  </si>
  <si>
    <t>Sociétés Ayant Soumis les FD</t>
  </si>
  <si>
    <t>% de la réception des FD (*)</t>
  </si>
  <si>
    <t>Tableau 55 – Assurances fournies par les entreprises</t>
  </si>
  <si>
    <t>Nb</t>
  </si>
  <si>
    <t>% (*)</t>
  </si>
  <si>
    <t>FD soumis</t>
  </si>
  <si>
    <t>FD signé par une personne habilitée à représenter l’entreprise</t>
  </si>
  <si>
    <t>FD accompagné par les détails de paiement</t>
  </si>
  <si>
    <t>FD accompagné par les états financiers certifiés</t>
  </si>
  <si>
    <t>FD certifié par un auditeur externe</t>
  </si>
  <si>
    <t>Tableau 56 – Assurances fournies par les entités gouvernementales</t>
  </si>
  <si>
    <t>%(*)</t>
  </si>
  <si>
    <t>FD signé par une personne habilitée à représenter l’entité</t>
  </si>
  <si>
    <t>FD accompagné par les détails de paiement (**)</t>
  </si>
  <si>
    <r>
      <t>FD certifié par la cour des comptes</t>
    </r>
    <r>
      <rPr>
        <sz val="12"/>
        <color rgb="FF000000"/>
        <rFont val="Kohinoor Devanagari"/>
      </rPr>
      <t xml:space="preserve"> </t>
    </r>
    <r>
      <rPr>
        <sz val="9"/>
        <color rgb="FF404040"/>
        <rFont val="Kohinoor Devanagari"/>
      </rPr>
      <t>/ Inspection Générale des Finances</t>
    </r>
  </si>
  <si>
    <t>Tableau 57 – Couverture par l’exercice de rapprochement des flux en numéraire</t>
  </si>
  <si>
    <t>Recettes conciliées (Million FCFA)</t>
  </si>
  <si>
    <t>Recettes totales (Million FCFA)</t>
  </si>
  <si>
    <t>Couverture en %</t>
  </si>
  <si>
    <t>Grand Total</t>
  </si>
  <si>
    <t>Tableau 58 – Rapprochement des déclarations par société</t>
  </si>
  <si>
    <t xml:space="preserve"> Sociétés</t>
  </si>
  <si>
    <t xml:space="preserve"> Sociétés </t>
  </si>
  <si>
    <t xml:space="preserve">Gouvernement </t>
  </si>
  <si>
    <t xml:space="preserve"> Différence </t>
  </si>
  <si>
    <t>En %</t>
  </si>
  <si>
    <t>HW-Lepo</t>
  </si>
  <si>
    <t>Timlberland</t>
  </si>
  <si>
    <t>Tableau 59 – Rapprochement par flux des paiements en numéraire pour le secteur minier</t>
  </si>
  <si>
    <t xml:space="preserve">Description </t>
  </si>
  <si>
    <t>Payé à</t>
  </si>
  <si>
    <t>Déclarations reconciliée</t>
  </si>
  <si>
    <t>Gouvernement</t>
  </si>
  <si>
    <t>Différence</t>
  </si>
  <si>
    <t xml:space="preserve">Paiements sociaux </t>
  </si>
  <si>
    <t>DGTCP &amp; Communes</t>
  </si>
  <si>
    <t xml:space="preserve">Frais de services SPPK  </t>
  </si>
  <si>
    <t xml:space="preserve"> Total </t>
  </si>
  <si>
    <t>Tableau 60 – Rapprochement par flux des paiements en numéraire pour le secteur forestier</t>
  </si>
  <si>
    <t>Déclarations initialement reçues</t>
  </si>
  <si>
    <t xml:space="preserve">-  </t>
  </si>
  <si>
    <t>Impôt Sur les sociétés</t>
  </si>
  <si>
    <t>Taxe d’abattage (Transfert au profil des communes &amp; affectations spéciales)</t>
  </si>
  <si>
    <t>Taxes environnementales sur les Stes forestières et Minières (+)</t>
  </si>
  <si>
    <t>Paiement Sociaux Obligatoire</t>
  </si>
  <si>
    <t>Tableau 61 – Analyse des écarts non rapprochés</t>
  </si>
  <si>
    <t>Total des écarts non justifiés</t>
  </si>
  <si>
    <t xml:space="preserve">Détail par quittance non soumis par l’Entreprise Extractive </t>
  </si>
  <si>
    <t>Détail non soumis par l’Etat</t>
  </si>
  <si>
    <t>Taxes non reportées par l’Entreprise Extractive</t>
  </si>
  <si>
    <t xml:space="preserve">Taxes non reportées par l’Etat </t>
  </si>
  <si>
    <t>Non significatif &lt; 1 M FCFA</t>
  </si>
  <si>
    <t>Secteur Minier</t>
  </si>
  <si>
    <t xml:space="preserve"> Total général </t>
  </si>
  <si>
    <t>Tableau 63 – Dépenses sociales volontaires par domaine d’intervention</t>
  </si>
  <si>
    <t>Compensation (Infrastructures &amp; autres)</t>
  </si>
  <si>
    <t>Engagement communautaire (Dons &amp; Investissements)</t>
  </si>
  <si>
    <t>Appui divers</t>
  </si>
  <si>
    <t>Société Centrabois</t>
  </si>
  <si>
    <t>Total général</t>
  </si>
  <si>
    <t>Tableau 64 – Recette recouvrées au titre de la taxe environnementale</t>
  </si>
  <si>
    <t>Montant en FCFA</t>
  </si>
  <si>
    <t>Tableau 65 – Contribution du secteur extractif et forestier au PIB</t>
  </si>
  <si>
    <t>En milliards FCFA</t>
  </si>
  <si>
    <t xml:space="preserve">Contribution au PIB nominal </t>
  </si>
  <si>
    <t>Activités extractives et forestières</t>
  </si>
  <si>
    <t>PIB réel (milliards de FCFA)</t>
  </si>
  <si>
    <t>Tableau 66 – Contribution du secteur extractif et forestier aux exportations</t>
  </si>
  <si>
    <t xml:space="preserve">(Milliards FCFA) </t>
  </si>
  <si>
    <t xml:space="preserve">Valeur </t>
  </si>
  <si>
    <t>Diamants</t>
  </si>
  <si>
    <t>Bois scié</t>
  </si>
  <si>
    <t>Bois grume</t>
  </si>
  <si>
    <t>Exportation secteur extractif &amp; forestier</t>
  </si>
  <si>
    <t>Total exportations</t>
  </si>
  <si>
    <t>Tableau 67 – Contribution du secteur extractif et forestier dans les recettes</t>
  </si>
  <si>
    <t xml:space="preserve">Indicateurs </t>
  </si>
  <si>
    <t>Variation</t>
  </si>
  <si>
    <t xml:space="preserve">Recettes minières </t>
  </si>
  <si>
    <t>Contribution en %</t>
  </si>
  <si>
    <t>Recettes forestières</t>
  </si>
  <si>
    <t>Recettes pétrolières</t>
  </si>
  <si>
    <r>
      <t>Total Ressources Propres</t>
    </r>
    <r>
      <rPr>
        <b/>
        <vertAlign val="superscript"/>
        <sz val="10"/>
        <color rgb="FF404040"/>
        <rFont val="Kohinoor Devanagari"/>
      </rPr>
      <t>[1]</t>
    </r>
  </si>
  <si>
    <t>Total recettes minières et forestières</t>
  </si>
  <si>
    <t xml:space="preserve">Contribution en % </t>
  </si>
  <si>
    <t>Tableau 68 – Paiement par secteur (en millions FCFA)</t>
  </si>
  <si>
    <t>Montant (Million FCFA)</t>
  </si>
  <si>
    <t>6 418 ,66</t>
  </si>
  <si>
    <t xml:space="preserve">Tableau 69 – Les revenus extractifs du secteur minier par sociétés </t>
  </si>
  <si>
    <t xml:space="preserve"> Montant en Millions de FCFA </t>
  </si>
  <si>
    <t xml:space="preserve"> % </t>
  </si>
  <si>
    <t>Tableau 70 – Les revenus extractifs du secteur pétrolier par sociétés</t>
  </si>
  <si>
    <t xml:space="preserve"> Montant en Millions FCFA </t>
  </si>
  <si>
    <t>Tableau 71 – Les revenus du secteur forestier par sociétés</t>
  </si>
  <si>
    <r>
      <t xml:space="preserve"> </t>
    </r>
    <r>
      <rPr>
        <b/>
        <sz val="9"/>
        <color rgb="FFFFFFFF"/>
        <rFont val="Kohinoor Devanagari"/>
      </rPr>
      <t>Société</t>
    </r>
  </si>
  <si>
    <t xml:space="preserve">SOCIETE INDUSTRIELLE FORESTIERE </t>
  </si>
  <si>
    <t>Autres sociétés (7 sociétés)</t>
  </si>
  <si>
    <t>Tableau 72 – Les paiements extractifs par nature de flux et par secteur</t>
  </si>
  <si>
    <t xml:space="preserve">Secteur Forestier </t>
  </si>
  <si>
    <t>Montant en million de FCFA</t>
  </si>
  <si>
    <t>REIF, DS &amp; Pénalité DGDDI</t>
  </si>
  <si>
    <t>Droits d’attribution &amp; Redevances superficiaires</t>
  </si>
  <si>
    <t>IMF, MIS, IS, IRPP, CDS, IGU, Précompte &amp; Patentes</t>
  </si>
  <si>
    <t>PDSM &amp; Frais SPPK</t>
  </si>
  <si>
    <t xml:space="preserve">Taxes environnementales </t>
  </si>
  <si>
    <r>
      <t>Tableau 73 – Les paiements extractifs et forestiers par nature de flux</t>
    </r>
    <r>
      <rPr>
        <sz val="12"/>
        <color theme="1"/>
        <rFont val="Kohinoor Devanagari"/>
      </rPr>
      <t xml:space="preserve"> </t>
    </r>
  </si>
  <si>
    <t>Montant en Million de FCFA</t>
  </si>
  <si>
    <t>REIF &amp; DS</t>
  </si>
  <si>
    <t>IMF, MIS, IS, IRPP, CDS, IGU, Précompte &amp; Patente</t>
  </si>
  <si>
    <t>Taxes superficiaires</t>
  </si>
  <si>
    <t>Tableau 74 – Les paiements extractifs par nature de flux</t>
  </si>
  <si>
    <r>
      <t>Tableau 75 – Les paiements forestiers par nature de flux</t>
    </r>
    <r>
      <rPr>
        <sz val="12"/>
        <color theme="1"/>
        <rFont val="Kohinoor Devanagari"/>
      </rPr>
      <t xml:space="preserve"> </t>
    </r>
  </si>
  <si>
    <t>REIF, DS et Amandes payées à la DGDDI</t>
  </si>
  <si>
    <t>Tableau 76 – Paiements par projet effectués par les sociétés pétrolières (en millions FCFA)</t>
  </si>
  <si>
    <t>Société/ Nomenclature des flux</t>
  </si>
  <si>
    <t>CPP</t>
  </si>
  <si>
    <t>% de répartition des taxes par projet</t>
  </si>
  <si>
    <t>Bloc B</t>
  </si>
  <si>
    <t>Biraou</t>
  </si>
  <si>
    <t>Bloc A</t>
  </si>
  <si>
    <t>Ndélé</t>
  </si>
  <si>
    <t>Tableau 77 – Paiements du secteur forestier par société et par projets en 2023 (en millions FCFA)</t>
  </si>
  <si>
    <t>Référence/</t>
  </si>
  <si>
    <t>Paiements à répartir par projet</t>
  </si>
  <si>
    <t>Droit de Sortie</t>
  </si>
  <si>
    <t>Total paiements répartis par projet</t>
  </si>
  <si>
    <t>Numéro  PEA</t>
  </si>
  <si>
    <t>scierie</t>
  </si>
  <si>
    <t>SOCIETE IFB SARL INUSTRIE FOREST. BATALIMO</t>
  </si>
  <si>
    <t>Scierie (non opérationnelle</t>
  </si>
  <si>
    <t>depuis 2010)</t>
  </si>
  <si>
    <t>SOCIETE INDUSTRIELLE FORESTIERE (ex. Bois Rouge)</t>
  </si>
  <si>
    <t>SOFOCAD</t>
  </si>
  <si>
    <t>Mambéré Kadéi (Dédé Mokouba)</t>
  </si>
  <si>
    <t>Sangha-Mbaéré (Bayanga)</t>
  </si>
  <si>
    <t>Sangha-Mbaéré</t>
  </si>
  <si>
    <t>Autres sociétés (non retenues dans le périmètre)</t>
  </si>
  <si>
    <t>Tableau 78 – Revenus par entité perceptrice (en millions FCFA)</t>
  </si>
  <si>
    <t xml:space="preserve">Entité préceptrice </t>
  </si>
  <si>
    <t xml:space="preserve"> Secteur forestier </t>
  </si>
  <si>
    <t xml:space="preserve"> Secteur minier </t>
  </si>
  <si>
    <t xml:space="preserve"> Secteur pétrolier </t>
  </si>
  <si>
    <t xml:space="preserve"> Montant (Million FCFA) </t>
  </si>
  <si>
    <t>Total revenus budgétaires</t>
  </si>
  <si>
    <t xml:space="preserve">Dépenses sociales  </t>
  </si>
  <si>
    <t xml:space="preserve">Paiements aux Communes </t>
  </si>
  <si>
    <t>Total revenus non budgétaire</t>
  </si>
  <si>
    <t>Tableau 79 – Répartition des revenus budgétaires par nature (en millions FCFA)</t>
  </si>
  <si>
    <t xml:space="preserve">Entité perceptrice </t>
  </si>
  <si>
    <t xml:space="preserve">% en 2023 </t>
  </si>
  <si>
    <t>Recettes fiscales</t>
  </si>
  <si>
    <t>DGDDDI</t>
  </si>
  <si>
    <t>Recettes non fiscales</t>
  </si>
  <si>
    <t>Tableau 80 – Récap des revenus budgétaire par flux perceptrice (en millions FCFA)</t>
  </si>
  <si>
    <t>Total en million de FCFA</t>
  </si>
  <si>
    <t xml:space="preserve">Tableau 81 – Les revenus extractifs du secteur minier par sociétés </t>
  </si>
  <si>
    <t>Autres sociétés (42 sociétés)</t>
  </si>
  <si>
    <t>Tableau 82 – Les revenus extractifs du secteur pétrolier par sociétés</t>
  </si>
  <si>
    <t>Tableau 83 – Les revenus du secteur forestier par sociétés</t>
  </si>
  <si>
    <t>Figure 1 - Contribution du secteur extractif et forestier en 2023</t>
  </si>
  <si>
    <t>Figure 2 – Schéma de circulation des flux – Secteur minier</t>
  </si>
  <si>
    <t>Figure 3 – Schéma de circulation des flux – Secteur pétrolier</t>
  </si>
  <si>
    <t>Figure 4 – Schéma de circulation des flux – Secteur forestier</t>
  </si>
  <si>
    <t>Figure 6 – Localisation des zones de production de diamant « conformes » et « prioritaires » en RCA</t>
  </si>
  <si>
    <t>Figure 7 – Carte des bassins sédimentaires centrafricains</t>
  </si>
  <si>
    <t>Figure 5 – Carte d’indices miniers de la République Centrafricaine</t>
  </si>
  <si>
    <t>Figure 8 – Carte des blocs pétroliers en République Centrafricaine</t>
  </si>
  <si>
    <t>Figure 9 – Localisation des unités de transformation par PEA</t>
  </si>
  <si>
    <t>Figure 10 – Répartition des revenus budgétaires extractifs et forestiers par entité gouvernementale</t>
  </si>
  <si>
    <t>Figure 11 – Répartition des revenus budgétaires par flux</t>
  </si>
  <si>
    <t>Tableau 1 - Total des paiements par secteur d'activité (en millions de FCFA)</t>
  </si>
  <si>
    <t>Entités Publiques</t>
  </si>
  <si>
    <t xml:space="preserve">Impact sur l’exhaustivité du rapport </t>
  </si>
  <si>
    <t>Direction Générale du Trésor et de la comptabilité publique (DGTCP)</t>
  </si>
  <si>
    <t>- Certains revenus miniers (droits d’attribution, redevances superficiaires, taxe PDSM) n’ont pas été reportés ; les données de la DGMG ont été utilisées en substitution.</t>
  </si>
  <si>
    <t>- Dans le secteur forestier, les taxes d’abattage, de reboisement et les loyers du FDF n’ont pas été désagrégés par société ; les données du FDF, conformes aux montants globaux de la DGTCP, ont été exploitées dans le rapport.</t>
  </si>
  <si>
    <t>2</t>
  </si>
  <si>
    <t xml:space="preserve">Compensation de crédit TVA </t>
  </si>
  <si>
    <t>- Le mécanisme prévu à l’article 276 bis du CGI ne dispose pas d’un dispositif consolidé de suivi.</t>
  </si>
  <si>
    <t>- Les compensations ne sont pas systématiquement communiquées au Trésor ni aux ministères sectoriels, et la DGID ne tient pas de registre exhaustif par société et par flux.</t>
  </si>
  <si>
    <t>- Les compensations affectant des recettes fiscales et non fiscales ne sont pas suivies de manière coordonnée.</t>
  </si>
  <si>
    <t>- Les montants reportés sont nets de compensation, ce qui limite la comparabilité et la lecture des recettes sectorielles.</t>
  </si>
  <si>
    <t>3</t>
  </si>
  <si>
    <t>Direction Générale des Impôts et des Domaines (DGID)</t>
  </si>
  <si>
    <t>- Les recettes collectées dans les provinces hors Bangui ne sont pas intégrées, faute d’interconnexion entre les systèmes d’information centraux et provinciaux.</t>
  </si>
  <si>
    <t>- Cette omission entraîne une sous-estimation probable des revenus fiscaux totaux, malgré une reconstitution partielle basée sur les déclarations des entreprises.</t>
  </si>
  <si>
    <t>4</t>
  </si>
  <si>
    <t>Direction Générale des Mines (DGMG)</t>
  </si>
  <si>
    <t>- En 2023, douze permis (neuf de recherche et trois d’exploitation) ont été attribués, mais les bonus de signature correspondants n’ont pas été déclarés.</t>
  </si>
  <si>
    <t>- Seules deux conventions minières ont été transmises (bonus prévus : 312,5 millions FCFA en numéraire et contributions en nature non valorisées).</t>
  </si>
  <si>
    <t>- Les revenus potentiels issus de ces bonus, ainsi que les reliquats des conventions antérieures, n’ont pas été intégrés dans les recettes minières.</t>
  </si>
  <si>
    <t>5</t>
  </si>
  <si>
    <t>Des écarts ont été constatés entre les montants déclarés par les communes du périmètre ITIE 2023 et ceux reportés par la DGEF.</t>
  </si>
  <si>
    <t>- Certains paiements liés aux taxes d’abattage et de reboisement n’auraient pas été intégralement reversés aux communes.</t>
  </si>
  <si>
    <r>
      <t xml:space="preserve">- Les montants concernés représentent </t>
    </r>
    <r>
      <rPr>
        <b/>
        <sz val="9.5"/>
        <color rgb="FF404040"/>
        <rFont val="Kohinoor Devanagari"/>
      </rPr>
      <t>930,65 millions FCFA</t>
    </r>
    <r>
      <rPr>
        <sz val="9.5"/>
        <color rgb="FF404040"/>
        <rFont val="Kohinoor Devanagari"/>
      </rPr>
      <t>, soit la part revenant aux communes.</t>
    </r>
  </si>
  <si>
    <t>6</t>
  </si>
  <si>
    <t>Données des carrières</t>
  </si>
  <si>
    <t>- Les données sur la production des substances de carrière n’ont pas été communiquées par le MMG, bien que six autorisations et permis d’exploitation étaient actifs en 2023.</t>
  </si>
  <si>
    <t>- Aucun volume extrait, valeur de production ou paiement afférent (redevances et taxes de carrière) n’a été reporté.</t>
  </si>
  <si>
    <t>- Cette absence de données limite l’évaluation de la contribution du sous-secteur des carrières aux recettes de l’État.</t>
  </si>
  <si>
    <t>Tableau 7 – Impact des déclarations des entités publiques sur l’exhaustivité du rapport</t>
  </si>
  <si>
    <t>Constatations du rapport 2023</t>
  </si>
  <si>
    <t>Exigence ITIE</t>
  </si>
  <si>
    <t>Transparence du processus d’octroi et de transfert des titres miniers</t>
  </si>
  <si>
    <t>2.2</t>
  </si>
  <si>
    <t>Constat</t>
  </si>
  <si>
    <t>En 2023, l’Administrateur Indépendant n’a pas reçu les dossiers nécessaires à la vérification de la conformité des octrois et transferts de titres miniers, malgré la lettre d’affirmation de la DGMG.</t>
  </si>
  <si>
    <t>Impact</t>
  </si>
  <si>
    <t>L’absence de transmission des dossiers empêche la vérification indépendante et limite la transparence sur les critères et décisions d’attribution.</t>
  </si>
  <si>
    <t>Mesures correctives</t>
  </si>
  <si>
    <t>Garantir la transmission complète à l’Administrateur Indépendant des dossiers d’octroi et de transfert.</t>
  </si>
  <si>
    <t>Publier régulièrement les critères, procédures et résultats d’octroi sur les plateformes publiques (DGMG, ITIE-RCA).</t>
  </si>
  <si>
    <t>Formaliser une procédure d’accès systématique aux informations pour les futurs rapports ITIE.</t>
  </si>
  <si>
    <t xml:space="preserve">DGMG </t>
  </si>
  <si>
    <t>CNP ITIE</t>
  </si>
  <si>
    <t>Insuffisances des critères techniques et financiers des octrois des titres miniers</t>
  </si>
  <si>
    <r>
      <t xml:space="preserve">Les critères techniques et financiers définis par le Code minier et son décret d’application présentent certaines limites sur le plan conceptuel. Les textes ne précisent pas de </t>
    </r>
    <r>
      <rPr>
        <b/>
        <sz val="10"/>
        <color rgb="FF404040"/>
        <rFont val="Kohinoor Devanagari"/>
      </rPr>
      <t>méthode d’évaluation standardisée</t>
    </r>
    <r>
      <rPr>
        <sz val="10"/>
        <color rgb="FF404040"/>
        <rFont val="Kohinoor Devanagari"/>
      </rPr>
      <t xml:space="preserve"> ni de </t>
    </r>
    <r>
      <rPr>
        <b/>
        <sz val="10"/>
        <color rgb="FF404040"/>
        <rFont val="Kohinoor Devanagari"/>
      </rPr>
      <t>pondération des critères</t>
    </r>
    <r>
      <rPr>
        <sz val="10"/>
        <color rgb="FF404040"/>
        <rFont val="Kohinoor Devanagari"/>
      </rPr>
      <t xml:space="preserve"> selon le type de titre. Les exigences financières, bien qu’énoncées (capital minimum, capacité de financement), ne sont pas assorties de </t>
    </r>
    <r>
      <rPr>
        <b/>
        <sz val="10"/>
        <color rgb="FF404040"/>
        <rFont val="Kohinoor Devanagari"/>
      </rPr>
      <t>modalités précises de vérification</t>
    </r>
    <r>
      <rPr>
        <sz val="10"/>
        <color rgb="FF404040"/>
        <rFont val="Kohinoor Devanagari"/>
      </rPr>
      <t xml:space="preserve"> ou de </t>
    </r>
    <r>
      <rPr>
        <b/>
        <sz val="10"/>
        <color rgb="FF404040"/>
        <rFont val="Kohinoor Devanagari"/>
      </rPr>
      <t>dispositifs de garantie</t>
    </r>
    <r>
      <rPr>
        <sz val="10"/>
        <color rgb="FF404040"/>
        <rFont val="Kohinoor Devanagari"/>
      </rPr>
      <t>. De même, les critères techniques ne définissent pas de seuils minimaux en matière de compétence, d’équipement ou de performance environnementale.</t>
    </r>
  </si>
  <si>
    <t>L’absence de standardisation réduit la comparabilité et la lisibilité des conditions d’octroi prévues par la réglementation avec une augmentation du risque lié au non-respect des engagements attendus par le bénéficiaire.</t>
  </si>
  <si>
    <r>
      <t xml:space="preserve">Revoir le cadre légal afin d’arrêter une </t>
    </r>
    <r>
      <rPr>
        <b/>
        <sz val="10"/>
        <color rgb="FF404040"/>
        <rFont val="Kohinoor Devanagari"/>
      </rPr>
      <t xml:space="preserve">méthode d’évaluation standardisée </t>
    </r>
    <r>
      <rPr>
        <sz val="10"/>
        <color rgb="FF404040"/>
        <rFont val="Kohinoor Devanagari"/>
      </rPr>
      <t xml:space="preserve">en prenant en considération le </t>
    </r>
    <r>
      <rPr>
        <b/>
        <sz val="10"/>
        <color rgb="FF404040"/>
        <rFont val="Kohinoor Devanagari"/>
      </rPr>
      <t>type du titre,</t>
    </r>
    <r>
      <rPr>
        <sz val="10"/>
        <color rgb="FF404040"/>
        <rFont val="Kohinoor Devanagari"/>
      </rPr>
      <t xml:space="preserve"> basée sur des critères qui assure une garantie plus élevée quand à la capacité technique et financière du demandeur.</t>
    </r>
  </si>
  <si>
    <t>Insuffisances dans le processus de suivi des Valeurs Mercuriales des exportations forestières</t>
  </si>
  <si>
    <t>2.1</t>
  </si>
  <si>
    <r>
      <t>L’</t>
    </r>
    <r>
      <rPr>
        <b/>
        <sz val="10"/>
        <color rgb="FF404040"/>
        <rFont val="Kohinoor Devanagari"/>
      </rPr>
      <t>arrêté n°08 du 14 mars 2024</t>
    </r>
    <r>
      <rPr>
        <sz val="10"/>
        <color rgb="FF404040"/>
        <rFont val="Kohinoor Devanagari"/>
      </rPr>
      <t xml:space="preserve"> a fixé les valeurs mercuriales des grumes et sciages pour le second semestre 2023. Cet arrêté n’a été publié qu’en 2024, par ailleurs, aucun arrêté n’a toutefois été publié pour le premier semestre 2023. </t>
    </r>
  </si>
  <si>
    <t>Création d’une incertitude dans la liquidation des taxes d’exportation courant le premier et le deuxième semestre de 2023.</t>
  </si>
  <si>
    <t>Garantir une publication périodique des arrêtés fixant les valeurs mercuriales des grumes et sciages avant l’entrée de chaque semestre y rattachée.</t>
  </si>
  <si>
    <t>DGEF</t>
  </si>
  <si>
    <t>Manque de fiabilité dans le suivi de la production minière, notamment artisanale</t>
  </si>
  <si>
    <t>3.2</t>
  </si>
  <si>
    <t>Les données de production minière communiquées par la DGMG sont basées sur les exportations, faute d’un mécanisme permettant de recenser la production réelle sur les sites. Certains bureaux d’achat traitent avec des artisans non identifiés, limitant la précision et la fiabilité des données.</t>
  </si>
  <si>
    <t>Cette situation réduit la fiabilité des statistiques de production, empêche d’évaluer la contribution réelle du secteur et accroît les risques de flux informels et de pertes fiscales.</t>
  </si>
  <si>
    <t>Mettre en place un mécanisme de suivi direct de la production, notamment artisanale.</t>
  </si>
  <si>
    <t>Conditionner le renouvellement des titres miniers des bureaux d’achat et des intervenants à la qualité et à l’exhaustivité des déclarations transmises.</t>
  </si>
  <si>
    <t>Digitaliser les bordereaux d’exportation pour créer une base de données actualisée des artisans et revendeurs.</t>
  </si>
  <si>
    <t>Renforcer le croisement des données entre la DGMG, le BECDOR et la Douane pour améliorer la cohérence et la traçabilité.</t>
  </si>
  <si>
    <t>Écarts dans la valorisation et la cohérence des données d’exportation du diamant</t>
  </si>
  <si>
    <t>3.3</t>
  </si>
  <si>
    <t>Des écarts importants ont été observés entre les valeurs d’exportation du diamant rapportées par le BECDOR, le SPPK et la DGDDI, avec une différence estimée à 2,2 millions USD et un écart de 160 millions FCFA concernant certaines exportations non reconnues par la Douane.</t>
  </si>
  <si>
    <t>Ces incohérences compromettent la fiabilité des statistiques officielles, réduisent la crédibilité du système de certification du Processus de Kimberley et augmentent les risques de sous-déclaration ou de fraude.</t>
  </si>
  <si>
    <t>Mettre en place un mécanisme régulier d’échanges et de validation croisée des données entre le BECDOR/DGMG, la DGDDI, et le SPPK.</t>
  </si>
  <si>
    <t>Harmoniser les méthodes de valorisation et les formats de reporting avant publication.</t>
  </si>
  <si>
    <t>Renforcer les capacités techniques des institutions concernées pour fiabiliser la gestion et l’analyse des données d’exportation.</t>
  </si>
  <si>
    <t>DGMG, BECDOR, SPPK, DGDDI, CNP-ITIE</t>
  </si>
  <si>
    <t>Insuffisances dans le processus de suivi et de gestion des revenus miniers perçus en nature</t>
  </si>
  <si>
    <t>4.2</t>
  </si>
  <si>
    <t>Les informations publiées par le BECDOR sur les revenus en nature demeurent incomplètes, sans précisions sur les périodes, les permis concernés ni l’intégration des produits dans le budget de l’État. Le processus de gestion et de suivi n’est pas formalisé.</t>
  </si>
  <si>
    <t>L’absence de cadre structuré limite la transparence et la traçabilité des flux physiques et financiers liés aux revenus en nature, augmentant les risques de pertes ou de mauvaise gestion.</t>
  </si>
  <si>
    <t>Formaliser un processus interinstitutionnel de gestion et de suivi des revenus en nature entre la DGMG/BECDOR, le Trésor et le CNP ITIE.</t>
  </si>
  <si>
    <t>Publier régulièrement les volumes, valeurs et ventes correspondantes.</t>
  </si>
  <si>
    <t>Assurer l’intégration budgétaire et la traçabilité financière de ces revenus dans les comptes publics.</t>
  </si>
  <si>
    <t>BECDOR</t>
  </si>
  <si>
    <t>Suivi des paiements infranationaux du secteur minier</t>
  </si>
  <si>
    <t>4.6</t>
  </si>
  <si>
    <t>Plusieurs sociétés minières versent directement la taxe superficiaire aux communes, sans que ces paiements soient retracés dans les données de la DGMG ni consolidés par le Trésor. Cette situation crée un écart entre les montants dus, payés et enregistrés.</t>
  </si>
  <si>
    <t>L’absence de traçabilité réduit la transparence sur la redistribution des revenus miniers aux collectivités locales et accroît les risques d’erreurs, d’omissions ou de double déclaration.</t>
  </si>
  <si>
    <t>Mettre en place un mécanisme de rapprochement entre les paiements dus (DGMG), ceux collectés par le Trésor et les montants reçus par les communes.</t>
  </si>
  <si>
    <t>Organiser des concertations semestrielles entre la DGMG, la DGTCP, les communes et le CNP-ITIE pour valider les données avant publication.</t>
  </si>
  <si>
    <t>DGMG</t>
  </si>
  <si>
    <t>Suivi et la traçabilité des paiements infranationaux du secteur forestier</t>
  </si>
  <si>
    <t>Certaines entreprises forestières n’ont pas versé les taxes d’abattage et de reboisement dues aux communes. L’absence de consolidation entre les données de la DGEF, du Trésor et des collectivités empêche une traçabilité complète des paiements infranationaux.</t>
  </si>
  <si>
    <t>Le manque de suivi réduit la transparence sur l’utilisation des ressources forestières, accroît les risques d’omission ou d’évasion fiscale et limite l’évaluation de la contribution du secteur aux budgets locaux.</t>
  </si>
  <si>
    <t>Mettre en place un mécanisme formalisé de rapprochement entre la DGEF, le Trésor et les communes.</t>
  </si>
  <si>
    <t>Harmoniser et publier périodiquement les données sur les paiements infranationaux forestiers par type de taxe et bénéficiaire.</t>
  </si>
  <si>
    <t>CNP ITIE </t>
  </si>
  <si>
    <t>Absence de statistiques fiables sur l’emploi dans les secteurs extractif et forestier</t>
  </si>
  <si>
    <t>6.4</t>
  </si>
  <si>
    <t>Aucune donnée officielle consolidée sur l’emploi dans les secteurs minier, pétrolier et forestier n’a été publiée en 2023. L’ICASEES, chargée de cette mission, manque de moyens techniques et humains, et les données transmises par les entreprises sont jugées peu fiables.</t>
  </si>
  <si>
    <t>Cette absence de statistiques empêche d’évaluer la contribution réelle du secteur à l’emploi national et limite la transparence sur ses retombées socioéconomiques.</t>
  </si>
  <si>
    <t>Mettre en place un mécanisme national de collecte régulière des données d’emploi dans les secteurs extractif et forestier.</t>
  </si>
  <si>
    <t>Renforcer les capacités de l’ICASEES pour conduire et valider des enquêtes sectorielles fiables.</t>
  </si>
  <si>
    <t>ICASEES</t>
  </si>
  <si>
    <t>Sociétés du secteur extractif et forestier</t>
  </si>
  <si>
    <t>Manque de transparence et de traçabilité dans le processus de compensation des crédits de TVA</t>
  </si>
  <si>
    <t>4.1</t>
  </si>
  <si>
    <t>Les compensations de crédits de TVA ne sont pas centralisées ni partagées entre la DGID, le Trésor et les ministères sectoriels. L’absence de registre consolidé accroît le risque de double compensation et de confusion entre recettes fiscales et non fiscales.</t>
  </si>
  <si>
    <t>La présentation de recettes nettes de compensation dans le rapport ITIE biaise l’analyse des revenus extractifs, la comparabilité entre exercices et la lecture des données budgétaires.</t>
  </si>
  <si>
    <t>Limiter la compensation aux seules recettes fiscales relevant de la DGID.</t>
  </si>
  <si>
    <t>Mettre en place un registre national consolidé et un mécanisme de coordination interinstitutionnelle.</t>
  </si>
  <si>
    <t>Présenter les recettes brutes et nettes de compensation dans les rapports ITIE pour garantir la transparence et la comparabilité.</t>
  </si>
  <si>
    <t>DGID, Trésor, DGMG, DGEF, CNP-ITIE</t>
  </si>
  <si>
    <t>Amélioration de la fiabilité et de l’exhaustivité des données de la DGDDI</t>
  </si>
  <si>
    <t>Le système d’information SYDONIA de la DGDDI ne permet pas la centralisation automatique des paiements d’amendes et de pénalités, limitant la traçabilité et la fiabilité des données collectées.</t>
  </si>
  <si>
    <t>Cette faiblesse technique peut entraîner une sous-déclaration des recettes et compromettre l’exhaustivité des données de revenus déclarées dans le cadre ITIE.</t>
  </si>
  <si>
    <t>Mesure corrective</t>
  </si>
  <si>
    <t>Mettre à niveau le système SYDONIA ou créer une interface (API) pour intégrer automatiquement et en temps réel toutes les amendes et pénalités encaissées par la DGDDI.</t>
  </si>
  <si>
    <t>Renforcement des capacités de la Cour des comptes et de l’Inspection Générale des Finances pour la certification des données des entités publiques</t>
  </si>
  <si>
    <t>4.9</t>
  </si>
  <si>
    <t>Aucune certification des données financières des entités publiques n’a été effectuée par la Cour des comptes/IGF, faute de ressources et de capacités techniques suffisantes pour remplir cette mission.</t>
  </si>
  <si>
    <t>L’absence de certification indépendante réduit la fiabilité des données financières publiques et affaiblit la crédibilité des rapports ITIE.</t>
  </si>
  <si>
    <t>Mettre en œuvre un programme de renforcement des capacités techniques, humaines et logistiques de la Cour des comptes ou de l’IGF.</t>
  </si>
  <si>
    <t>Former le personnel à la certification et à la vérification des données ITIE pour assurer une mission régulière et conforme à la norme.</t>
  </si>
  <si>
    <t>CNP-ITIE, Cour des Comptes</t>
  </si>
  <si>
    <t>Tableau 8 - Constations relevées en 2023</t>
  </si>
  <si>
    <t xml:space="preserve">Texte </t>
  </si>
  <si>
    <t>Description</t>
  </si>
  <si>
    <t>Lois</t>
  </si>
  <si>
    <t>Loi n°9.005 du 29 avril 2009 portant Code Minier</t>
  </si>
  <si>
    <r>
      <t>Objet :</t>
    </r>
    <r>
      <rPr>
        <sz val="10"/>
        <color rgb="FF404040"/>
        <rFont val="Kohinoor Devanagari"/>
      </rPr>
      <t xml:space="preserve"> Réglemente les opérations minières pour favoriser les investissements.</t>
    </r>
  </si>
  <si>
    <r>
      <t>Champ d’Application :</t>
    </r>
    <r>
      <rPr>
        <sz val="10"/>
        <color rgb="FF404040"/>
        <rFont val="Kohinoor Devanagari"/>
      </rPr>
      <t xml:space="preserve"> Reconnaissance, prospection, recherche, exploitation des gisements minéraux, et activités connexes telles que la possession, le transport, le traitement et la commercialisation des minéraux.</t>
    </r>
  </si>
  <si>
    <r>
      <t>Exclusions :</t>
    </r>
    <r>
      <rPr>
        <sz val="10"/>
        <color rgb="FF404040"/>
        <rFont val="Kohinoor Devanagari"/>
      </rPr>
      <t xml:space="preserve"> Ne s’applique pas à la recherche et l’exploitation des eaux thermales et minérales, des hydrocarbures liquides et gazeux, et des minerais ou produits radioactifs.</t>
    </r>
  </si>
  <si>
    <t>Décrets</t>
  </si>
  <si>
    <t>Décret n°09.125 du 30 avril 2009</t>
  </si>
  <si>
    <t>Portant approbation de la convention minière standard entre l’État Centrafricain et l’investisseur minier. Il convient de préciser que les articles 52 et 53 du Code minier définissent les clauses applicables à la convention et en limitent la portée lorsque celle-ci déroge aux dispositions du Code.</t>
  </si>
  <si>
    <t>Décret n°09.126 portant application de la loi n°9.005 du 29 avril 2009</t>
  </si>
  <si>
    <t>Précise les modalités d’application du Code Minier.</t>
  </si>
  <si>
    <t>Décret n°03.124 du 20 juin 2003</t>
  </si>
  <si>
    <t>Réglemente les modalités d’importation et d’exportation de diamants bruts.</t>
  </si>
  <si>
    <t>Décret N°20.263 du 16 juillet 2020</t>
  </si>
  <si>
    <t>Création, organisation et fonctionnement du Secrétariat Permanent du Processus de Kimberley (SPPK) en RCA.</t>
  </si>
  <si>
    <t>Décret n°23.148 du 19 juin 2023</t>
  </si>
  <si>
    <t>Précise l’organisation et le fonctionnement du Ministère des Mines et de la Géologie (MMG) et fixe les attributions du Ministre.</t>
  </si>
  <si>
    <t>Arrêtés et Décisions Administratives</t>
  </si>
  <si>
    <t>Arrêté Ministériel n°073/19/MM/DIRCAB/CMM du 14 novembre 2016</t>
  </si>
  <si>
    <t>Création d’un comité national de suivi du processus de Kimberley pour surveiller la conformité au Processus de Kimberley.</t>
  </si>
  <si>
    <t>Décision Administrative de juillet 2015</t>
  </si>
  <si>
    <t>Établit le cadre opérationnel pour la reprise des exportations de diamants bruts après des suspensions, assurant la traçabilité et conformité aux normes internationales.</t>
  </si>
  <si>
    <t xml:space="preserve">Arrêté n°013/09 du 4 mai 2009 </t>
  </si>
  <si>
    <t>Fixant le contenu, la forme et la fréquence des rapports et documents dus par les titulaires des autorisations et titres miniers</t>
  </si>
  <si>
    <t>Autres Textes Pertinents</t>
  </si>
  <si>
    <t>Arrêté 165/22 du 20 août 2022</t>
  </si>
  <si>
    <t>Interdisant l’exportation de l’Or en poudre et fixant la valeur mercuriale de l’Or fondu</t>
  </si>
  <si>
    <t>Arrêté 145/23 du 10 septembre 2023</t>
  </si>
  <si>
    <t>Portant suspension de délivrance des PEASM à partir du 10 septembre 2023 compte tenu des impacts environnementaux et du non-respect des obligations par les détenteurs de PEASM</t>
  </si>
  <si>
    <t>Ordonnance n°04-001</t>
  </si>
  <si>
    <t xml:space="preserve">Portant code minier ayant pour objet de régir les activités minières et de promouvoir les investissements dans le secteur </t>
  </si>
  <si>
    <t>Loi n° 07.018 portant Code de l’Environnement</t>
  </si>
  <si>
    <t>Règlemente la protection de l’environnement en RCA et assure la gestion durable des ressources naturelles et la prévention de la pollution dans toutes les activités économiques, y compris les activités extractives.</t>
  </si>
  <si>
    <t>Code Général de l’Impôt</t>
  </si>
  <si>
    <t>Régit la fiscalité de droit commun applicable aux activités extractives, incluant diverses taxes et redevances.</t>
  </si>
  <si>
    <t>Lois de Finances</t>
  </si>
  <si>
    <t>Déterminent les règles d’assiette des instruments fiscaux y compris celles applicables aux opérations extractives.</t>
  </si>
  <si>
    <t>Tableau 9 – Cadre juridique du secteur extractif</t>
  </si>
  <si>
    <t>Structure</t>
  </si>
  <si>
    <t xml:space="preserve">Rôle/Attribution </t>
  </si>
  <si>
    <t>Assemblée Nationale</t>
  </si>
  <si>
    <t>Autorise la conclusion de tout contrat relatif aux ressources naturelles, conformément à la Constitution de 2023.</t>
  </si>
  <si>
    <t>Ministère des Mines et de la Géologie</t>
  </si>
  <si>
    <t>Responsable de l’application du Code minier, de la conception et de la mise en œuvre de la politique minière nationale, ainsi que de la promotion du secteur.</t>
  </si>
  <si>
    <t xml:space="preserve">Direction Générale des Mines et de la Géologie </t>
  </si>
  <si>
    <t>Assure la mise en œuvre opérationnelle de la politique minière à travers trois directions techniques :</t>
  </si>
  <si>
    <t>• Direction de la Géologie, de la Recherche minière et du Cadastre minier ;</t>
  </si>
  <si>
    <t>• Direction des Techniques industrielles, de l’Exploitation artisanale et de la Protection de l’Environnement ;</t>
  </si>
  <si>
    <t>• Direction des Données, de la Régulation, du Suivi et de la Commercialisation.</t>
  </si>
  <si>
    <t>Direction de la Géologie, de la Recherche Minière et du Cadastre Minier</t>
  </si>
  <si>
    <t>Supervise les activités de prospection et d’exploration, gère le cadastre minier et veille à la régulation technique du secteur dans le respect des normes environnementales.</t>
  </si>
  <si>
    <t>Direction des Techniques Industrielles, de l’Exploitation Artisanale et de la Protection de l’Environnement</t>
  </si>
  <si>
    <t>Suit l’exploitation artisanale, met en place des bases de données dédiées, élabore les plans de gestion environnementale, examine les demandes d’agrément pour la commercialisation des minéraux et veille au prélèvement des quotes-parts fiscales et parafiscales.</t>
  </si>
  <si>
    <t>Direction des Données, de la Régulation et du Suivi et de la Commercialisation</t>
  </si>
  <si>
    <t>Supervise les comptoirs d’achat privés, veille au respect des cours officiels, évalue les substances minérales (diamants, or) et contrôle la conformité des opérateurs.</t>
  </si>
  <si>
    <t xml:space="preserve">Office de Recherche Géologique et d’Exploitation Minière (ORGEM) </t>
  </si>
  <si>
    <t>Chargé de renforcer la connaissance géologique nationale, de valoriser les ressources minières et de mettre à jour les cartes géologiques. Son activité reste toutefois limitée en raison de contraintes financières persistantes.</t>
  </si>
  <si>
    <t>Commission Technique Interministérielle (CTI)</t>
  </si>
  <si>
    <t>Organe consultatif convoqué par le ministre chargé des Mines pour évaluer les offres reçues dans le cadre des appels d’offres miniers et formuler des recommandations techniques et économiques. La décision finale revient au ministre.</t>
  </si>
  <si>
    <t xml:space="preserve">Le Secrétariat Permanent du Processus de Kimberley (SPPK) </t>
  </si>
  <si>
    <t xml:space="preserve">Supervise la certification et le contrôle des diamants bruts conformément aux normes du Processus de Kimberley, assure un rôle de relais et de coordination avec les Comités locaux de suivi dans les zones de production. </t>
  </si>
  <si>
    <t xml:space="preserve">Ministère des Finances et du Budget </t>
  </si>
  <si>
    <t>Participe à la gouvernance du secteur à travers :</t>
  </si>
  <si>
    <t>• le recouvrement des recettes fiscales (DGID, DGDDI, DGTCP) ;</t>
  </si>
  <si>
    <t>• la gestion des exonérations fiscales ;</t>
  </si>
  <si>
    <t>• le contrôle fiscal des opérateurs ;</t>
  </si>
  <si>
    <t xml:space="preserve">• l’autorisation d’ouverture des comptes en devises. </t>
  </si>
  <si>
    <t>Collectivités locales</t>
  </si>
  <si>
    <t>Bénéficient d’une part des taxes minières, gèrent certaines infrastructures locales et participent à la coordination avec les titulaires de titres miniers pour assurer la conformité aux règlements locaux et nationaux.</t>
  </si>
  <si>
    <t>Ministère de l’environnement et du Développement Durable (MEDD)</t>
  </si>
  <si>
    <t>Approuve la classification environnementale des activités, évalue et valide les Études d’impact environnemental et social (EIES), et assure le suivi externe environnemental et social des projets extractifs.</t>
  </si>
  <si>
    <t>Tableau 10 – Structures Gouvernementales intervenant dans le secteur minier</t>
  </si>
  <si>
    <t>Instruments</t>
  </si>
  <si>
    <t>Droits fixes (attributions)</t>
  </si>
  <si>
    <t xml:space="preserve">100 000 à 10 000 000 FCFA </t>
  </si>
  <si>
    <t>Droit fixes (renouvellement/transfert)</t>
  </si>
  <si>
    <t>100 000 à 75 000 000 FCFA</t>
  </si>
  <si>
    <t>Taxe superficiaire</t>
  </si>
  <si>
    <t>3 à 60 milles FCFA/km²/an (industrielle)</t>
  </si>
  <si>
    <t>5 à 15 milles FCFA/ha/an (artisanal)</t>
  </si>
  <si>
    <t>Redevances proportionnelles (royalties)</t>
  </si>
  <si>
    <r>
      <t>Carrières :</t>
    </r>
    <r>
      <rPr>
        <sz val="10"/>
        <color rgb="FF404040"/>
        <rFont val="Kohinoor Devanagari"/>
      </rPr>
      <t xml:space="preserve"> de 200 à 400 FCFA/m3</t>
    </r>
  </si>
  <si>
    <r>
      <t>Or :</t>
    </r>
    <r>
      <rPr>
        <sz val="10"/>
        <color rgb="FF404040"/>
        <rFont val="Kohinoor Devanagari"/>
      </rPr>
      <t xml:space="preserve"> 3%</t>
    </r>
  </si>
  <si>
    <r>
      <t>Métaux de base :</t>
    </r>
    <r>
      <rPr>
        <sz val="10"/>
        <color rgb="FF404040"/>
        <rFont val="Kohinoor Devanagari"/>
      </rPr>
      <t xml:space="preserve"> 4% </t>
    </r>
  </si>
  <si>
    <r>
      <t>Diamant :</t>
    </r>
    <r>
      <rPr>
        <sz val="10"/>
        <color rgb="FF404040"/>
        <rFont val="Kohinoor Devanagari"/>
      </rPr>
      <t xml:space="preserve"> 7%</t>
    </r>
  </si>
  <si>
    <t>Impôt sur les Sociétés (IS)</t>
  </si>
  <si>
    <t>30% (taux de droit commun)</t>
  </si>
  <si>
    <r>
      <t>Diamant :</t>
    </r>
    <r>
      <rPr>
        <sz val="10"/>
        <color rgb="FF404040"/>
        <rFont val="Kohinoor Devanagari"/>
      </rPr>
      <t xml:space="preserve"> 1,25% </t>
    </r>
  </si>
  <si>
    <r>
      <t>Or :</t>
    </r>
    <r>
      <rPr>
        <sz val="10"/>
        <color rgb="FF404040"/>
        <rFont val="Kohinoor Devanagari"/>
      </rPr>
      <t xml:space="preserve"> 0%</t>
    </r>
  </si>
  <si>
    <t xml:space="preserve">Droits et Taxes à l’exportation </t>
  </si>
  <si>
    <r>
      <t>Dimant brut :</t>
    </r>
    <r>
      <rPr>
        <sz val="10"/>
        <color rgb="FF404040"/>
        <rFont val="Kohinoor Devanagari"/>
      </rPr>
      <t xml:space="preserve"> 4% (y compris le l’IMF)</t>
    </r>
  </si>
  <si>
    <r>
      <t>Diamant travaillé :</t>
    </r>
    <r>
      <rPr>
        <sz val="10"/>
        <color rgb="FF404040"/>
        <rFont val="Kohinoor Devanagari"/>
      </rPr>
      <t xml:space="preserve"> 2,75%</t>
    </r>
  </si>
  <si>
    <r>
      <t>Or Brut :</t>
    </r>
    <r>
      <rPr>
        <sz val="10"/>
        <color rgb="FF404040"/>
        <rFont val="Kohinoor Devanagari"/>
      </rPr>
      <t xml:space="preserve"> 2,25%</t>
    </r>
  </si>
  <si>
    <r>
      <t>Or travaillé :</t>
    </r>
    <r>
      <rPr>
        <sz val="10"/>
        <color rgb="FF404040"/>
        <rFont val="Kohinoor Devanagari"/>
      </rPr>
      <t xml:space="preserve"> 1,75%</t>
    </r>
  </si>
  <si>
    <t>Impôts sur les Revenus des Capitaux Mobiliers (IRCM)</t>
  </si>
  <si>
    <t>Participation de l’État (gratuite)</t>
  </si>
  <si>
    <t>Bonus de signature</t>
  </si>
  <si>
    <r>
      <t xml:space="preserve">Contribution au </t>
    </r>
    <r>
      <rPr>
        <i/>
        <sz val="10"/>
        <color rgb="FF404040"/>
        <rFont val="Kohinoor Devanagari"/>
      </rPr>
      <t>Fonds de Développement Minier (FDM)</t>
    </r>
    <r>
      <rPr>
        <sz val="10"/>
        <color rgb="FF404040"/>
        <rFont val="Kohinoor Devanagari"/>
      </rPr>
      <t>, fixée par la convention minière et payable en numéraire ou en nature.</t>
    </r>
  </si>
  <si>
    <t xml:space="preserve">Part de production </t>
  </si>
  <si>
    <t>Minimum de 15 % de la production brute des sociétés signataires de conventions minières.</t>
  </si>
  <si>
    <t>Tableau 11 – Principaux instruments du régime fiscal minier</t>
  </si>
  <si>
    <t>Impôt Minimum Forfaitaire (IMF)</t>
  </si>
  <si>
    <t>15 % du capital social des sociétés titulaires de permis d’exploitation industrielle (PEIGM ou PEIPM), ou de toute société signataire d’une convention minière.</t>
  </si>
  <si>
    <t>Phase</t>
  </si>
  <si>
    <t>Réf</t>
  </si>
  <si>
    <t>Avantages Fiscaux</t>
  </si>
  <si>
    <t>Phase de Recherche</t>
  </si>
  <si>
    <t>Art 124 &amp; 125</t>
  </si>
  <si>
    <t>- Exonération des droits d’enregistrement et de mutation (sauf pour les baux et locations résidentielles) ;</t>
  </si>
  <si>
    <t>- Exonération de TVA sur les importations et acquisitions locales liées aux activités géologiques et minières ;</t>
  </si>
  <si>
    <t>- Réduction à 5 % des droits de douane sur certains matériels importés.</t>
  </si>
  <si>
    <t>Travaux Préparatoires</t>
  </si>
  <si>
    <t>Art 126 &amp; 127</t>
  </si>
  <si>
    <t>- Exonération de TVA sur les équipements importés et produits localement pendant deux ans (prorogeable d’un an) ;</t>
  </si>
  <si>
    <t>- Exonération totale des droits de douane sur les matériaux et équipements jusqu’à la première production commerciale.</t>
  </si>
  <si>
    <t>Phase d’Exploitation</t>
  </si>
  <si>
    <t>Art 132 &amp; 133</t>
  </si>
  <si>
    <t>- Exonération, pendant trois ans à compter de la première production commerciale, de l’Impôt minimum forfaitaire (IMF), de la Contribution des patentes (CP) et de la Contribution au développement social (CDS). La durée est réduite à un an pour les exploitations de moins de dix ans ;</t>
  </si>
  <si>
    <t>- Taux cumulé de 10,05 % pour les droits et taxes de douane sur les importations d’équipements pendant la durée de vie de l’exploitation, applicable également aux sous-traitants.</t>
  </si>
  <si>
    <t>Tableau 12 – Avantages fiscaux accordés aux activités minières selon le code minier</t>
  </si>
  <si>
    <t>Rôle et responsabilité</t>
  </si>
  <si>
    <t xml:space="preserve">Ministère des Mines et de la Géologie  </t>
  </si>
  <si>
    <t>Responsable de la définition et de la mise en œuvre de la politique nationale en matière de pétrole et de gaz. Il veille au respect du Code pétrolier et de ses textes d’application, et supervise les activités d’exploration et de production.</t>
  </si>
  <si>
    <t>Direction Générale du Pétrole (DGP)</t>
  </si>
  <si>
    <r>
      <t xml:space="preserve">Créée par le </t>
    </r>
    <r>
      <rPr>
        <b/>
        <sz val="10"/>
        <color rgb="FF404040"/>
        <rFont val="Kohinoor Devanagari"/>
      </rPr>
      <t>Décret n°13.243 du 9 juillet 2013</t>
    </r>
    <r>
      <rPr>
        <sz val="10"/>
        <color rgb="FF404040"/>
        <rFont val="Kohinoor Devanagari"/>
      </rPr>
      <t>, la DGP est chargée de l’élaboration et de la mise en œuvre de la politique pétrolière nationale. Elle comprend trois directions techniques :</t>
    </r>
  </si>
  <si>
    <r>
      <t xml:space="preserve">• </t>
    </r>
    <r>
      <rPr>
        <b/>
        <i/>
        <sz val="10"/>
        <color rgb="FF404040"/>
        <rFont val="Kohinoor Devanagari"/>
      </rPr>
      <t>Direction de l’Exploration et de la Recherche Pétrolière :</t>
    </r>
    <r>
      <rPr>
        <i/>
        <sz val="10"/>
        <color rgb="FF404040"/>
        <rFont val="Kohinoor Devanagari"/>
      </rPr>
      <t xml:space="preserve"> </t>
    </r>
    <r>
      <rPr>
        <sz val="10"/>
        <color rgb="FF404040"/>
        <rFont val="Kohinoor Devanagari"/>
      </rPr>
      <t>Suivi technique des activités d’exploration et d’exploitation, contrôle de la conformité réglementaire et suivi environnemental.</t>
    </r>
  </si>
  <si>
    <r>
      <t xml:space="preserve">• </t>
    </r>
    <r>
      <rPr>
        <b/>
        <i/>
        <sz val="10"/>
        <color rgb="FF404040"/>
        <rFont val="Kohinoor Devanagari"/>
      </rPr>
      <t>Direction des Données, de la Gestion du Patrimoine Pétrolier et de la Protection de l’Environnement :</t>
    </r>
    <r>
      <rPr>
        <i/>
        <sz val="10"/>
        <color rgb="FF404040"/>
        <rFont val="Kohinoor Devanagari"/>
      </rPr>
      <t xml:space="preserve"> </t>
    </r>
    <r>
      <rPr>
        <sz val="10"/>
        <color rgb="FF404040"/>
        <rFont val="Kohinoor Devanagari"/>
      </rPr>
      <t>Gestion du cadastre pétrolier, des informations géologiques et contractuelles, et appui aux négociations de contrats.</t>
    </r>
  </si>
  <si>
    <r>
      <t xml:space="preserve">• </t>
    </r>
    <r>
      <rPr>
        <b/>
        <i/>
        <sz val="10"/>
        <color rgb="FF404040"/>
        <rFont val="Kohinoor Devanagari"/>
      </rPr>
      <t>Direction des Études Économiques, du Suivi des Contrats et du Contrôle des Investissements :</t>
    </r>
    <r>
      <rPr>
        <i/>
        <sz val="10"/>
        <color rgb="FF404040"/>
        <rFont val="Kohinoor Devanagari"/>
      </rPr>
      <t xml:space="preserve"> </t>
    </r>
    <r>
      <rPr>
        <sz val="10"/>
        <color rgb="FF404040"/>
        <rFont val="Kohinoor Devanagari"/>
      </rPr>
      <t>Analyse économique du secteur, suivi de l’exécution des contrats, contrôle des investissements et audits de coûts.</t>
    </r>
  </si>
  <si>
    <t>Ministère des Finances et du Budget (MFB)</t>
  </si>
  <si>
    <t>Assure le recouvrement, la vérification et la comptabilisation des recettes issues du secteur pétrolier à travers :</t>
  </si>
  <si>
    <r>
      <t xml:space="preserve">• la </t>
    </r>
    <r>
      <rPr>
        <b/>
        <sz val="10"/>
        <color rgb="FF404040"/>
        <rFont val="Kohinoor Devanagari"/>
      </rPr>
      <t>Direction Générale des Impôts et des Domaines (DGID)</t>
    </r>
    <r>
      <rPr>
        <sz val="10"/>
        <color rgb="FF404040"/>
        <rFont val="Kohinoor Devanagari"/>
      </rPr>
      <t xml:space="preserve"> ;</t>
    </r>
  </si>
  <si>
    <r>
      <t xml:space="preserve">• la </t>
    </r>
    <r>
      <rPr>
        <b/>
        <sz val="10"/>
        <color rgb="FF404040"/>
        <rFont val="Kohinoor Devanagari"/>
      </rPr>
      <t>Direction Générale des Douanes et Droits Indirects (DGDDI)</t>
    </r>
    <r>
      <rPr>
        <sz val="10"/>
        <color rgb="FF404040"/>
        <rFont val="Kohinoor Devanagari"/>
      </rPr>
      <t>;</t>
    </r>
  </si>
  <si>
    <r>
      <t xml:space="preserve">• la </t>
    </r>
    <r>
      <rPr>
        <b/>
        <sz val="10"/>
        <color rgb="FF404040"/>
        <rFont val="Kohinoor Devanagari"/>
      </rPr>
      <t>Direction Générale du Trésor et de la Comptabilité Publique (DGTCP)</t>
    </r>
    <r>
      <rPr>
        <sz val="10"/>
        <color rgb="FF404040"/>
        <rFont val="Kohinoor Devanagari"/>
      </rPr>
      <t>.</t>
    </r>
  </si>
  <si>
    <t>Conseil National du Pétrole</t>
  </si>
  <si>
    <t>La Déclaration de la politique nationale du pétrole amont prévoyait la création d’un Conseil national du pétrole chargé de la planification stratégique et de la coordination interinstitutionnelle du secteur amont. Toutefois, à la date du présent rapport, le décret portant création du CNP n’a pas encore été promulgué.</t>
  </si>
  <si>
    <t>Tableau 13 – Structures Gouvernementales intervenant dans le secteur pétrolier</t>
  </si>
  <si>
    <t>Règles de liquidation (2023)</t>
  </si>
  <si>
    <t>Droits de délivrance ou de renouvellement</t>
  </si>
  <si>
    <r>
      <t xml:space="preserve">Entre </t>
    </r>
    <r>
      <rPr>
        <b/>
        <sz val="10"/>
        <color rgb="FF404040"/>
        <rFont val="Kohinoor Devanagari"/>
      </rPr>
      <t>1 429 USD et 10 000 USD</t>
    </r>
    <r>
      <rPr>
        <sz val="10"/>
        <color rgb="FF404040"/>
        <rFont val="Kohinoor Devanagari"/>
      </rPr>
      <t>, selon la nature du titre et la superficie concernée.</t>
    </r>
  </si>
  <si>
    <t>Redevance superficiaire</t>
  </si>
  <si>
    <r>
      <t xml:space="preserve">Montant fixé dans chaque </t>
    </r>
    <r>
      <rPr>
        <b/>
        <sz val="10"/>
        <color rgb="FF404040"/>
        <rFont val="Kohinoor Devanagari"/>
      </rPr>
      <t>contrat pétrolier</t>
    </r>
  </si>
  <si>
    <r>
      <t xml:space="preserve">- Pétrole brut : </t>
    </r>
    <r>
      <rPr>
        <b/>
        <sz val="10"/>
        <color rgb="FF404040"/>
        <rFont val="Kohinoor Devanagari"/>
      </rPr>
      <t>12,5 %</t>
    </r>
    <r>
      <rPr>
        <sz val="10"/>
        <color rgb="FF404040"/>
        <rFont val="Kohinoor Devanagari"/>
      </rPr>
      <t xml:space="preserve"> de la production, sauf disposition contraire du contrat ;</t>
    </r>
  </si>
  <si>
    <r>
      <t xml:space="preserve">- Gaz : </t>
    </r>
    <r>
      <rPr>
        <b/>
        <sz val="10"/>
        <color rgb="FF404040"/>
        <rFont val="Kohinoor Devanagari"/>
      </rPr>
      <t>5 %</t>
    </r>
    <r>
      <rPr>
        <sz val="10"/>
        <color rgb="FF404040"/>
        <rFont val="Kohinoor Devanagari"/>
      </rPr>
      <t xml:space="preserve"> de la production, sauf disposition contraire du contrat ;</t>
    </r>
  </si>
  <si>
    <r>
      <t xml:space="preserve">- Redevance payable en </t>
    </r>
    <r>
      <rPr>
        <b/>
        <sz val="10"/>
        <color rgb="FF404040"/>
        <rFont val="Kohinoor Devanagari"/>
      </rPr>
      <t>nature</t>
    </r>
    <r>
      <rPr>
        <sz val="10"/>
        <color rgb="FF404040"/>
        <rFont val="Kohinoor Devanagari"/>
      </rPr>
      <t xml:space="preserve"> ou en </t>
    </r>
    <r>
      <rPr>
        <b/>
        <sz val="10"/>
        <color rgb="FF404040"/>
        <rFont val="Kohinoor Devanagari"/>
      </rPr>
      <t>numéraire</t>
    </r>
    <r>
      <rPr>
        <sz val="10"/>
        <color rgb="FF404040"/>
        <rFont val="Kohinoor Devanagari"/>
      </rPr>
      <t>, selon les termes contractuels.</t>
    </r>
  </si>
  <si>
    <r>
      <t>50 %</t>
    </r>
    <r>
      <rPr>
        <sz val="10"/>
        <color rgb="FF404040"/>
        <rFont val="Kohinoor Devanagari"/>
      </rPr>
      <t xml:space="preserve"> du bénéfice net, sauf stipulation contractuelle plus favorable, sans pouvoir être inférieur au taux en vigueur à la date de signature du contrat. Le paiement peut s’effectuer en </t>
    </r>
    <r>
      <rPr>
        <b/>
        <sz val="10"/>
        <color rgb="FF404040"/>
        <rFont val="Kohinoor Devanagari"/>
      </rPr>
      <t>numéraire ou en nature</t>
    </r>
    <r>
      <rPr>
        <sz val="10"/>
        <color rgb="FF404040"/>
        <rFont val="Kohinoor Devanagari"/>
      </rPr>
      <t xml:space="preserve"> selon les clauses du contrat.</t>
    </r>
  </si>
  <si>
    <t>Prélèvement pétrolier additionnel</t>
  </si>
  <si>
    <r>
      <t xml:space="preserve">Fixé par les </t>
    </r>
    <r>
      <rPr>
        <b/>
        <sz val="10"/>
        <color rgb="FF404040"/>
        <rFont val="Kohinoor Devanagari"/>
      </rPr>
      <t>contrats pétroliers</t>
    </r>
    <r>
      <rPr>
        <sz val="10"/>
        <color rgb="FF404040"/>
        <rFont val="Kohinoor Devanagari"/>
      </rPr>
      <t>, généralement indexé sur le niveau de rentabilité des projets.</t>
    </r>
  </si>
  <si>
    <t>Exonéré</t>
  </si>
  <si>
    <t>Droits et Taxes à l’exportation</t>
  </si>
  <si>
    <t>Non prévu</t>
  </si>
  <si>
    <t>Tableau 14 – Principaux instruments du régime fiscal pétrolier</t>
  </si>
  <si>
    <t>Texte Juridique</t>
  </si>
  <si>
    <t>Objet</t>
  </si>
  <si>
    <t>Loi N°08-022 du 17 octobre 2008 (Code Forestier)</t>
  </si>
  <si>
    <t>Cadre législatif principal régissant la gestion, l’exploitation et la conservation des ressources forestières. Le Code précise que toute convention signée avec une société forestière doit être conforme à ses dispositions.</t>
  </si>
  <si>
    <t>Arrêté N°09-021</t>
  </si>
  <si>
    <t>Fixe les modalités d’application de la loi n°08-022 relative au Code forestier.</t>
  </si>
  <si>
    <t>Décret N°22.467 du 15 novembre 2022</t>
  </si>
  <si>
    <r>
      <t xml:space="preserve">Définit l’organisation et le fonctionnement du </t>
    </r>
    <r>
      <rPr>
        <i/>
        <sz val="10"/>
        <color rgb="FF404040"/>
        <rFont val="Kohinoor Devanagari"/>
      </rPr>
      <t>Ministère des Eaux, Forêts, Chasse et Pêche (MEFCP)</t>
    </r>
    <r>
      <rPr>
        <sz val="10"/>
        <color rgb="FF404040"/>
        <rFont val="Kohinoor Devanagari"/>
      </rPr>
      <t xml:space="preserve"> ainsi que les attributions du ministre.</t>
    </r>
  </si>
  <si>
    <t>Décret N°09.118</t>
  </si>
  <si>
    <t>Établit les modalités d’attribution des permis d’exploitation et d’aménagement forestier.</t>
  </si>
  <si>
    <t>Arrêté N°004/MEFCPE/DIRCAB/DGEFCP/DIEF/SEF</t>
  </si>
  <si>
    <t>Précise les conditions d’octroi des permis d’exploitation artisanale et les modalités techniques d’exploitation.</t>
  </si>
  <si>
    <t>Décret N°15.463</t>
  </si>
  <si>
    <r>
      <t xml:space="preserve">Définit les procédures d’attribution et de gestion des </t>
    </r>
    <r>
      <rPr>
        <i/>
        <sz val="10"/>
        <color rgb="FF404040"/>
        <rFont val="Kohinoor Devanagari"/>
      </rPr>
      <t>forêts communautaires</t>
    </r>
    <r>
      <rPr>
        <sz val="10"/>
        <color rgb="FF404040"/>
        <rFont val="Kohinoor Devanagari"/>
      </rPr>
      <t>, destinées à renforcer la participation des populations locales.</t>
    </r>
  </si>
  <si>
    <t>Code de l’Environnement (Loi N°07/018 du 28 décembre 2007)</t>
  </si>
  <si>
    <t>Réglemente la protection de l’environnement, notamment en matière de gestion des ressources naturelles et de lutte contre la déforestation.</t>
  </si>
  <si>
    <t>Code Domanial et Foncier (Loi N°63.441 du 9 janvier 1964)</t>
  </si>
  <si>
    <t>Encadre la gestion des terres et des propriétés foncières, y compris les forêts domaniales.</t>
  </si>
  <si>
    <t>Loi de Finance</t>
  </si>
  <si>
    <t>Fixe les taux et modalités des taxes et redevances environnementales prévues par le Code de l’Environnement.</t>
  </si>
  <si>
    <r>
      <t>Arrêté N</t>
    </r>
    <r>
      <rPr>
        <b/>
        <sz val="10"/>
        <color rgb="FF000000"/>
        <rFont val="Kohinoor Devanagari"/>
      </rPr>
      <t>°</t>
    </r>
    <r>
      <rPr>
        <b/>
        <sz val="10"/>
        <color rgb="FF404040"/>
        <rFont val="Kohinoor Devanagari"/>
      </rPr>
      <t>10 du 02 décembre 2021</t>
    </r>
    <r>
      <rPr>
        <b/>
        <sz val="10"/>
        <color rgb="FF000000"/>
        <rFont val="Kohinoor Devanagari"/>
      </rPr>
      <t xml:space="preserve"> </t>
    </r>
  </si>
  <si>
    <t>Réorganise le comité de validation des programmes d’emploi des taxes forestières affectées aux communes forestières, afin de renforcer le suivi des recettes locales.</t>
  </si>
  <si>
    <t>Arrêté N°11 du 25 mai 2022</t>
  </si>
  <si>
    <t>Fixant les délais de paiements des taxes d'abattage, de reboisement et de loyer ainsi que les pénalités en cas de non-respect</t>
  </si>
  <si>
    <t>Tableau 15 – Cadre juridique du secteur forestier</t>
  </si>
  <si>
    <t>Attributions</t>
  </si>
  <si>
    <t>Le Ministère des Eaux, Forêts, Chasse et Pêche (MEFCP)</t>
  </si>
  <si>
    <r>
      <t>Mission :</t>
    </r>
    <r>
      <rPr>
        <sz val="10"/>
        <color rgb="FF404040"/>
        <rFont val="Kohinoor Devanagari"/>
      </rPr>
      <t xml:space="preserve"> Réguler, promouvoir, et assurer la gestion durable des Eaux, Forêts, Chasse et Pêche.</t>
    </r>
  </si>
  <si>
    <t>La Direction Générale des Eaux et Forêts (DGEF)</t>
  </si>
  <si>
    <t xml:space="preserve">Conception et mise en œuvre des politiques sectorielles en matière des Eaux, Forêts, Chasse et Pêche. </t>
  </si>
  <si>
    <t xml:space="preserve">Sous-directions : </t>
  </si>
  <si>
    <t xml:space="preserve"> - Direction Général des Forêts </t>
  </si>
  <si>
    <t xml:space="preserve"> - Direction de la Faune et des Aires Protégées </t>
  </si>
  <si>
    <t>- Direction des Eaux, de la Pêche et de l’Aquaculture</t>
  </si>
  <si>
    <t>Direction Générale des Forêts</t>
  </si>
  <si>
    <t xml:space="preserve">Liquidation des recettes forestières prévues par l’article 179 du code forestier. </t>
  </si>
  <si>
    <t>La Direction Générale des Études, de la Planification, de l’Appui Juridique et des Services Régionaux</t>
  </si>
  <si>
    <t xml:space="preserve">Planification des travaux de recherche, centralisation et diffusion des résultats. </t>
  </si>
  <si>
    <r>
      <t>Entités :</t>
    </r>
    <r>
      <rPr>
        <sz val="10"/>
        <color rgb="FF404040"/>
        <rFont val="Kohinoor Devanagari"/>
      </rPr>
      <t xml:space="preserve"> </t>
    </r>
  </si>
  <si>
    <t xml:space="preserve"> - Direction des Affaires Juridiques et du Contentieux </t>
  </si>
  <si>
    <t xml:space="preserve"> - Direction des Études, de la Planification et du Suivi et Évaluation des Projets </t>
  </si>
  <si>
    <t>- Direction d’Appui aux Services Régionaux</t>
  </si>
  <si>
    <t>La Commission Interministérielle d’Attribution</t>
  </si>
  <si>
    <t>La Commission est créée au sein du Ministère en charge des Forêts et a pour missions :</t>
  </si>
  <si>
    <t xml:space="preserve">- d’examiner et d’approuver les Documents d’Appel d’Offres des permis d’exploitation et d’Aménagement ; </t>
  </si>
  <si>
    <t xml:space="preserve">- de diriger la séance d’ouverture publique des offres ; </t>
  </si>
  <si>
    <t xml:space="preserve">- de désigner une Sous-Commission d’Evaluation en charge d’analyser les offres soumises pour leur recevabilité et leur conformité aux critères de qualification ; </t>
  </si>
  <si>
    <t>- de valider le rapport d’évaluation concluant l’analyse des offres et recommander I ‘attribution du permis d’exploitation et d’aménagement</t>
  </si>
  <si>
    <t>Comité de Pilotage du programme de vérification des activité forestières, de la sécurisation des recettes forestières et d’exportation du bois</t>
  </si>
  <si>
    <t>Organe, créé par arrêté interministériel, d’orientation, d’appui/conseil du Programme de Vérification des Activités Forestières, de la Sécurisation des Activités des produits bois et de supervision Recettes Forestières et d’Exportation des produits bois centrafricains.</t>
  </si>
  <si>
    <t>Autres organismes sous tutelle</t>
  </si>
  <si>
    <t xml:space="preserve">- Fonds de Développement Forestier (FDF) </t>
  </si>
  <si>
    <t xml:space="preserve">- Centre de Données Forestières (CDF) </t>
  </si>
  <si>
    <t xml:space="preserve">- Secrétariat Technique Permanent (STP/APV-FLEGT) </t>
  </si>
  <si>
    <t>- Observatoire Économique de la Filière Bois (OEFB)</t>
  </si>
  <si>
    <t>- Cellule FLEGT</t>
  </si>
  <si>
    <t>- Agence de Gestion Durable des Ressources Forestières (AGDRF) (*)</t>
  </si>
  <si>
    <t xml:space="preserve">Le MFB à travers les trois régies qui sont la DGID, la DGDDI et la DGTCP assure le recouvrement et le contrôle des recettes fiscales provenant du secteur forestier </t>
  </si>
  <si>
    <t xml:space="preserve">- Approuver la classification environnementale des activités conformément à la réglementation. </t>
  </si>
  <si>
    <t xml:space="preserve">- Assurer le suivi environnemental et social externe des activités forestières. </t>
  </si>
  <si>
    <t>- Approuver les Études d’Impact Environnemental et Social (EIES)</t>
  </si>
  <si>
    <t>Tableau 16 – Structures Gouvernementales intervenant dans le secteur forestier</t>
  </si>
  <si>
    <t>Réf.</t>
  </si>
  <si>
    <t>Taxe de Loyer ou de Superficie</t>
  </si>
  <si>
    <t>Article 180 du code forestier</t>
  </si>
  <si>
    <t>600 FCFA / hectare/ an</t>
  </si>
  <si>
    <t xml:space="preserve">Taxe d’Abattage </t>
  </si>
  <si>
    <t>Article 181 du code forestier</t>
  </si>
  <si>
    <t>7% de la valeur mercuriale de la grume par mètre cube abattu.</t>
  </si>
  <si>
    <t xml:space="preserve">Taxe de Reboisement </t>
  </si>
  <si>
    <t>11% de la valeur mercuriale des grumes exportées sans transformation, pour des valeurs supérieures à 20 000 FCFA/m³.</t>
  </si>
  <si>
    <t>Taxes à l’Exportation</t>
  </si>
  <si>
    <t>Article 33 Loi de Finance 2001</t>
  </si>
  <si>
    <t xml:space="preserve">- Bois bruts : 10,5% de la valeur FOT (Free On Truck). </t>
  </si>
  <si>
    <t>- Sciages, déroulés et tranchés : 4,05% de la valeur FOT.</t>
  </si>
  <si>
    <t>Article 185 &amp; 194 du code forestier</t>
  </si>
  <si>
    <t>Montant payé annuellement en fonction de la superficie exploitée. Le montant à payer est fixé la loi de Finance</t>
  </si>
  <si>
    <t xml:space="preserve">Redevance de Pré-reconnaissance </t>
  </si>
  <si>
    <t>Art. 195 CGI</t>
  </si>
  <si>
    <t>Pour les inventaires préalables réalisés par l’entreprise soumissionnaire, montant déterminé dans la convention.</t>
  </si>
  <si>
    <t>Article133 CGI</t>
  </si>
  <si>
    <t>30% (droit commun) avec des exonérations pendant les phases de recherches et de travaux préparatoires.</t>
  </si>
  <si>
    <t>Article 133. Bis CGI</t>
  </si>
  <si>
    <t>,85 % du chiffre d’affaires, avec un minimum de 1,85 million FCFA. Exonération de trois ans pour les exploitations de plus de 10 ans (ou d’un an pour les autres).</t>
  </si>
  <si>
    <t>Article 166 bis 1 CGI</t>
  </si>
  <si>
    <t xml:space="preserve">Retenue à la source effectuée au taux de 15% </t>
  </si>
  <si>
    <t>Tableau 17 – Principaux instruments du régime fiscal du secteur forestier</t>
  </si>
  <si>
    <t>Type de Permis</t>
  </si>
  <si>
    <t>Réf Article</t>
  </si>
  <si>
    <t>Critères d’Attribution</t>
  </si>
  <si>
    <t>Permis de recherche</t>
  </si>
  <si>
    <t>Art 19 CM </t>
  </si>
  <si>
    <t>Attribution</t>
  </si>
  <si>
    <t>-Délivré par décret en Conseil des Ministres sur rapport du Ministre chargé des Mines</t>
  </si>
  <si>
    <t>Art 19 CM  </t>
  </si>
  <si>
    <t>Critères financiers</t>
  </si>
  <si>
    <t>-  Personnes morales de droit centrafricain avec un capital social minimum de 10 millions de francs CFA</t>
  </si>
  <si>
    <t>Art 29</t>
  </si>
  <si>
    <t>CM</t>
  </si>
  <si>
    <t>- Disposer de 10 fois la redevance annuelle superficiaire (dernière année du permis demandé) sous forme de fonds propres, emprunt bancaire ou caution.</t>
  </si>
  <si>
    <t>- Démontrer une capacité financière suffisante pour couvrir l’intégralité du programme de recherche minière sur tous les permis demandés (anciens et nouveaux).</t>
  </si>
  <si>
    <t xml:space="preserve">Art 26 DA </t>
  </si>
  <si>
    <t>Critères techniques</t>
  </si>
  <si>
    <t>- Programme de travaux de recherche pour la première année de validité ainsi que le budget correspondant</t>
  </si>
  <si>
    <t>- Preuves de capacités techniques pour la bonne exécution du programme.</t>
  </si>
  <si>
    <t>Documents administratifs</t>
  </si>
  <si>
    <t xml:space="preserve">-un extrait de la carte topographique à l’échelle 1/200.000 situant le périmètre demandé et reproduisant ses limites ; </t>
  </si>
  <si>
    <t xml:space="preserve">- la preuve que le demandeur n’est ni en faillite ni en liquidation judiciaire ; </t>
  </si>
  <si>
    <t xml:space="preserve">- le récépissé de versement des droits requis ; </t>
  </si>
  <si>
    <t xml:space="preserve">- un engagement écrit du requérant d’exécuter les travaux prévus dans le programme ; </t>
  </si>
  <si>
    <t>- le projet de Convention Minière conforme à la convention minière Type et assortie au permis de recherche demandé que le demandeur se propose de signer avec l’État.</t>
  </si>
  <si>
    <t xml:space="preserve">Permis d’exploitation industrielle </t>
  </si>
  <si>
    <t> Art 31 &amp; 32 CM</t>
  </si>
  <si>
    <t xml:space="preserve"> Délivré par décret en Conseil des Ministres sur rapport du Ministre chargé des Mines. (Peut faire l’objet d’un appel d’offres exceptionnel).</t>
  </si>
  <si>
    <t>Demande/Critères techniques</t>
  </si>
  <si>
    <t>- Titulaire du permis de recherche ayant respecté ses obligations et présenté une demande conforme à la réglementation.</t>
  </si>
  <si>
    <t>ART 34 CM </t>
  </si>
  <si>
    <t>La demande d’octroi d’un PE doit être accompagné par :</t>
  </si>
  <si>
    <t xml:space="preserve">* une étude de faisabilité ; </t>
  </si>
  <si>
    <t xml:space="preserve">* une étude d’impact environnemental et social ; </t>
  </si>
  <si>
    <t xml:space="preserve">* une étude de rentabilité accompagnée d’un modèle financier décrivant les hypothèses de base le tout certifié par un cabinet local réputé ; </t>
  </si>
  <si>
    <t xml:space="preserve">* une estimation certifiée des réserves prouvées ainsi que la durée de vie du projet ; </t>
  </si>
  <si>
    <t xml:space="preserve">* un certificat de conformité environnementale ; </t>
  </si>
  <si>
    <t xml:space="preserve">* un certificat de conformité sociale ; </t>
  </si>
  <si>
    <t xml:space="preserve">* un Plan d’Atténuation et de Réhabilitation ; </t>
  </si>
  <si>
    <t xml:space="preserve">* un Plan de Gestion environnementale et sociale du projet y compris un Plan d’Action budgétisé pour le déplacement et relocalisation des populations ; </t>
  </si>
  <si>
    <t xml:space="preserve">* un programme de formation et recrutement progressif des nationaux : </t>
  </si>
  <si>
    <t xml:space="preserve">* un programme de développement communautaire ; </t>
  </si>
  <si>
    <t xml:space="preserve">* un plan de développement et d’exploitation du gisement comprenant entre autres, une étude d’impact sur l’environnement, assortie des résultats de l’enquête publique, d’un plan d’atténuation des impacts négatifs et de renforcement des impacts positifs et d’un plan de suivi environnemental et, </t>
  </si>
  <si>
    <t>* une preuve de demande d’ouverture d’un compte dans une banque locale agréée par le Ministre pour verser les deux taxes semi annuelles de contribution au développement minier, social et communautaire.</t>
  </si>
  <si>
    <t>Non spécifiés</t>
  </si>
  <si>
    <t>Permis d’Exploitation Artisanale Semi-Mécanisée (*)</t>
  </si>
  <si>
    <t> ART 42 CM</t>
  </si>
  <si>
    <t>- Délivré par Arrêté du Ministre chargé des Mines après une enquête publique et consultation des autorités administratives compétentes et des communautés locales.</t>
  </si>
  <si>
    <t> Article 109, 117 &amp; 118 – DA </t>
  </si>
  <si>
    <t>Demande</t>
  </si>
  <si>
    <t>- Personnes morales de droits centrafricain.</t>
  </si>
  <si>
    <t xml:space="preserve">- un plan d’exploitation du gisement, </t>
  </si>
  <si>
    <t xml:space="preserve">- une évaluation sommaire </t>
  </si>
  <si>
    <t>Permis d’exploitation des haldes et terrils et des résidus d’exploitation de carrières</t>
  </si>
  <si>
    <t> ART 47 CM</t>
  </si>
  <si>
    <t>Article 153 DA</t>
  </si>
  <si>
    <t>- Les titulaires d’un PEIGM ou d’un PEIPM ainsi que pour les titulaires d’un permis d’exploitation artisanale semi mécanisé ou les bénéficiaires d’une autorisation d’exploitation artisanale sont autorisés sans formalités à faire usage des masses constitués par les haldes, terrils de mines et par les résidus d’exploitation de carrières.</t>
  </si>
  <si>
    <t>En fonction de la nature du permis obtenu.</t>
  </si>
  <si>
    <t>Autorisation de Prospection</t>
  </si>
  <si>
    <t> ART 62 CM</t>
  </si>
  <si>
    <t>- Attribuée par le Directeur Général des Mines à toute personne physique de nationalité centrafricaine qui en fait la demande.</t>
  </si>
  <si>
    <t>- Individus de nationalité centrafricaine.</t>
  </si>
  <si>
    <t xml:space="preserve">- Description sommaire des travaux à envisager comprenant la description du matériel à utiliser, la méthode d’exploitation envisagée et la liste du personnel à employer ; </t>
  </si>
  <si>
    <t xml:space="preserve">Documents </t>
  </si>
  <si>
    <t>- Indications sur les substances minérales à prospecter.</t>
  </si>
  <si>
    <t>-Préfectures de prospection envisagées.</t>
  </si>
  <si>
    <t>- Preuve de nationalité centrafricaine.</t>
  </si>
  <si>
    <t>- Engagement à respecter les règles environnementales.</t>
  </si>
  <si>
    <t>Autorisation d’Exploitation Artisanale</t>
  </si>
  <si>
    <t> Art 65 CM</t>
  </si>
  <si>
    <t>- Accordée par Arrêté du Ministre chargé des Mines, sur rapport du Directeur Général des Mines.</t>
  </si>
  <si>
    <t> ART 66 CM</t>
  </si>
  <si>
    <t>Destiné à</t>
  </si>
  <si>
    <t>- Individus et coopératives minières agréées pour l’exploitation de minéraux précieux et semi-précieux de manière artisanale.</t>
  </si>
  <si>
    <t xml:space="preserve"> ART 167 DA </t>
  </si>
  <si>
    <t>- Description des travaux à envisager incluant le matériel à utiliser et la méthode d’exploitation envisagée.</t>
  </si>
  <si>
    <t>-  Plan d’exploitation.</t>
  </si>
  <si>
    <t>Autorisation de Reconnaissance Minière</t>
  </si>
  <si>
    <t> Art 76 CM</t>
  </si>
  <si>
    <t>Délivrée par Arrêté du Ministre chargé des Mines.</t>
  </si>
  <si>
    <t>Toute personne physique ou morale, de toute nationalité.</t>
  </si>
  <si>
    <t>Art 195 DA  </t>
  </si>
  <si>
    <t>Le dossier de la demande comporte outre la demande adressée au Ministre en charge des Mines ;</t>
  </si>
  <si>
    <t>- les indications sur les substances minérales à prospecter ;</t>
  </si>
  <si>
    <t>- les préfectures de prospection envisagées,</t>
  </si>
  <si>
    <t>A la demande sont annexées :</t>
  </si>
  <si>
    <t>- un extrait de la carte topographique à l’échelle 1/200.000 situant le périmètre demandé et reproduisant ses limites ;</t>
  </si>
  <si>
    <t>- la preuve que le demandeur n’est ni en faillite ni en liquidation judiciaire ;</t>
  </si>
  <si>
    <t>- le programme des opérations de reconnaissance que le demandeur se propose d’effectuer comprenant la description du matériel à utiliser, le mode opératoire envisagé et la liste du personnel à employer ainsi que le budget correspondant ;</t>
  </si>
  <si>
    <t>- un engagement du demandeur à respecter les règles environnementales en vigueur,</t>
  </si>
  <si>
    <t>Autorisation d’Exploitation de Carrières</t>
  </si>
  <si>
    <t> ART 82 CM &amp; ART 214 DA</t>
  </si>
  <si>
    <t>-Arrêté du Ministre chargé des Mines.</t>
  </si>
  <si>
    <t> ART 82 CM</t>
  </si>
  <si>
    <t>Type d’Autorisation</t>
  </si>
  <si>
    <t>Temporaire ou Permanente.</t>
  </si>
  <si>
    <t>ART 210 DA</t>
  </si>
  <si>
    <t>Programme des opérations de reconnaissance incluant la description du matériel à utiliser, le mode opératoire envisagé, et la liste du personnel à employer ainsi que le budget correspondant.</t>
  </si>
  <si>
    <t>-  Indications sur les substances minérales à prospecter.</t>
  </si>
  <si>
    <t>-  Préfectures de prospection envisagées.</t>
  </si>
  <si>
    <t>-  Un extrait de la carte topographique à l’échelle 1/200.000 situant le périmètre demandé.</t>
  </si>
  <si>
    <t>-  La preuve que le demandeur n’est ni en faillite ni en liquidation judiciaire.</t>
  </si>
  <si>
    <t>-   Engagement à respecter les règles environnementales.</t>
  </si>
  <si>
    <t>Tableau 18 – Critères techniques et financiers des titre et autorisations du secteur minier</t>
  </si>
  <si>
    <t>Critères Techniques</t>
  </si>
  <si>
    <t>Critères Financiers</t>
  </si>
  <si>
    <t>Référence</t>
  </si>
  <si>
    <t>Permis de Recherche</t>
  </si>
  <si>
    <t xml:space="preserve">- Demande adressée au Ministre </t>
  </si>
  <si>
    <t xml:space="preserve"> - Références du permis </t>
  </si>
  <si>
    <t xml:space="preserve"> - Contrat de cession signé et comportant le prix </t>
  </si>
  <si>
    <t xml:space="preserve"> - Engagement pour exécution du programme de travaux en cours </t>
  </si>
  <si>
    <t xml:space="preserve"> - Rapport de synthèse des travaux effectués </t>
  </si>
  <si>
    <t xml:space="preserve"> - Comptabilité des dépenses certifiée par un commissaire aux comptes </t>
  </si>
  <si>
    <t xml:space="preserve"> - Pièces d’identification du cessionnaire </t>
  </si>
  <si>
    <t xml:space="preserve"> - Raisons de la demande de cession</t>
  </si>
  <si>
    <t xml:space="preserve">- Capacité à poursuivre les travaux de recherche </t>
  </si>
  <si>
    <t xml:space="preserve"> - Qualifications techniques du personnel</t>
  </si>
  <si>
    <t xml:space="preserve">- Capacité financière pour couvrir le programme de recherche </t>
  </si>
  <si>
    <t xml:space="preserve"> - Fonds propres, emprunts bancaires ou caution équivalents à 10 fois la redevance annuelle superficiaire (Article 29, CM)</t>
  </si>
  <si>
    <t>Art 25, 51, 52, 54 DA</t>
  </si>
  <si>
    <t>Permis d’Exploitation Industrielle</t>
  </si>
  <si>
    <t xml:space="preserve"> - Contrat de cession signé et comportant le prix</t>
  </si>
  <si>
    <t xml:space="preserve"> - Note sur les capacités techniques et financières du cessionnaire </t>
  </si>
  <si>
    <t xml:space="preserve"> - Engagement pour exécution du programme de développement et d’exploitation du gisement </t>
  </si>
  <si>
    <t xml:space="preserve"> - Engagement de préserver la participation de l’État (grandes mines) </t>
  </si>
  <si>
    <t xml:space="preserve"> - Mémoire détaillé des dépenses engagées et justificatifs</t>
  </si>
  <si>
    <t xml:space="preserve">- Capacité à poursuivre l’exploitation </t>
  </si>
  <si>
    <t xml:space="preserve"> - Infrastructure et équipement adéquats</t>
  </si>
  <si>
    <t xml:space="preserve">- Capacité financière pour opérations </t>
  </si>
  <si>
    <t xml:space="preserve"> - Garantie de fonds propres ou financement bancaire pour les coûts d’exploitation</t>
  </si>
  <si>
    <t>Art 38 CM, 96 DA</t>
  </si>
  <si>
    <t>Permis d’Exploitation Artisanale Semi-Mécanisée</t>
  </si>
  <si>
    <t>- Demande adressée au Ministre</t>
  </si>
  <si>
    <t xml:space="preserve"> - Contrat de cession signé</t>
  </si>
  <si>
    <t xml:space="preserve">- Engagement pour exécution du plan d’exploitation du gisement </t>
  </si>
  <si>
    <t>- Pièces exigées pour la demande d’attribution d’un permis</t>
  </si>
  <si>
    <t xml:space="preserve">- Plan d’exploitation validé </t>
  </si>
  <si>
    <t xml:space="preserve">- Évaluation sommaire </t>
  </si>
  <si>
    <t xml:space="preserve"> - Équipement adéquat</t>
  </si>
  <si>
    <t xml:space="preserve"> - Fonds ou financement pour l’équipement nécessaire</t>
  </si>
  <si>
    <t>Art 44 CM, 135, 136 DA</t>
  </si>
  <si>
    <t>Permis d’Exploitation des Haldes et Terrils</t>
  </si>
  <si>
    <t>Identique au Permis d’Exploitation Artisanale Semi-Mécanisée</t>
  </si>
  <si>
    <t xml:space="preserve">- Capacité technique pour exploitation </t>
  </si>
  <si>
    <t>- Méthodes approuvées</t>
  </si>
  <si>
    <t xml:space="preserve"> - Fonds pour gestion et réhabilitation des résidus</t>
  </si>
  <si>
    <t>Art 153 DA, 47 CM</t>
  </si>
  <si>
    <t>Tableau 19 – Critères techniques et financiers de transfert des titres miniers</t>
  </si>
  <si>
    <t>Tableau 20 – Nombre d’octroi de licences minières en 2023</t>
  </si>
  <si>
    <t>Tableau 35 : Exportations de l’or en 2023 par destination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</si>
</sst>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rgb="FFFFFFFF"/>
      <name val="Kohinoor Devanagari"/>
    </font>
    <font>
      <b/>
      <sz val="9"/>
      <color rgb="FF404040"/>
      <name val="Kohinoor Devanagari"/>
    </font>
    <font>
      <sz val="9"/>
      <color rgb="FF404040"/>
      <name val="Kohinoor Devanagari"/>
    </font>
    <font>
      <u/>
      <sz val="11"/>
      <color theme="10"/>
      <name val="Aptos Narrow"/>
      <family val="2"/>
      <scheme val="minor"/>
    </font>
    <font>
      <b/>
      <sz val="8.5"/>
      <color rgb="FFFFFFFF"/>
      <name val="Kohinoor Devanagari"/>
    </font>
    <font>
      <sz val="12"/>
      <color theme="1"/>
      <name val="Calibri"/>
      <family val="2"/>
    </font>
    <font>
      <i/>
      <sz val="9"/>
      <color rgb="FF404040"/>
      <name val="Kohinoor Devanagari"/>
    </font>
    <font>
      <sz val="12"/>
      <color theme="1"/>
      <name val="Times New Roman"/>
      <family val="1"/>
    </font>
    <font>
      <b/>
      <u/>
      <sz val="9"/>
      <color rgb="FF404040"/>
      <name val="Kohinoor Devanagari"/>
    </font>
    <font>
      <sz val="12"/>
      <color rgb="FF000000"/>
      <name val="Kohinoor Devanagari"/>
    </font>
    <font>
      <sz val="10"/>
      <color rgb="FF404040"/>
      <name val="Kohinoor Devanagari"/>
    </font>
    <font>
      <b/>
      <sz val="9"/>
      <color rgb="FF44546A"/>
      <name val="Kohinoor Devanagari"/>
    </font>
    <font>
      <sz val="9"/>
      <color rgb="FF000000"/>
      <name val="Kohinoor Devanagari"/>
    </font>
    <font>
      <sz val="9"/>
      <color theme="1"/>
      <name val="Kohinoor Devanagari"/>
    </font>
    <font>
      <sz val="8"/>
      <color rgb="FF000000"/>
      <name val="Kohinoor Devanagari"/>
    </font>
    <font>
      <b/>
      <sz val="8"/>
      <color rgb="FFFFFFFF"/>
      <name val="Kohinoor Devanagari"/>
    </font>
    <font>
      <b/>
      <sz val="8"/>
      <color rgb="FF000000"/>
      <name val="Kohinoor Devanagari"/>
    </font>
    <font>
      <sz val="8"/>
      <color rgb="FF404040"/>
      <name val="Kohinoor Devanagari"/>
    </font>
    <font>
      <sz val="8.5"/>
      <color rgb="FF404040"/>
      <name val="Kohinoor Devanagari"/>
    </font>
    <font>
      <vertAlign val="superscript"/>
      <sz val="7"/>
      <color rgb="FF404040"/>
      <name val="Kohinoor Devanagari"/>
    </font>
    <font>
      <b/>
      <sz val="9"/>
      <color rgb="FF000000"/>
      <name val="Kohinoor Devanagari"/>
    </font>
    <font>
      <b/>
      <i/>
      <sz val="9"/>
      <color rgb="FF404040"/>
      <name val="Kohinoor Devanagari"/>
    </font>
    <font>
      <i/>
      <sz val="8"/>
      <color rgb="FF404040"/>
      <name val="Kohinoor Devanagari"/>
    </font>
    <font>
      <sz val="8"/>
      <color theme="1"/>
      <name val="Kohinoor Devanagari"/>
    </font>
    <font>
      <sz val="9"/>
      <color rgb="FF404040"/>
      <name val="Cambria Math"/>
      <family val="1"/>
    </font>
    <font>
      <sz val="9"/>
      <color rgb="FF000000"/>
      <name val="Cambria Math"/>
      <family val="1"/>
    </font>
    <font>
      <b/>
      <sz val="7"/>
      <color rgb="FFFFFFFF"/>
      <name val="Kohinoor Devanagari"/>
    </font>
    <font>
      <b/>
      <sz val="8"/>
      <color rgb="FF404040"/>
      <name val="Kohinoor Devanagari"/>
    </font>
    <font>
      <sz val="12"/>
      <color theme="1"/>
      <name val="Kohinoor Devanagari"/>
    </font>
    <font>
      <b/>
      <vertAlign val="superscript"/>
      <sz val="10"/>
      <color rgb="FF404040"/>
      <name val="Kohinoor Devanagari"/>
    </font>
    <font>
      <sz val="6"/>
      <color theme="1"/>
      <name val="Kohinoor Devanagari"/>
    </font>
    <font>
      <b/>
      <sz val="12"/>
      <color theme="1"/>
      <name val="Kohinoor Devanagari"/>
    </font>
    <font>
      <b/>
      <sz val="9.5"/>
      <color rgb="FFFFFFFF"/>
      <name val="Kohinoor Devanagari"/>
    </font>
    <font>
      <sz val="9.5"/>
      <color rgb="FF000000"/>
      <name val="Kohinoor Devanagari"/>
    </font>
    <font>
      <b/>
      <sz val="9.5"/>
      <color rgb="FF404040"/>
      <name val="Kohinoor Devanagari"/>
    </font>
    <font>
      <sz val="9.5"/>
      <color rgb="FF404040"/>
      <name val="Kohinoor Devanagari"/>
    </font>
    <font>
      <b/>
      <sz val="10"/>
      <color rgb="FFFFFFFF"/>
      <name val="Kohinoor Devanagari"/>
    </font>
    <font>
      <b/>
      <sz val="10"/>
      <color rgb="FF404040"/>
      <name val="Kohinoor Devanagari"/>
    </font>
    <font>
      <b/>
      <i/>
      <sz val="10"/>
      <color rgb="FF657C91"/>
      <name val="Kohinoor Devanagari"/>
    </font>
    <font>
      <b/>
      <sz val="10"/>
      <color rgb="FF657C91"/>
      <name val="Kohinoor Devanagari"/>
    </font>
    <font>
      <b/>
      <i/>
      <sz val="10"/>
      <color rgb="FF404040"/>
      <name val="Kohinoor Devanagari"/>
    </font>
    <font>
      <i/>
      <sz val="10"/>
      <color rgb="FF404040"/>
      <name val="Kohinoor Devanagari"/>
    </font>
    <font>
      <b/>
      <sz val="11"/>
      <name val="Aptos Narrow"/>
      <family val="2"/>
      <scheme val="minor"/>
    </font>
    <font>
      <sz val="11"/>
      <name val="Aptos Narrow"/>
      <family val="2"/>
      <scheme val="minor"/>
    </font>
    <font>
      <b/>
      <sz val="10"/>
      <color rgb="FF000000"/>
      <name val="Kohinoor Devanagari"/>
    </font>
    <font>
      <b/>
      <sz val="11"/>
      <color theme="1"/>
      <name val="Kohinoor Devanagari"/>
    </font>
  </fonts>
  <fills count="13">
    <fill>
      <patternFill patternType="none"/>
    </fill>
    <fill>
      <patternFill patternType="gray125"/>
    </fill>
    <fill>
      <patternFill patternType="solid">
        <fgColor rgb="FF748A96"/>
        <bgColor indexed="64"/>
      </patternFill>
    </fill>
    <fill>
      <patternFill patternType="solid">
        <fgColor rgb="FFE2EFD9"/>
        <bgColor indexed="64"/>
      </patternFill>
    </fill>
    <fill>
      <patternFill patternType="solid">
        <fgColor rgb="FFFFFFFF"/>
        <bgColor indexed="64"/>
      </patternFill>
    </fill>
    <fill>
      <patternFill patternType="solid">
        <fgColor rgb="FFE2EFDA"/>
        <bgColor indexed="64"/>
      </patternFill>
    </fill>
    <fill>
      <patternFill patternType="solid">
        <fgColor rgb="FF005E00"/>
        <bgColor indexed="64"/>
      </patternFill>
    </fill>
    <fill>
      <patternFill patternType="solid">
        <fgColor rgb="FFE2EFD8"/>
        <bgColor indexed="64"/>
      </patternFill>
    </fill>
    <fill>
      <patternFill patternType="solid">
        <fgColor rgb="FF61BC4D"/>
        <bgColor indexed="64"/>
      </patternFill>
    </fill>
    <fill>
      <patternFill patternType="solid">
        <fgColor rgb="FF8497B0"/>
        <bgColor indexed="64"/>
      </patternFill>
    </fill>
    <fill>
      <patternFill patternType="solid">
        <fgColor rgb="FFEBF1DE"/>
        <bgColor indexed="64"/>
      </patternFill>
    </fill>
    <fill>
      <patternFill patternType="solid">
        <fgColor rgb="FF758B86"/>
        <bgColor indexed="64"/>
      </patternFill>
    </fill>
    <fill>
      <patternFill patternType="solid">
        <fgColor rgb="FF657C91"/>
        <bgColor indexed="64"/>
      </patternFill>
    </fill>
  </fills>
  <borders count="54">
    <border>
      <left/>
      <right/>
      <top/>
      <bottom/>
      <diagonal/>
    </border>
    <border>
      <left/>
      <right/>
      <top/>
      <bottom style="thick">
        <color rgb="FF61BC4D"/>
      </bottom>
      <diagonal/>
    </border>
    <border>
      <left/>
      <right/>
      <top style="thick">
        <color rgb="FF61BC4D"/>
      </top>
      <bottom/>
      <diagonal/>
    </border>
    <border>
      <left style="medium">
        <color rgb="FF61BC4D"/>
      </left>
      <right style="medium">
        <color rgb="FF61BC4D"/>
      </right>
      <top style="medium">
        <color rgb="FF61BC4D"/>
      </top>
      <bottom/>
      <diagonal/>
    </border>
    <border>
      <left style="medium">
        <color rgb="FF61BC4D"/>
      </left>
      <right/>
      <top style="medium">
        <color rgb="FF61BC4D"/>
      </top>
      <bottom style="medium">
        <color rgb="FF61BC4D"/>
      </bottom>
      <diagonal/>
    </border>
    <border>
      <left/>
      <right style="medium">
        <color rgb="FF61BC4D"/>
      </right>
      <top style="medium">
        <color rgb="FF61BC4D"/>
      </top>
      <bottom style="medium">
        <color rgb="FF61BC4D"/>
      </bottom>
      <diagonal/>
    </border>
    <border>
      <left style="medium">
        <color rgb="FF61BC4D"/>
      </left>
      <right style="medium">
        <color rgb="FF61BC4D"/>
      </right>
      <top/>
      <bottom style="medium">
        <color rgb="FF61BC4D"/>
      </bottom>
      <diagonal/>
    </border>
    <border>
      <left/>
      <right style="medium">
        <color rgb="FF61BC4D"/>
      </right>
      <top/>
      <bottom style="medium">
        <color rgb="FF61BC4D"/>
      </bottom>
      <diagonal/>
    </border>
    <border>
      <left/>
      <right/>
      <top/>
      <bottom style="medium">
        <color rgb="FF61BC4D"/>
      </bottom>
      <diagonal/>
    </border>
    <border>
      <left/>
      <right/>
      <top/>
      <bottom style="medium">
        <color rgb="FF70AD47"/>
      </bottom>
      <diagonal/>
    </border>
    <border>
      <left style="medium">
        <color rgb="FF70AD47"/>
      </left>
      <right style="medium">
        <color rgb="FF70AD47"/>
      </right>
      <top style="medium">
        <color rgb="FF70AD47"/>
      </top>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style="medium">
        <color rgb="FF70AD47"/>
      </left>
      <right style="medium">
        <color rgb="FF70AD47"/>
      </right>
      <top/>
      <bottom style="medium">
        <color rgb="FF70AD47"/>
      </bottom>
      <diagonal/>
    </border>
    <border>
      <left/>
      <right style="medium">
        <color rgb="FF70AD47"/>
      </right>
      <top/>
      <bottom style="medium">
        <color rgb="FF70AD47"/>
      </bottom>
      <diagonal/>
    </border>
    <border>
      <left/>
      <right style="medium">
        <color rgb="FF70AD47"/>
      </right>
      <top style="medium">
        <color rgb="FF70AD47"/>
      </top>
      <bottom style="medium">
        <color rgb="FF70AD47"/>
      </bottom>
      <diagonal/>
    </border>
    <border>
      <left/>
      <right/>
      <top/>
      <bottom style="thick">
        <color rgb="FF92D050"/>
      </bottom>
      <diagonal/>
    </border>
    <border>
      <left/>
      <right/>
      <top/>
      <bottom style="thick">
        <color rgb="FFA8D08D"/>
      </bottom>
      <diagonal/>
    </border>
    <border>
      <left/>
      <right style="medium">
        <color rgb="FFFFFFFF"/>
      </right>
      <top/>
      <bottom/>
      <diagonal/>
    </border>
    <border>
      <left/>
      <right/>
      <top style="medium">
        <color rgb="FF61BC4D"/>
      </top>
      <bottom/>
      <diagonal/>
    </border>
    <border>
      <left/>
      <right/>
      <top style="medium">
        <color rgb="FF92D050"/>
      </top>
      <bottom style="medium">
        <color rgb="FF92D050"/>
      </bottom>
      <diagonal/>
    </border>
    <border>
      <left/>
      <right/>
      <top style="medium">
        <color rgb="FF92D050"/>
      </top>
      <bottom/>
      <diagonal/>
    </border>
    <border>
      <left/>
      <right/>
      <top/>
      <bottom style="medium">
        <color rgb="FF92D050"/>
      </bottom>
      <diagonal/>
    </border>
    <border>
      <left/>
      <right/>
      <top/>
      <bottom style="medium">
        <color rgb="FFFFFFFF"/>
      </bottom>
      <diagonal/>
    </border>
    <border>
      <left style="medium">
        <color rgb="FFFFFFFF"/>
      </left>
      <right style="medium">
        <color rgb="FFFFFFFF"/>
      </right>
      <top style="medium">
        <color rgb="FFFFFFFF"/>
      </top>
      <bottom style="medium">
        <color rgb="FF61BC4D"/>
      </bottom>
      <diagonal/>
    </border>
    <border>
      <left/>
      <right style="medium">
        <color rgb="FFFFFFFF"/>
      </right>
      <top style="medium">
        <color rgb="FFFFFFFF"/>
      </top>
      <bottom style="medium">
        <color rgb="FF61BC4D"/>
      </bottom>
      <diagonal/>
    </border>
    <border>
      <left style="medium">
        <color rgb="FFFFFFFF"/>
      </left>
      <right style="medium">
        <color rgb="FFFFFFFF"/>
      </right>
      <top/>
      <bottom/>
      <diagonal/>
    </border>
    <border>
      <left style="medium">
        <color rgb="FFFFFFFF"/>
      </left>
      <right style="medium">
        <color rgb="FFFFFFFF"/>
      </right>
      <top/>
      <bottom style="medium">
        <color rgb="FF61BC4D"/>
      </bottom>
      <diagonal/>
    </border>
    <border>
      <left/>
      <right style="medium">
        <color rgb="FFFFFFFF"/>
      </right>
      <top/>
      <bottom style="medium">
        <color rgb="FF61BC4D"/>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92D050"/>
      </left>
      <right style="medium">
        <color rgb="FF92D050"/>
      </right>
      <top style="medium">
        <color rgb="FF92D050"/>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style="medium">
        <color rgb="FF92D050"/>
      </left>
      <right style="medium">
        <color rgb="FF92D050"/>
      </right>
      <top/>
      <bottom style="medium">
        <color rgb="FF92D050"/>
      </bottom>
      <diagonal/>
    </border>
    <border>
      <left/>
      <right style="medium">
        <color rgb="FF92D050"/>
      </right>
      <top/>
      <bottom style="medium">
        <color rgb="FF92D050"/>
      </bottom>
      <diagonal/>
    </border>
    <border>
      <left style="thick">
        <color rgb="FF61BC4D"/>
      </left>
      <right/>
      <top style="thick">
        <color rgb="FF61BC4D"/>
      </top>
      <bottom/>
      <diagonal/>
    </border>
    <border>
      <left/>
      <right/>
      <top style="thick">
        <color rgb="FF61BC4D"/>
      </top>
      <bottom style="thick">
        <color rgb="FF61BC4D"/>
      </bottom>
      <diagonal/>
    </border>
    <border>
      <left/>
      <right style="thick">
        <color rgb="FF61BC4D"/>
      </right>
      <top style="thick">
        <color rgb="FF61BC4D"/>
      </top>
      <bottom/>
      <diagonal/>
    </border>
    <border>
      <left style="thick">
        <color rgb="FF61BC4D"/>
      </left>
      <right/>
      <top/>
      <bottom style="thick">
        <color rgb="FF61BC4D"/>
      </bottom>
      <diagonal/>
    </border>
    <border>
      <left/>
      <right style="thick">
        <color rgb="FF61BC4D"/>
      </right>
      <top/>
      <bottom style="thick">
        <color rgb="FF61BC4D"/>
      </bottom>
      <diagonal/>
    </border>
    <border>
      <left style="thick">
        <color rgb="FF61BC4D"/>
      </left>
      <right style="medium">
        <color rgb="FF70AD47"/>
      </right>
      <top/>
      <bottom style="medium">
        <color rgb="FF70AD47"/>
      </bottom>
      <diagonal/>
    </border>
    <border>
      <left/>
      <right style="thick">
        <color rgb="FF61BC4D"/>
      </right>
      <top/>
      <bottom style="medium">
        <color rgb="FF70AD47"/>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bottom/>
      <diagonal/>
    </border>
    <border>
      <left/>
      <right style="medium">
        <color rgb="FF92D050"/>
      </right>
      <top/>
      <bottom/>
      <diagonal/>
    </border>
    <border>
      <left style="medium">
        <color rgb="FFE3E3E3"/>
      </left>
      <right style="medium">
        <color rgb="FFE3E3E3"/>
      </right>
      <top/>
      <bottom/>
      <diagonal/>
    </border>
    <border>
      <left style="medium">
        <color rgb="FF92D050"/>
      </left>
      <right style="medium">
        <color rgb="FF92D050"/>
      </right>
      <top style="medium">
        <color rgb="FF92D050"/>
      </top>
      <bottom style="thick">
        <color rgb="FF61BC4D"/>
      </bottom>
      <diagonal/>
    </border>
    <border>
      <left/>
      <right style="medium">
        <color rgb="FF92D050"/>
      </right>
      <top style="medium">
        <color rgb="FF92D050"/>
      </top>
      <bottom style="thick">
        <color rgb="FF61BC4D"/>
      </bottom>
      <diagonal/>
    </border>
    <border>
      <left style="medium">
        <color rgb="FF92D050"/>
      </left>
      <right/>
      <top style="medium">
        <color rgb="FF92D050"/>
      </top>
      <bottom style="thick">
        <color rgb="FF61BC4D"/>
      </bottom>
      <diagonal/>
    </border>
    <border>
      <left style="medium">
        <color rgb="FF92D050"/>
      </left>
      <right style="medium">
        <color rgb="FF92D050"/>
      </right>
      <top style="thick">
        <color rgb="FF61BC4D"/>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711">
    <xf numFmtId="0" fontId="0" fillId="0" borderId="0" xfId="0"/>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3" borderId="0" xfId="0" applyFont="1" applyFill="1" applyAlignment="1">
      <alignment horizontal="left" vertical="center" wrapText="1" indent="1"/>
    </xf>
    <xf numFmtId="4" fontId="5" fillId="3" borderId="0" xfId="0" applyNumberFormat="1" applyFont="1" applyFill="1" applyAlignment="1">
      <alignment horizontal="right" vertical="center" wrapText="1"/>
    </xf>
    <xf numFmtId="10" fontId="5" fillId="3" borderId="0" xfId="0" applyNumberFormat="1" applyFont="1" applyFill="1" applyAlignment="1">
      <alignment horizontal="right" vertical="center" wrapText="1"/>
    </xf>
    <xf numFmtId="0" fontId="4" fillId="0" borderId="0" xfId="0" applyFont="1" applyAlignment="1">
      <alignment horizontal="left" vertical="center" wrapText="1" indent="1"/>
    </xf>
    <xf numFmtId="4" fontId="5" fillId="4" borderId="0" xfId="0" applyNumberFormat="1" applyFont="1" applyFill="1" applyAlignment="1">
      <alignment horizontal="right" vertical="center" wrapText="1"/>
    </xf>
    <xf numFmtId="10" fontId="5" fillId="4" borderId="0" xfId="0" applyNumberFormat="1" applyFont="1" applyFill="1" applyAlignment="1">
      <alignment horizontal="right" vertical="center" wrapText="1"/>
    </xf>
    <xf numFmtId="0" fontId="5" fillId="3" borderId="0" xfId="0" applyFont="1" applyFill="1" applyAlignment="1">
      <alignment horizontal="right" vertical="center" wrapText="1"/>
    </xf>
    <xf numFmtId="0" fontId="3" fillId="2" borderId="0" xfId="0" applyFont="1" applyFill="1" applyAlignment="1">
      <alignment vertical="center" wrapText="1"/>
    </xf>
    <xf numFmtId="4" fontId="3" fillId="2" borderId="0" xfId="0" applyNumberFormat="1" applyFont="1" applyFill="1" applyAlignment="1">
      <alignment horizontal="right" vertical="center" wrapText="1"/>
    </xf>
    <xf numFmtId="9" fontId="3" fillId="2" borderId="0" xfId="0" applyNumberFormat="1" applyFont="1" applyFill="1" applyAlignment="1">
      <alignment horizontal="right" vertical="center" wrapText="1"/>
    </xf>
    <xf numFmtId="0" fontId="2"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5" fillId="5" borderId="0" xfId="0" applyFont="1" applyFill="1" applyAlignment="1">
      <alignment vertical="center"/>
    </xf>
    <xf numFmtId="4" fontId="5" fillId="5" borderId="0" xfId="0" applyNumberFormat="1" applyFont="1" applyFill="1" applyAlignment="1">
      <alignment horizontal="right" vertical="center"/>
    </xf>
    <xf numFmtId="0" fontId="5" fillId="5" borderId="0" xfId="0" applyFont="1" applyFill="1" applyAlignment="1">
      <alignment horizontal="right" vertical="center"/>
    </xf>
    <xf numFmtId="0" fontId="5" fillId="5" borderId="0" xfId="0" applyFont="1" applyFill="1" applyAlignment="1">
      <alignment horizontal="center" vertical="center"/>
    </xf>
    <xf numFmtId="4" fontId="4" fillId="5" borderId="0" xfId="0" applyNumberFormat="1" applyFont="1" applyFill="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vertical="center"/>
    </xf>
    <xf numFmtId="4" fontId="5" fillId="4" borderId="0" xfId="0" applyNumberFormat="1" applyFont="1" applyFill="1" applyAlignment="1">
      <alignment horizontal="right" vertical="center"/>
    </xf>
    <xf numFmtId="0" fontId="5" fillId="4" borderId="0" xfId="0" applyFont="1" applyFill="1" applyAlignment="1">
      <alignment horizontal="right" vertical="center"/>
    </xf>
    <xf numFmtId="4" fontId="4" fillId="4" borderId="0" xfId="0" applyNumberFormat="1" applyFont="1" applyFill="1" applyAlignment="1">
      <alignment horizontal="right" vertical="center"/>
    </xf>
    <xf numFmtId="0" fontId="4" fillId="5" borderId="0" xfId="0" applyFont="1" applyFill="1" applyAlignment="1">
      <alignment horizontal="right" vertical="center"/>
    </xf>
    <xf numFmtId="0" fontId="4" fillId="4" borderId="0" xfId="0" applyFont="1" applyFill="1" applyAlignment="1">
      <alignment horizontal="right" vertical="center"/>
    </xf>
    <xf numFmtId="4" fontId="3" fillId="2"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43" fontId="0" fillId="0" borderId="0" xfId="1" applyFont="1"/>
    <xf numFmtId="0" fontId="6" fillId="0" borderId="0" xfId="2" applyAlignment="1">
      <alignmen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4" borderId="6" xfId="0" applyFont="1" applyFill="1" applyBorder="1" applyAlignment="1">
      <alignment vertical="center" wrapText="1"/>
    </xf>
    <xf numFmtId="4" fontId="5" fillId="4" borderId="7" xfId="0" applyNumberFormat="1" applyFont="1" applyFill="1" applyBorder="1" applyAlignment="1">
      <alignment horizontal="right" vertical="center" wrapText="1"/>
    </xf>
    <xf numFmtId="0" fontId="5" fillId="4" borderId="7" xfId="0" applyFont="1" applyFill="1" applyBorder="1" applyAlignment="1">
      <alignment horizontal="right" vertical="center" wrapText="1"/>
    </xf>
    <xf numFmtId="4" fontId="4" fillId="4" borderId="7" xfId="0" applyNumberFormat="1" applyFont="1" applyFill="1" applyBorder="1" applyAlignment="1">
      <alignment horizontal="right" vertical="center" wrapText="1"/>
    </xf>
    <xf numFmtId="10" fontId="4" fillId="4" borderId="7" xfId="0" applyNumberFormat="1" applyFont="1" applyFill="1" applyBorder="1" applyAlignment="1">
      <alignment horizontal="right" vertical="center" wrapText="1"/>
    </xf>
    <xf numFmtId="0" fontId="5" fillId="3" borderId="6" xfId="0" applyFont="1" applyFill="1" applyBorder="1" applyAlignment="1">
      <alignment vertical="center" wrapText="1"/>
    </xf>
    <xf numFmtId="4" fontId="5" fillId="3" borderId="7" xfId="0" applyNumberFormat="1" applyFont="1" applyFill="1" applyBorder="1" applyAlignment="1">
      <alignment horizontal="right" vertical="center" wrapText="1"/>
    </xf>
    <xf numFmtId="0" fontId="5" fillId="3" borderId="7" xfId="0" applyFont="1" applyFill="1" applyBorder="1" applyAlignment="1">
      <alignment horizontal="right" vertical="center" wrapText="1"/>
    </xf>
    <xf numFmtId="4" fontId="4" fillId="3" borderId="7" xfId="0" applyNumberFormat="1" applyFont="1" applyFill="1" applyBorder="1" applyAlignment="1">
      <alignment horizontal="right" vertical="center" wrapText="1"/>
    </xf>
    <xf numFmtId="10" fontId="4" fillId="3" borderId="7" xfId="0" applyNumberFormat="1" applyFont="1" applyFill="1" applyBorder="1" applyAlignment="1">
      <alignment horizontal="right" vertical="center" wrapText="1"/>
    </xf>
    <xf numFmtId="10" fontId="4" fillId="0" borderId="7" xfId="0" applyNumberFormat="1" applyFont="1" applyBorder="1" applyAlignment="1">
      <alignment horizontal="right" vertical="center"/>
    </xf>
    <xf numFmtId="4" fontId="7" fillId="2" borderId="7" xfId="0" applyNumberFormat="1" applyFont="1" applyFill="1" applyBorder="1" applyAlignment="1">
      <alignment horizontal="right" vertical="center" wrapText="1"/>
    </xf>
    <xf numFmtId="0" fontId="7" fillId="2" borderId="7" xfId="0" applyFont="1" applyFill="1" applyBorder="1" applyAlignment="1">
      <alignment horizontal="right" vertical="center" wrapText="1"/>
    </xf>
    <xf numFmtId="9" fontId="7" fillId="2" borderId="7" xfId="0" applyNumberFormat="1" applyFont="1" applyFill="1" applyBorder="1" applyAlignment="1">
      <alignment horizontal="right" vertical="center" wrapText="1"/>
    </xf>
    <xf numFmtId="4" fontId="0" fillId="0" borderId="0" xfId="0" applyNumberFormat="1"/>
    <xf numFmtId="0" fontId="2" fillId="0" borderId="0" xfId="0" applyFont="1" applyAlignment="1">
      <alignment horizontal="left"/>
    </xf>
    <xf numFmtId="0" fontId="8" fillId="2" borderId="8" xfId="0" applyFont="1" applyFill="1" applyBorder="1" applyAlignment="1">
      <alignment vertical="center" wrapText="1"/>
    </xf>
    <xf numFmtId="0" fontId="3" fillId="2" borderId="8" xfId="0" applyFont="1" applyFill="1" applyBorder="1" applyAlignment="1">
      <alignment horizontal="center" vertical="center" wrapText="1"/>
    </xf>
    <xf numFmtId="10" fontId="4" fillId="0" borderId="9" xfId="0" applyNumberFormat="1" applyFont="1" applyBorder="1" applyAlignment="1">
      <alignment horizontal="left" vertical="center" wrapText="1"/>
    </xf>
    <xf numFmtId="10" fontId="4" fillId="0" borderId="9" xfId="0" applyNumberFormat="1" applyFont="1" applyBorder="1" applyAlignment="1">
      <alignment horizontal="center" vertical="center" wrapText="1"/>
    </xf>
    <xf numFmtId="0" fontId="9" fillId="3" borderId="0" xfId="0" applyFont="1" applyFill="1" applyAlignment="1">
      <alignment vertical="center"/>
    </xf>
    <xf numFmtId="10" fontId="4" fillId="3" borderId="0" xfId="0" applyNumberFormat="1" applyFont="1" applyFill="1" applyAlignment="1">
      <alignment horizontal="center" vertical="center" wrapText="1"/>
    </xf>
    <xf numFmtId="10" fontId="9" fillId="3" borderId="0" xfId="0" applyNumberFormat="1" applyFont="1" applyFill="1" applyAlignment="1">
      <alignment horizontal="center" vertical="center" wrapText="1"/>
    </xf>
    <xf numFmtId="0" fontId="9" fillId="3" borderId="9" xfId="0" applyFont="1" applyFill="1" applyBorder="1" applyAlignment="1">
      <alignment vertical="center"/>
    </xf>
    <xf numFmtId="10" fontId="9" fillId="3" borderId="9" xfId="0" applyNumberFormat="1" applyFont="1" applyFill="1" applyBorder="1" applyAlignment="1">
      <alignment horizontal="center" vertical="center" wrapText="1"/>
    </xf>
    <xf numFmtId="0" fontId="9" fillId="0" borderId="0" xfId="0" applyFont="1" applyAlignment="1">
      <alignment vertical="center"/>
    </xf>
    <xf numFmtId="10" fontId="4" fillId="0" borderId="0" xfId="0" applyNumberFormat="1" applyFont="1" applyAlignment="1">
      <alignment horizontal="center" vertical="center" wrapText="1"/>
    </xf>
    <xf numFmtId="10" fontId="9" fillId="0" borderId="0" xfId="0" applyNumberFormat="1" applyFont="1" applyAlignment="1">
      <alignment horizontal="center" vertical="center" wrapText="1"/>
    </xf>
    <xf numFmtId="0" fontId="9" fillId="0" borderId="9" xfId="0" applyFont="1" applyBorder="1" applyAlignment="1">
      <alignment vertical="center"/>
    </xf>
    <xf numFmtId="10" fontId="9" fillId="0" borderId="9" xfId="0" applyNumberFormat="1" applyFont="1" applyBorder="1" applyAlignment="1">
      <alignment horizontal="center" vertical="center" wrapText="1"/>
    </xf>
    <xf numFmtId="0" fontId="4" fillId="3" borderId="0" xfId="0" applyFont="1" applyFill="1" applyAlignment="1">
      <alignment vertical="center"/>
    </xf>
    <xf numFmtId="0" fontId="4" fillId="3" borderId="0" xfId="0" applyFont="1" applyFill="1" applyAlignment="1">
      <alignment horizontal="center" vertical="center" wrapText="1"/>
    </xf>
    <xf numFmtId="0" fontId="9" fillId="3" borderId="0" xfId="0" applyFont="1" applyFill="1" applyAlignment="1">
      <alignment horizontal="center" vertical="center" wrapText="1"/>
    </xf>
    <xf numFmtId="0" fontId="9" fillId="3"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0" borderId="0" xfId="0" applyFont="1" applyAlignment="1">
      <alignment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vertical="center" wrapText="1"/>
    </xf>
    <xf numFmtId="0" fontId="11" fillId="4" borderId="13" xfId="0" applyFont="1" applyFill="1" applyBorder="1" applyAlignment="1">
      <alignment vertical="center"/>
    </xf>
    <xf numFmtId="0" fontId="12" fillId="4" borderId="14" xfId="0" applyFont="1" applyFill="1" applyBorder="1" applyAlignment="1">
      <alignment vertical="center" wrapText="1"/>
    </xf>
    <xf numFmtId="0" fontId="8" fillId="0" borderId="11" xfId="0" applyFont="1" applyBorder="1"/>
    <xf numFmtId="0" fontId="8" fillId="0" borderId="14" xfId="0" applyFont="1" applyBorder="1"/>
    <xf numFmtId="0" fontId="5" fillId="3" borderId="13" xfId="0" applyFont="1" applyFill="1" applyBorder="1" applyAlignment="1">
      <alignment vertical="center"/>
    </xf>
    <xf numFmtId="0" fontId="5" fillId="3" borderId="14" xfId="0" applyFont="1" applyFill="1" applyBorder="1" applyAlignment="1">
      <alignment vertical="center" wrapText="1"/>
    </xf>
    <xf numFmtId="0" fontId="5" fillId="3" borderId="14" xfId="0" applyFont="1" applyFill="1" applyBorder="1" applyAlignment="1">
      <alignment horizontal="right" vertical="center" wrapText="1"/>
    </xf>
    <xf numFmtId="0" fontId="5" fillId="3" borderId="11" xfId="0" applyFont="1" applyFill="1" applyBorder="1" applyAlignment="1">
      <alignment vertical="center" wrapText="1"/>
    </xf>
    <xf numFmtId="0" fontId="12" fillId="4" borderId="14" xfId="0" applyFont="1" applyFill="1" applyBorder="1" applyAlignment="1">
      <alignment horizontal="right" vertical="center" wrapText="1"/>
    </xf>
    <xf numFmtId="4" fontId="5" fillId="3" borderId="14" xfId="0" applyNumberFormat="1" applyFont="1" applyFill="1" applyBorder="1" applyAlignment="1">
      <alignment horizontal="right" vertical="center" wrapText="1"/>
    </xf>
    <xf numFmtId="0" fontId="5" fillId="3" borderId="14" xfId="0" applyFont="1" applyFill="1" applyBorder="1" applyAlignment="1">
      <alignment horizontal="center" vertical="center" wrapText="1"/>
    </xf>
    <xf numFmtId="0" fontId="5" fillId="3" borderId="11" xfId="0" applyFont="1" applyFill="1" applyBorder="1" applyAlignment="1">
      <alignment horizontal="right" vertical="center" wrapText="1"/>
    </xf>
    <xf numFmtId="0" fontId="6" fillId="0" borderId="0" xfId="2" applyAlignment="1">
      <alignment horizontal="center" vertical="center"/>
    </xf>
    <xf numFmtId="0" fontId="5" fillId="0" borderId="13" xfId="0" applyFont="1" applyBorder="1" applyAlignment="1">
      <alignment vertical="center"/>
    </xf>
    <xf numFmtId="0" fontId="5" fillId="0" borderId="14" xfId="0" applyFont="1" applyBorder="1" applyAlignment="1">
      <alignment horizontal="center" vertical="center" wrapText="1"/>
    </xf>
    <xf numFmtId="0" fontId="5" fillId="0" borderId="14" xfId="0" applyFont="1" applyBorder="1" applyAlignment="1">
      <alignment horizontal="right" vertical="center" wrapText="1"/>
    </xf>
    <xf numFmtId="4" fontId="5" fillId="0" borderId="14" xfId="0" applyNumberFormat="1" applyFont="1" applyBorder="1" applyAlignment="1">
      <alignment horizontal="right" vertical="center" wrapText="1"/>
    </xf>
    <xf numFmtId="0" fontId="3" fillId="2" borderId="13" xfId="0" applyFont="1" applyFill="1" applyBorder="1" applyAlignment="1">
      <alignment vertical="center"/>
    </xf>
    <xf numFmtId="0" fontId="3" fillId="2" borderId="14" xfId="0" applyFont="1" applyFill="1" applyBorder="1" applyAlignment="1">
      <alignment horizontal="right" vertical="center" wrapText="1"/>
    </xf>
    <xf numFmtId="4" fontId="3" fillId="2" borderId="14" xfId="0" applyNumberFormat="1" applyFont="1" applyFill="1" applyBorder="1" applyAlignment="1">
      <alignment horizontal="right" vertical="center" wrapText="1"/>
    </xf>
    <xf numFmtId="3" fontId="5" fillId="3" borderId="14" xfId="0" applyNumberFormat="1" applyFont="1" applyFill="1" applyBorder="1" applyAlignment="1">
      <alignment horizontal="right" vertical="center" wrapText="1"/>
    </xf>
    <xf numFmtId="3" fontId="3" fillId="2" borderId="14" xfId="0" applyNumberFormat="1" applyFont="1" applyFill="1" applyBorder="1" applyAlignment="1">
      <alignment horizontal="right" vertical="center"/>
    </xf>
    <xf numFmtId="3" fontId="3" fillId="2" borderId="14" xfId="0" applyNumberFormat="1" applyFont="1" applyFill="1" applyBorder="1" applyAlignment="1">
      <alignment horizontal="right" vertical="center" wrapText="1"/>
    </xf>
    <xf numFmtId="0" fontId="3" fillId="2" borderId="16" xfId="0" applyFont="1" applyFill="1" applyBorder="1" applyAlignment="1">
      <alignment vertical="center" wrapText="1"/>
    </xf>
    <xf numFmtId="0" fontId="3" fillId="2" borderId="16" xfId="0" applyFont="1" applyFill="1" applyBorder="1" applyAlignment="1">
      <alignment horizontal="center" vertical="center" wrapText="1"/>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5" fillId="3" borderId="0" xfId="0" applyFont="1" applyFill="1" applyAlignment="1">
      <alignment vertical="center" wrapText="1"/>
    </xf>
    <xf numFmtId="0" fontId="5" fillId="3" borderId="0" xfId="0" applyFont="1" applyFill="1" applyAlignment="1">
      <alignment vertical="center"/>
    </xf>
    <xf numFmtId="0" fontId="5" fillId="3"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2" borderId="17" xfId="0" applyFont="1" applyFill="1" applyBorder="1" applyAlignment="1">
      <alignment horizontal="left" vertical="center"/>
    </xf>
    <xf numFmtId="0" fontId="3" fillId="2" borderId="17" xfId="0"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13" fillId="0" borderId="0" xfId="0" applyFont="1" applyAlignment="1">
      <alignment horizontal="justify" vertical="center"/>
    </xf>
    <xf numFmtId="0" fontId="14" fillId="0" borderId="0" xfId="0" applyFont="1" applyAlignment="1">
      <alignment horizontal="left"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6" fillId="5" borderId="0" xfId="2" applyFill="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8" fillId="0" borderId="0" xfId="0" applyFont="1"/>
    <xf numFmtId="0" fontId="8" fillId="2" borderId="12" xfId="0" applyFont="1" applyFill="1" applyBorder="1" applyAlignment="1">
      <alignment vertical="center"/>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7" fillId="5" borderId="0" xfId="0" applyFont="1" applyFill="1" applyAlignment="1">
      <alignment vertical="center"/>
    </xf>
    <xf numFmtId="0" fontId="17" fillId="5" borderId="0" xfId="0" applyFont="1" applyFill="1" applyAlignment="1">
      <alignment horizontal="center" vertical="center"/>
    </xf>
    <xf numFmtId="0" fontId="19" fillId="5" borderId="0" xfId="0" applyFont="1" applyFill="1" applyAlignment="1">
      <alignment horizontal="center" vertical="center"/>
    </xf>
    <xf numFmtId="0" fontId="17" fillId="4" borderId="0" xfId="0" applyFont="1" applyFill="1" applyAlignment="1">
      <alignment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18" fillId="2" borderId="1" xfId="0" applyFont="1" applyFill="1" applyBorder="1" applyAlignment="1">
      <alignment horizontal="center" vertical="center"/>
    </xf>
    <xf numFmtId="4" fontId="5" fillId="3" borderId="0" xfId="0" applyNumberFormat="1" applyFont="1" applyFill="1" applyAlignment="1">
      <alignment horizontal="center" vertical="center"/>
    </xf>
    <xf numFmtId="9" fontId="5" fillId="3" borderId="0" xfId="0" applyNumberFormat="1"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2" borderId="16" xfId="0" applyFont="1" applyFill="1" applyBorder="1" applyAlignment="1">
      <alignment horizontal="center" vertical="center" wrapText="1"/>
    </xf>
    <xf numFmtId="0" fontId="20" fillId="3" borderId="0" xfId="0" applyFont="1" applyFill="1" applyAlignment="1">
      <alignment horizontal="center" vertical="center"/>
    </xf>
    <xf numFmtId="0" fontId="20" fillId="3" borderId="0" xfId="0" applyFont="1" applyFill="1" applyAlignment="1">
      <alignment vertical="center"/>
    </xf>
    <xf numFmtId="4" fontId="20" fillId="3" borderId="0" xfId="0" applyNumberFormat="1" applyFont="1" applyFill="1" applyAlignment="1">
      <alignment horizontal="right" vertical="center" wrapText="1"/>
    </xf>
    <xf numFmtId="9" fontId="20" fillId="3" borderId="0" xfId="0" applyNumberFormat="1" applyFont="1" applyFill="1" applyAlignment="1">
      <alignment horizontal="right" vertical="center" wrapText="1"/>
    </xf>
    <xf numFmtId="3" fontId="20" fillId="3" borderId="0" xfId="0" applyNumberFormat="1" applyFont="1" applyFill="1" applyAlignment="1">
      <alignment horizontal="right" vertical="center" wrapText="1"/>
    </xf>
    <xf numFmtId="0" fontId="20" fillId="3" borderId="0" xfId="0" applyFont="1" applyFill="1" applyAlignment="1">
      <alignment horizontal="right" vertical="center" wrapText="1"/>
    </xf>
    <xf numFmtId="9" fontId="20" fillId="3" borderId="0" xfId="0" applyNumberFormat="1" applyFont="1" applyFill="1" applyAlignment="1">
      <alignment horizontal="center" vertical="center" wrapText="1"/>
    </xf>
    <xf numFmtId="0" fontId="20" fillId="4" borderId="0" xfId="0" applyFont="1" applyFill="1" applyAlignment="1">
      <alignment horizontal="center" vertical="center"/>
    </xf>
    <xf numFmtId="0" fontId="20" fillId="4" borderId="0" xfId="0" applyFont="1" applyFill="1" applyAlignment="1">
      <alignment vertical="center"/>
    </xf>
    <xf numFmtId="4" fontId="20" fillId="4" borderId="0" xfId="0" applyNumberFormat="1" applyFont="1" applyFill="1" applyAlignment="1">
      <alignment horizontal="right" vertical="center" wrapText="1"/>
    </xf>
    <xf numFmtId="9" fontId="20" fillId="4" borderId="0" xfId="0" applyNumberFormat="1" applyFont="1" applyFill="1" applyAlignment="1">
      <alignment horizontal="right" vertical="center" wrapText="1"/>
    </xf>
    <xf numFmtId="0" fontId="20" fillId="4" borderId="0" xfId="0" applyFont="1" applyFill="1" applyAlignment="1">
      <alignment horizontal="right" vertical="center" wrapText="1"/>
    </xf>
    <xf numFmtId="9" fontId="20" fillId="4" borderId="0" xfId="0" applyNumberFormat="1" applyFont="1" applyFill="1" applyAlignment="1">
      <alignment horizontal="center" vertical="center" wrapText="1"/>
    </xf>
    <xf numFmtId="0" fontId="18" fillId="2" borderId="0" xfId="0" applyFont="1" applyFill="1" applyAlignment="1">
      <alignment vertical="center"/>
    </xf>
    <xf numFmtId="4" fontId="18" fillId="2" borderId="0" xfId="0" applyNumberFormat="1" applyFont="1" applyFill="1" applyAlignment="1">
      <alignment horizontal="right" vertical="center" wrapText="1"/>
    </xf>
    <xf numFmtId="9" fontId="18" fillId="2" borderId="0" xfId="0" applyNumberFormat="1" applyFont="1" applyFill="1" applyAlignment="1">
      <alignment horizontal="right" vertical="center" wrapText="1"/>
    </xf>
    <xf numFmtId="0" fontId="18" fillId="2" borderId="0" xfId="0" applyFont="1" applyFill="1" applyAlignment="1">
      <alignment horizontal="right" vertical="center" wrapText="1"/>
    </xf>
    <xf numFmtId="9" fontId="18" fillId="2" borderId="0" xfId="0" applyNumberFormat="1" applyFont="1" applyFill="1" applyAlignment="1">
      <alignment horizontal="center" vertical="center" wrapText="1"/>
    </xf>
    <xf numFmtId="4" fontId="18" fillId="6" borderId="0" xfId="0" applyNumberFormat="1" applyFont="1" applyFill="1" applyAlignment="1">
      <alignment horizontal="right" vertical="center" wrapText="1"/>
    </xf>
    <xf numFmtId="9" fontId="18" fillId="6" borderId="0" xfId="0" applyNumberFormat="1" applyFont="1" applyFill="1" applyAlignment="1">
      <alignment horizontal="right" vertical="center" wrapText="1"/>
    </xf>
    <xf numFmtId="9" fontId="18" fillId="6" borderId="0" xfId="0" applyNumberFormat="1" applyFont="1" applyFill="1" applyAlignment="1">
      <alignment horizontal="center" vertical="center" wrapText="1"/>
    </xf>
    <xf numFmtId="10" fontId="5" fillId="3" borderId="0" xfId="0" applyNumberFormat="1" applyFont="1" applyFill="1" applyAlignment="1">
      <alignment horizontal="center" vertical="center" wrapText="1"/>
    </xf>
    <xf numFmtId="0" fontId="5" fillId="4" borderId="0" xfId="0" applyFont="1" applyFill="1" applyAlignment="1">
      <alignment horizontal="right" vertical="center" wrapText="1"/>
    </xf>
    <xf numFmtId="10" fontId="5" fillId="0" borderId="0" xfId="0" applyNumberFormat="1" applyFont="1" applyAlignment="1">
      <alignment horizontal="center" vertical="center" wrapText="1"/>
    </xf>
    <xf numFmtId="9" fontId="3"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7" fillId="2" borderId="16"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0" xfId="0" applyFont="1" applyFill="1" applyAlignment="1">
      <alignment vertical="center"/>
    </xf>
    <xf numFmtId="4" fontId="21" fillId="3" borderId="0" xfId="0" applyNumberFormat="1" applyFont="1" applyFill="1" applyAlignment="1">
      <alignment horizontal="right" vertical="center" wrapText="1"/>
    </xf>
    <xf numFmtId="9" fontId="21" fillId="3" borderId="0" xfId="0" applyNumberFormat="1" applyFont="1" applyFill="1" applyAlignment="1">
      <alignment horizontal="right" vertical="center" wrapText="1"/>
    </xf>
    <xf numFmtId="0" fontId="21" fillId="4" borderId="0" xfId="0" applyFont="1" applyFill="1" applyAlignment="1">
      <alignment horizontal="center" vertical="center" wrapText="1"/>
    </xf>
    <xf numFmtId="0" fontId="21" fillId="4" borderId="0" xfId="0" applyFont="1" applyFill="1" applyAlignment="1">
      <alignment vertical="center"/>
    </xf>
    <xf numFmtId="4" fontId="21" fillId="4" borderId="0" xfId="0" applyNumberFormat="1" applyFont="1" applyFill="1" applyAlignment="1">
      <alignment horizontal="right" vertical="center" wrapText="1"/>
    </xf>
    <xf numFmtId="9" fontId="21" fillId="4" borderId="0" xfId="0" applyNumberFormat="1" applyFont="1" applyFill="1" applyAlignment="1">
      <alignment horizontal="right" vertical="center" wrapText="1"/>
    </xf>
    <xf numFmtId="0" fontId="21" fillId="4" borderId="0" xfId="0" applyFont="1" applyFill="1" applyAlignment="1">
      <alignment horizontal="right" vertical="center" wrapText="1"/>
    </xf>
    <xf numFmtId="0" fontId="21" fillId="3" borderId="0" xfId="0" applyFont="1" applyFill="1" applyAlignment="1">
      <alignment horizontal="right"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horizontal="right" vertical="center" wrapText="1"/>
    </xf>
    <xf numFmtId="4" fontId="21" fillId="0" borderId="0" xfId="0" applyNumberFormat="1" applyFont="1" applyAlignment="1">
      <alignment horizontal="right" vertical="center" wrapText="1"/>
    </xf>
    <xf numFmtId="9" fontId="21" fillId="0" borderId="0" xfId="0" applyNumberFormat="1" applyFont="1" applyAlignment="1">
      <alignment horizontal="right" vertical="center" wrapText="1"/>
    </xf>
    <xf numFmtId="0" fontId="21" fillId="0" borderId="0" xfId="0" applyFont="1" applyAlignment="1">
      <alignment horizontal="center" vertical="center"/>
    </xf>
    <xf numFmtId="0" fontId="21" fillId="0" borderId="0" xfId="0" applyFont="1" applyAlignment="1">
      <alignment horizontal="right" vertical="center"/>
    </xf>
    <xf numFmtId="9" fontId="21" fillId="0" borderId="0" xfId="0" applyNumberFormat="1" applyFont="1" applyAlignment="1">
      <alignment horizontal="right" vertical="center"/>
    </xf>
    <xf numFmtId="0" fontId="21" fillId="0" borderId="0" xfId="0" applyFont="1" applyAlignment="1">
      <alignment vertical="center" wrapText="1"/>
    </xf>
    <xf numFmtId="0" fontId="7" fillId="2" borderId="0" xfId="0" applyFont="1" applyFill="1" applyAlignment="1">
      <alignment vertical="center"/>
    </xf>
    <xf numFmtId="4" fontId="7" fillId="2" borderId="0" xfId="0" applyNumberFormat="1" applyFont="1" applyFill="1" applyAlignment="1">
      <alignment horizontal="right" vertical="center" wrapText="1"/>
    </xf>
    <xf numFmtId="9" fontId="7" fillId="2" borderId="0" xfId="0" applyNumberFormat="1" applyFont="1" applyFill="1" applyAlignment="1">
      <alignment horizontal="right" vertical="center" wrapText="1"/>
    </xf>
    <xf numFmtId="0" fontId="3" fillId="2" borderId="16" xfId="0" applyFont="1" applyFill="1" applyBorder="1" applyAlignment="1">
      <alignment horizontal="center" vertical="center"/>
    </xf>
    <xf numFmtId="10" fontId="5" fillId="4" borderId="0" xfId="0" applyNumberFormat="1" applyFont="1" applyFill="1" applyAlignment="1">
      <alignment horizontal="center" vertical="center"/>
    </xf>
    <xf numFmtId="4" fontId="5" fillId="3" borderId="0" xfId="0" applyNumberFormat="1" applyFont="1" applyFill="1" applyAlignment="1">
      <alignment horizontal="right" vertical="center"/>
    </xf>
    <xf numFmtId="0" fontId="5" fillId="3" borderId="0" xfId="0" applyFont="1" applyFill="1" applyAlignment="1">
      <alignment horizontal="right" vertical="center"/>
    </xf>
    <xf numFmtId="10" fontId="5" fillId="3" borderId="0" xfId="0" applyNumberFormat="1" applyFont="1" applyFill="1" applyAlignment="1">
      <alignment horizontal="center" vertical="center"/>
    </xf>
    <xf numFmtId="0" fontId="3" fillId="2" borderId="0" xfId="0" applyFont="1" applyFill="1" applyAlignment="1">
      <alignment horizontal="right" vertical="center"/>
    </xf>
    <xf numFmtId="9" fontId="3" fillId="2" borderId="0" xfId="0" applyNumberFormat="1" applyFont="1" applyFill="1" applyAlignment="1">
      <alignment horizontal="center" vertical="center"/>
    </xf>
    <xf numFmtId="0" fontId="3" fillId="2" borderId="16" xfId="0" applyFont="1" applyFill="1" applyBorder="1" applyAlignment="1">
      <alignment vertical="center"/>
    </xf>
    <xf numFmtId="0" fontId="5" fillId="7" borderId="0" xfId="0" applyFont="1" applyFill="1" applyAlignment="1">
      <alignment vertical="center"/>
    </xf>
    <xf numFmtId="0" fontId="5" fillId="7" borderId="0" xfId="0" applyFont="1" applyFill="1" applyAlignment="1">
      <alignment horizontal="right" vertical="center"/>
    </xf>
    <xf numFmtId="0" fontId="5" fillId="7" borderId="0" xfId="0" applyFont="1" applyFill="1" applyAlignment="1">
      <alignment horizontal="center" vertical="center"/>
    </xf>
    <xf numFmtId="10" fontId="5" fillId="7" borderId="0" xfId="0" applyNumberFormat="1" applyFont="1" applyFill="1" applyAlignment="1">
      <alignment horizontal="center" vertical="center"/>
    </xf>
    <xf numFmtId="0" fontId="3" fillId="2" borderId="0" xfId="0" applyFont="1" applyFill="1" applyAlignment="1">
      <alignment vertical="center"/>
    </xf>
    <xf numFmtId="4" fontId="3" fillId="2" borderId="0" xfId="0" applyNumberFormat="1" applyFont="1" applyFill="1" applyAlignment="1">
      <alignment horizontal="right" vertical="center"/>
    </xf>
    <xf numFmtId="0" fontId="22" fillId="0" borderId="0" xfId="0" applyFont="1" applyAlignment="1">
      <alignment vertical="center"/>
    </xf>
    <xf numFmtId="3" fontId="5" fillId="3" borderId="0" xfId="0" applyNumberFormat="1" applyFont="1" applyFill="1" applyAlignment="1">
      <alignment horizontal="right" vertical="center"/>
    </xf>
    <xf numFmtId="3" fontId="5" fillId="4" borderId="0" xfId="0" applyNumberFormat="1" applyFont="1" applyFill="1" applyAlignment="1">
      <alignment horizontal="right" vertical="center"/>
    </xf>
    <xf numFmtId="9" fontId="5" fillId="4" borderId="0" xfId="0" applyNumberFormat="1" applyFont="1" applyFill="1" applyAlignment="1">
      <alignment horizontal="center" vertical="center"/>
    </xf>
    <xf numFmtId="3" fontId="3" fillId="2" borderId="0" xfId="0" applyNumberFormat="1" applyFont="1" applyFill="1" applyAlignment="1">
      <alignment horizontal="right" vertical="center"/>
    </xf>
    <xf numFmtId="3" fontId="5" fillId="3" borderId="0" xfId="0" applyNumberFormat="1" applyFont="1" applyFill="1" applyAlignment="1">
      <alignment horizontal="center" vertical="center" wrapText="1"/>
    </xf>
    <xf numFmtId="4" fontId="5" fillId="3" borderId="0" xfId="0" applyNumberFormat="1" applyFont="1" applyFill="1" applyAlignment="1">
      <alignment horizontal="center" vertical="center" wrapText="1"/>
    </xf>
    <xf numFmtId="3" fontId="5" fillId="4" borderId="0" xfId="0" applyNumberFormat="1" applyFont="1" applyFill="1" applyAlignment="1">
      <alignment horizontal="center" vertical="center" wrapText="1"/>
    </xf>
    <xf numFmtId="4" fontId="5" fillId="4" borderId="0" xfId="0" applyNumberFormat="1" applyFont="1" applyFill="1" applyAlignment="1">
      <alignment horizontal="center" vertical="center" wrapText="1"/>
    </xf>
    <xf numFmtId="10" fontId="5" fillId="4" borderId="0" xfId="0" applyNumberFormat="1" applyFont="1" applyFill="1" applyAlignment="1">
      <alignment horizontal="center" vertical="center" wrapText="1"/>
    </xf>
    <xf numFmtId="3" fontId="3" fillId="2" borderId="0" xfId="0" applyNumberFormat="1" applyFont="1" applyFill="1" applyAlignment="1">
      <alignment horizontal="center" vertical="center" wrapText="1"/>
    </xf>
    <xf numFmtId="4" fontId="3" fillId="2" borderId="0" xfId="0" applyNumberFormat="1" applyFont="1" applyFill="1" applyAlignment="1">
      <alignment horizontal="center" vertical="center" wrapText="1"/>
    </xf>
    <xf numFmtId="4" fontId="5" fillId="7" borderId="0" xfId="0" applyNumberFormat="1" applyFont="1" applyFill="1" applyAlignment="1">
      <alignment horizontal="right" vertical="center"/>
    </xf>
    <xf numFmtId="0" fontId="23" fillId="2" borderId="16" xfId="0" applyFont="1" applyFill="1" applyBorder="1" applyAlignment="1">
      <alignment vertical="center" wrapText="1"/>
    </xf>
    <xf numFmtId="0" fontId="4" fillId="4" borderId="0" xfId="0" applyFont="1" applyFill="1" applyAlignment="1">
      <alignment vertical="center" wrapText="1"/>
    </xf>
    <xf numFmtId="0" fontId="5" fillId="4" borderId="0" xfId="0" applyFont="1" applyFill="1" applyAlignment="1">
      <alignment horizontal="left" vertical="center" wrapText="1"/>
    </xf>
    <xf numFmtId="0" fontId="4" fillId="5" borderId="0" xfId="0" applyFont="1" applyFill="1" applyAlignment="1">
      <alignment vertical="center" wrapText="1"/>
    </xf>
    <xf numFmtId="0" fontId="24" fillId="5" borderId="0" xfId="0" applyFont="1" applyFill="1" applyAlignment="1">
      <alignment horizontal="left" vertical="center" wrapText="1"/>
    </xf>
    <xf numFmtId="0" fontId="5" fillId="5" borderId="0" xfId="0" applyFont="1" applyFill="1" applyAlignment="1">
      <alignment horizontal="left" vertical="center" wrapText="1"/>
    </xf>
    <xf numFmtId="0" fontId="4" fillId="4" borderId="0" xfId="0" applyFont="1" applyFill="1" applyAlignment="1">
      <alignment horizontal="left" vertical="center" wrapText="1"/>
    </xf>
    <xf numFmtId="0" fontId="25" fillId="4" borderId="0" xfId="0" applyFont="1" applyFill="1" applyAlignment="1">
      <alignment horizontal="left" vertical="center" wrapText="1"/>
    </xf>
    <xf numFmtId="10" fontId="4" fillId="5" borderId="0" xfId="0" applyNumberFormat="1" applyFont="1" applyFill="1" applyAlignment="1">
      <alignment horizontal="left" vertical="center" wrapText="1"/>
    </xf>
    <xf numFmtId="0" fontId="4" fillId="0" borderId="0" xfId="0" applyFont="1" applyAlignment="1">
      <alignment vertical="center" wrapText="1"/>
    </xf>
    <xf numFmtId="0" fontId="17" fillId="5" borderId="0" xfId="0" applyFont="1" applyFill="1" applyAlignment="1">
      <alignment vertical="center" wrapText="1"/>
    </xf>
    <xf numFmtId="0" fontId="17" fillId="4" borderId="0" xfId="0" applyFont="1" applyFill="1" applyAlignment="1">
      <alignment vertical="center" wrapText="1"/>
    </xf>
    <xf numFmtId="0" fontId="17" fillId="3" borderId="0" xfId="0" applyFont="1" applyFill="1" applyAlignment="1">
      <alignment vertical="center"/>
    </xf>
    <xf numFmtId="0" fontId="26" fillId="4" borderId="0" xfId="0" applyFont="1" applyFill="1" applyAlignment="1">
      <alignment horizontal="center" vertical="center"/>
    </xf>
    <xf numFmtId="0" fontId="14" fillId="0" borderId="0" xfId="0" applyFont="1" applyAlignment="1">
      <alignment horizontal="center" vertical="center"/>
    </xf>
    <xf numFmtId="0" fontId="3" fillId="2" borderId="0" xfId="0" applyFont="1" applyFill="1" applyAlignment="1">
      <alignment horizontal="center" vertical="center" textRotation="90"/>
    </xf>
    <xf numFmtId="0" fontId="5" fillId="5" borderId="0" xfId="0" applyFont="1" applyFill="1" applyAlignment="1">
      <alignment vertical="center" wrapText="1"/>
    </xf>
    <xf numFmtId="0" fontId="27" fillId="5" borderId="0" xfId="0" applyFont="1" applyFill="1" applyAlignment="1">
      <alignment horizontal="center" vertical="center"/>
    </xf>
    <xf numFmtId="0" fontId="27" fillId="0" borderId="0" xfId="0" applyFont="1" applyAlignment="1">
      <alignment horizontal="center" vertical="center"/>
    </xf>
    <xf numFmtId="0" fontId="8" fillId="0" borderId="0" xfId="0" applyFont="1" applyAlignment="1">
      <alignment vertical="center"/>
    </xf>
    <xf numFmtId="0" fontId="3" fillId="8" borderId="0" xfId="0" applyFont="1" applyFill="1" applyAlignment="1">
      <alignment vertical="center"/>
    </xf>
    <xf numFmtId="0" fontId="3" fillId="8" borderId="0" xfId="0" applyFont="1" applyFill="1" applyAlignment="1">
      <alignment vertical="center" wrapText="1"/>
    </xf>
    <xf numFmtId="0" fontId="28" fillId="5" borderId="0" xfId="0" applyFont="1" applyFill="1" applyAlignment="1">
      <alignment horizontal="center" vertical="center"/>
    </xf>
    <xf numFmtId="0" fontId="12" fillId="5" borderId="0" xfId="0" applyFont="1" applyFill="1" applyAlignment="1">
      <alignment vertical="center"/>
    </xf>
    <xf numFmtId="0" fontId="28" fillId="4" borderId="0" xfId="0" applyFont="1" applyFill="1" applyAlignment="1">
      <alignment horizontal="center" vertical="center"/>
    </xf>
    <xf numFmtId="0" fontId="29" fillId="2" borderId="16" xfId="0"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4" fontId="20" fillId="0" borderId="0" xfId="0" applyNumberFormat="1" applyFont="1" applyAlignment="1">
      <alignment horizontal="center" vertical="center"/>
    </xf>
    <xf numFmtId="0" fontId="30" fillId="0" borderId="0" xfId="0" applyFont="1" applyAlignment="1">
      <alignment horizontal="center" vertical="center"/>
    </xf>
    <xf numFmtId="4" fontId="20" fillId="3" borderId="0" xfId="0" applyNumberFormat="1" applyFont="1" applyFill="1" applyAlignment="1">
      <alignment horizontal="center" vertical="center"/>
    </xf>
    <xf numFmtId="4" fontId="30" fillId="3" borderId="0" xfId="0" applyNumberFormat="1" applyFont="1" applyFill="1" applyAlignment="1">
      <alignment horizontal="center" vertical="center"/>
    </xf>
    <xf numFmtId="0" fontId="18" fillId="2" borderId="0" xfId="0" applyFont="1" applyFill="1" applyAlignment="1">
      <alignment horizontal="center" vertical="center"/>
    </xf>
    <xf numFmtId="4" fontId="18" fillId="2" borderId="0" xfId="0" applyNumberFormat="1" applyFont="1" applyFill="1" applyAlignment="1">
      <alignment horizontal="center" vertical="center"/>
    </xf>
    <xf numFmtId="0" fontId="18" fillId="2" borderId="8" xfId="0" applyFont="1" applyFill="1" applyBorder="1" applyAlignment="1">
      <alignment vertical="center" wrapText="1"/>
    </xf>
    <xf numFmtId="0" fontId="18" fillId="2" borderId="8" xfId="0" applyFont="1" applyFill="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0" fillId="3" borderId="0" xfId="0" applyFont="1" applyFill="1" applyAlignment="1">
      <alignment vertical="center" wrapText="1"/>
    </xf>
    <xf numFmtId="0" fontId="20" fillId="3" borderId="0" xfId="0" applyFont="1" applyFill="1" applyAlignment="1">
      <alignment horizontal="center" vertical="center" wrapText="1"/>
    </xf>
    <xf numFmtId="0" fontId="17" fillId="2" borderId="8" xfId="0" applyFont="1" applyFill="1" applyBorder="1" applyAlignment="1">
      <alignment vertical="center" wrapText="1"/>
    </xf>
    <xf numFmtId="0" fontId="3" fillId="2" borderId="8" xfId="0" applyFont="1" applyFill="1" applyBorder="1" applyAlignment="1">
      <alignment vertical="center" wrapText="1"/>
    </xf>
    <xf numFmtId="17" fontId="5" fillId="0" borderId="0" xfId="0" applyNumberFormat="1" applyFont="1" applyAlignment="1">
      <alignment horizontal="center" vertical="center"/>
    </xf>
    <xf numFmtId="3" fontId="5" fillId="0" borderId="0" xfId="0" applyNumberFormat="1" applyFont="1" applyAlignment="1">
      <alignment horizontal="right" vertical="center" wrapText="1"/>
    </xf>
    <xf numFmtId="17" fontId="5" fillId="3" borderId="0" xfId="0" applyNumberFormat="1" applyFont="1" applyFill="1" applyAlignment="1">
      <alignment horizontal="center" vertical="center"/>
    </xf>
    <xf numFmtId="3" fontId="5" fillId="3" borderId="0" xfId="0" applyNumberFormat="1" applyFont="1" applyFill="1" applyAlignment="1">
      <alignment horizontal="right" vertical="center" wrapText="1"/>
    </xf>
    <xf numFmtId="0" fontId="12" fillId="2" borderId="8" xfId="0" applyFont="1" applyFill="1" applyBorder="1" applyAlignment="1">
      <alignment vertical="center" wrapText="1"/>
    </xf>
    <xf numFmtId="3" fontId="3" fillId="2" borderId="8" xfId="0" applyNumberFormat="1" applyFont="1" applyFill="1" applyBorder="1" applyAlignment="1">
      <alignment horizontal="righ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xf>
    <xf numFmtId="3" fontId="3" fillId="2" borderId="8" xfId="0" applyNumberFormat="1" applyFont="1" applyFill="1" applyBorder="1" applyAlignment="1">
      <alignment horizontal="right" vertical="center"/>
    </xf>
    <xf numFmtId="4" fontId="5" fillId="4" borderId="0" xfId="0" applyNumberFormat="1" applyFont="1" applyFill="1" applyAlignment="1">
      <alignment horizontal="center" vertical="center"/>
    </xf>
    <xf numFmtId="4" fontId="3" fillId="2" borderId="0" xfId="0" applyNumberFormat="1" applyFont="1" applyFill="1" applyAlignment="1">
      <alignment horizontal="center" vertical="center"/>
    </xf>
    <xf numFmtId="0" fontId="20" fillId="0" borderId="0" xfId="0" applyFont="1" applyAlignment="1">
      <alignment horizontal="justify" vertical="center" wrapText="1"/>
    </xf>
    <xf numFmtId="0" fontId="20" fillId="3" borderId="0" xfId="0" applyFont="1" applyFill="1" applyAlignment="1">
      <alignment horizontal="justify" vertical="center" wrapText="1"/>
    </xf>
    <xf numFmtId="0" fontId="18" fillId="2" borderId="20" xfId="0" applyFont="1" applyFill="1" applyBorder="1" applyAlignment="1">
      <alignment vertical="center" wrapText="1"/>
    </xf>
    <xf numFmtId="0" fontId="18" fillId="2" borderId="20" xfId="0" applyFont="1" applyFill="1" applyBorder="1" applyAlignment="1">
      <alignment horizontal="center" vertical="center" wrapText="1"/>
    </xf>
    <xf numFmtId="0" fontId="20" fillId="3" borderId="22" xfId="0" applyFont="1" applyFill="1" applyBorder="1" applyAlignment="1">
      <alignment vertical="center" wrapText="1"/>
    </xf>
    <xf numFmtId="0" fontId="20" fillId="3" borderId="22" xfId="0" applyFont="1" applyFill="1" applyBorder="1" applyAlignment="1">
      <alignment horizontal="center" vertical="center" wrapText="1"/>
    </xf>
    <xf numFmtId="0" fontId="20" fillId="0" borderId="22" xfId="0" applyFont="1" applyBorder="1" applyAlignment="1">
      <alignment vertical="center" wrapText="1"/>
    </xf>
    <xf numFmtId="0" fontId="20" fillId="4" borderId="22" xfId="0" applyFont="1" applyFill="1" applyBorder="1" applyAlignment="1">
      <alignment horizontal="center" vertical="center" wrapText="1"/>
    </xf>
    <xf numFmtId="0" fontId="20" fillId="4" borderId="0" xfId="0" applyFont="1" applyFill="1" applyAlignment="1">
      <alignment horizontal="center" vertical="center" wrapText="1"/>
    </xf>
    <xf numFmtId="0" fontId="8" fillId="2" borderId="22" xfId="0" applyFont="1" applyFill="1" applyBorder="1" applyAlignment="1">
      <alignment vertical="center" wrapText="1"/>
    </xf>
    <xf numFmtId="0" fontId="18" fillId="2" borderId="22" xfId="0" applyFont="1" applyFill="1" applyBorder="1" applyAlignment="1">
      <alignment horizontal="right" vertical="center" wrapText="1"/>
    </xf>
    <xf numFmtId="0" fontId="18" fillId="2" borderId="22" xfId="0" applyFont="1" applyFill="1" applyBorder="1" applyAlignment="1">
      <alignment horizontal="center" vertical="center" wrapText="1"/>
    </xf>
    <xf numFmtId="0" fontId="3" fillId="9" borderId="0" xfId="0" applyFont="1" applyFill="1" applyAlignment="1">
      <alignment horizontal="center" vertical="center" wrapText="1"/>
    </xf>
    <xf numFmtId="0" fontId="5" fillId="10" borderId="0" xfId="0" applyFont="1" applyFill="1" applyAlignment="1">
      <alignment horizontal="center" vertical="center" wrapText="1"/>
    </xf>
    <xf numFmtId="0" fontId="5" fillId="10" borderId="0" xfId="0" applyFont="1" applyFill="1" applyAlignment="1">
      <alignment vertical="center" wrapText="1"/>
    </xf>
    <xf numFmtId="0" fontId="4" fillId="4" borderId="0" xfId="0" applyFont="1" applyFill="1" applyAlignment="1">
      <alignment horizontal="center" vertical="center"/>
    </xf>
    <xf numFmtId="0" fontId="4" fillId="3" borderId="0" xfId="0" applyFont="1" applyFill="1" applyAlignment="1">
      <alignment horizontal="center" vertical="center"/>
    </xf>
    <xf numFmtId="10" fontId="4" fillId="4" borderId="0" xfId="0" applyNumberFormat="1" applyFont="1" applyFill="1" applyAlignment="1">
      <alignment horizontal="center" vertical="center"/>
    </xf>
    <xf numFmtId="9" fontId="5" fillId="3" borderId="0" xfId="0" applyNumberFormat="1" applyFont="1" applyFill="1" applyAlignment="1">
      <alignment horizontal="center" vertical="center" wrapText="1"/>
    </xf>
    <xf numFmtId="0" fontId="3" fillId="2" borderId="1" xfId="0" applyFont="1" applyFill="1" applyBorder="1" applyAlignment="1">
      <alignment horizontal="left" vertical="center" wrapText="1" indent="1"/>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10" fontId="3" fillId="2" borderId="0" xfId="0" applyNumberFormat="1" applyFont="1" applyFill="1" applyAlignment="1">
      <alignment horizontal="right" vertical="center" wrapText="1"/>
    </xf>
    <xf numFmtId="0" fontId="3" fillId="2" borderId="1" xfId="0" applyFont="1" applyFill="1" applyBorder="1" applyAlignment="1">
      <alignment vertical="center" wrapText="1"/>
    </xf>
    <xf numFmtId="3" fontId="3" fillId="8" borderId="0" xfId="0" applyNumberFormat="1" applyFont="1" applyFill="1" applyAlignment="1">
      <alignment horizontal="center" vertical="center" wrapText="1"/>
    </xf>
    <xf numFmtId="10" fontId="3" fillId="8" borderId="0" xfId="0" applyNumberFormat="1" applyFont="1" applyFill="1" applyAlignment="1">
      <alignment horizontal="center" vertical="center" wrapText="1"/>
    </xf>
    <xf numFmtId="0" fontId="5" fillId="5" borderId="0" xfId="0" applyFont="1" applyFill="1" applyAlignment="1">
      <alignment horizontal="right" vertical="center" wrapText="1"/>
    </xf>
    <xf numFmtId="3" fontId="5" fillId="5" borderId="0" xfId="0" applyNumberFormat="1" applyFont="1" applyFill="1" applyAlignment="1">
      <alignment horizontal="center" vertical="center" wrapText="1"/>
    </xf>
    <xf numFmtId="10" fontId="5" fillId="5" borderId="0" xfId="0" applyNumberFormat="1" applyFont="1" applyFill="1" applyAlignment="1">
      <alignment horizontal="center" vertical="center" wrapText="1"/>
    </xf>
    <xf numFmtId="0" fontId="5" fillId="0" borderId="0" xfId="0" applyFont="1" applyAlignment="1">
      <alignment horizontal="right" vertical="center" wrapText="1"/>
    </xf>
    <xf numFmtId="3" fontId="5" fillId="0" borderId="0" xfId="0" applyNumberFormat="1" applyFont="1" applyAlignment="1">
      <alignment horizontal="center" vertical="center" wrapText="1"/>
    </xf>
    <xf numFmtId="0" fontId="3" fillId="8" borderId="2" xfId="0" applyFont="1" applyFill="1" applyBorder="1" applyAlignment="1">
      <alignment vertical="center" wrapText="1"/>
    </xf>
    <xf numFmtId="3" fontId="3" fillId="8" borderId="2" xfId="0" applyNumberFormat="1" applyFont="1" applyFill="1" applyBorder="1" applyAlignment="1">
      <alignment horizontal="center" vertical="center" wrapText="1"/>
    </xf>
    <xf numFmtId="10" fontId="3" fillId="8" borderId="2"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0" fontId="3" fillId="2" borderId="16" xfId="0" applyFont="1" applyFill="1" applyBorder="1" applyAlignment="1">
      <alignment horizontal="right" vertical="center"/>
    </xf>
    <xf numFmtId="3" fontId="5" fillId="5" borderId="0" xfId="0" applyNumberFormat="1" applyFont="1" applyFill="1" applyAlignment="1">
      <alignment horizontal="center" vertical="center"/>
    </xf>
    <xf numFmtId="3" fontId="5" fillId="0" borderId="0" xfId="0" applyNumberFormat="1" applyFont="1" applyAlignment="1">
      <alignment horizontal="center" vertical="center"/>
    </xf>
    <xf numFmtId="0" fontId="15" fillId="2" borderId="0" xfId="0" applyFont="1" applyFill="1" applyAlignment="1">
      <alignment vertical="center"/>
    </xf>
    <xf numFmtId="3" fontId="3" fillId="2" borderId="0" xfId="0" applyNumberFormat="1" applyFont="1" applyFill="1" applyAlignment="1">
      <alignment horizontal="center" vertical="center"/>
    </xf>
    <xf numFmtId="0" fontId="3" fillId="2" borderId="16" xfId="0" applyFont="1" applyFill="1" applyBorder="1" applyAlignment="1">
      <alignment horizontal="right" vertical="center" wrapText="1"/>
    </xf>
    <xf numFmtId="3" fontId="5" fillId="5" borderId="0" xfId="0" applyNumberFormat="1" applyFont="1" applyFill="1" applyAlignment="1">
      <alignment horizontal="right" vertical="center" wrapText="1"/>
    </xf>
    <xf numFmtId="0" fontId="8" fillId="0" borderId="0" xfId="0" applyFont="1" applyAlignment="1">
      <alignment vertical="center" wrapText="1"/>
    </xf>
    <xf numFmtId="0" fontId="5" fillId="5" borderId="0" xfId="0" applyFont="1" applyFill="1" applyAlignment="1">
      <alignment horizontal="center" vertical="center" wrapText="1"/>
    </xf>
    <xf numFmtId="0" fontId="15" fillId="2" borderId="0" xfId="0" applyFont="1" applyFill="1" applyAlignment="1">
      <alignment vertical="center" wrapText="1"/>
    </xf>
    <xf numFmtId="3" fontId="3" fillId="2" borderId="0" xfId="0" applyNumberFormat="1" applyFont="1" applyFill="1" applyAlignment="1">
      <alignment horizontal="right" vertical="center" wrapText="1"/>
    </xf>
    <xf numFmtId="0" fontId="31" fillId="0" borderId="0" xfId="0" applyFont="1" applyAlignment="1">
      <alignment vertical="center"/>
    </xf>
    <xf numFmtId="4" fontId="3" fillId="8" borderId="0" xfId="0" applyNumberFormat="1" applyFont="1" applyFill="1" applyAlignment="1">
      <alignment horizontal="right" vertical="center"/>
    </xf>
    <xf numFmtId="0" fontId="3" fillId="8" borderId="0" xfId="0" applyFont="1" applyFill="1" applyAlignment="1">
      <alignment horizontal="right" vertical="center"/>
    </xf>
    <xf numFmtId="0" fontId="11" fillId="0" borderId="0" xfId="0" applyFont="1" applyAlignment="1">
      <alignment vertical="center"/>
    </xf>
    <xf numFmtId="9" fontId="5" fillId="4" borderId="0" xfId="0" applyNumberFormat="1" applyFont="1" applyFill="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8" fillId="5" borderId="0" xfId="0" applyFont="1" applyFill="1" applyAlignment="1">
      <alignment vertical="center" wrapText="1"/>
    </xf>
    <xf numFmtId="0" fontId="4" fillId="4" borderId="0" xfId="0" applyFont="1" applyFill="1" applyAlignment="1">
      <alignment vertical="center"/>
    </xf>
    <xf numFmtId="0" fontId="4" fillId="4" borderId="0" xfId="0" applyFont="1" applyFill="1" applyAlignment="1">
      <alignment horizontal="center" vertical="center" wrapText="1"/>
    </xf>
    <xf numFmtId="9" fontId="4" fillId="4" borderId="0" xfId="0" applyNumberFormat="1" applyFont="1" applyFill="1" applyAlignment="1">
      <alignment horizontal="center" vertical="center" wrapText="1"/>
    </xf>
    <xf numFmtId="0" fontId="8" fillId="5" borderId="0" xfId="0" applyFont="1" applyFill="1" applyAlignment="1">
      <alignment vertical="center"/>
    </xf>
    <xf numFmtId="0" fontId="3" fillId="11" borderId="0" xfId="0" applyFont="1" applyFill="1" applyAlignment="1">
      <alignment vertical="center"/>
    </xf>
    <xf numFmtId="0" fontId="3" fillId="11" borderId="0" xfId="0" applyFont="1" applyFill="1" applyAlignment="1">
      <alignment horizontal="center" vertical="center" wrapText="1"/>
    </xf>
    <xf numFmtId="10" fontId="3" fillId="11" borderId="0" xfId="0" applyNumberFormat="1" applyFont="1" applyFill="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5" borderId="26" xfId="0" applyFont="1" applyFill="1" applyBorder="1" applyAlignment="1">
      <alignment vertical="center"/>
    </xf>
    <xf numFmtId="0" fontId="5" fillId="5" borderId="18" xfId="0" applyFont="1" applyFill="1" applyBorder="1" applyAlignment="1">
      <alignment horizontal="center" vertical="center"/>
    </xf>
    <xf numFmtId="10" fontId="5" fillId="5" borderId="18" xfId="0" applyNumberFormat="1" applyFont="1" applyFill="1" applyBorder="1" applyAlignment="1">
      <alignment horizontal="center" vertical="center"/>
    </xf>
    <xf numFmtId="0" fontId="24" fillId="5" borderId="27" xfId="0" applyFont="1" applyFill="1" applyBorder="1" applyAlignment="1">
      <alignment vertical="center"/>
    </xf>
    <xf numFmtId="10" fontId="24" fillId="5" borderId="28" xfId="0" applyNumberFormat="1" applyFont="1" applyFill="1" applyBorder="1" applyAlignment="1">
      <alignment horizontal="center" vertical="center"/>
    </xf>
    <xf numFmtId="0" fontId="9" fillId="5" borderId="28" xfId="0" applyFont="1" applyFill="1" applyBorder="1" applyAlignment="1">
      <alignment horizontal="center" vertical="center"/>
    </xf>
    <xf numFmtId="0" fontId="5" fillId="0" borderId="26" xfId="0" applyFont="1" applyBorder="1" applyAlignment="1">
      <alignment vertical="center"/>
    </xf>
    <xf numFmtId="0" fontId="5" fillId="0" borderId="18" xfId="0" applyFont="1" applyBorder="1" applyAlignment="1">
      <alignment horizontal="center" vertical="center"/>
    </xf>
    <xf numFmtId="10" fontId="5" fillId="0" borderId="18" xfId="0" applyNumberFormat="1" applyFont="1" applyBorder="1" applyAlignment="1">
      <alignment horizontal="center" vertical="center"/>
    </xf>
    <xf numFmtId="0" fontId="24" fillId="0" borderId="27" xfId="0" applyFont="1" applyBorder="1" applyAlignment="1">
      <alignment vertical="center"/>
    </xf>
    <xf numFmtId="10" fontId="24" fillId="0" borderId="28" xfId="0" applyNumberFormat="1" applyFont="1" applyBorder="1" applyAlignment="1">
      <alignment horizontal="center" vertical="center"/>
    </xf>
    <xf numFmtId="0" fontId="9" fillId="0" borderId="28" xfId="0" applyFont="1" applyBorder="1" applyAlignment="1">
      <alignment horizontal="center" vertical="center"/>
    </xf>
    <xf numFmtId="0" fontId="5" fillId="4" borderId="29" xfId="0" applyFont="1" applyFill="1" applyBorder="1" applyAlignment="1">
      <alignment horizontal="center" vertical="center"/>
    </xf>
    <xf numFmtId="0" fontId="3" fillId="2" borderId="30" xfId="0" applyFont="1" applyFill="1" applyBorder="1" applyAlignment="1">
      <alignment vertical="center"/>
    </xf>
    <xf numFmtId="0" fontId="3" fillId="2" borderId="29" xfId="0" applyFont="1" applyFill="1" applyBorder="1" applyAlignment="1">
      <alignment horizontal="center" vertical="center"/>
    </xf>
    <xf numFmtId="0" fontId="3" fillId="2" borderId="33" xfId="0" applyFont="1" applyFill="1" applyBorder="1" applyAlignment="1">
      <alignment horizontal="center" vertical="center"/>
    </xf>
    <xf numFmtId="10" fontId="3" fillId="2" borderId="29" xfId="0" applyNumberFormat="1" applyFont="1" applyFill="1" applyBorder="1" applyAlignment="1">
      <alignment horizontal="center" vertical="center"/>
    </xf>
    <xf numFmtId="0" fontId="24" fillId="0" borderId="0" xfId="0" applyFont="1" applyAlignment="1">
      <alignment horizontal="left" vertical="center"/>
    </xf>
    <xf numFmtId="0" fontId="0" fillId="0" borderId="0" xfId="0" applyAlignment="1">
      <alignment horizontal="left"/>
    </xf>
    <xf numFmtId="0" fontId="24" fillId="0" borderId="0" xfId="0" applyFont="1" applyAlignment="1">
      <alignment vertical="center"/>
    </xf>
    <xf numFmtId="9" fontId="5" fillId="5" borderId="0" xfId="0" applyNumberFormat="1" applyFont="1" applyFill="1" applyAlignment="1">
      <alignment horizontal="center" vertical="center" wrapText="1"/>
    </xf>
    <xf numFmtId="4" fontId="5" fillId="5" borderId="0" xfId="0" applyNumberFormat="1" applyFont="1" applyFill="1" applyAlignment="1">
      <alignment horizontal="center" vertical="center" wrapText="1"/>
    </xf>
    <xf numFmtId="0" fontId="33" fillId="0" borderId="0" xfId="0" applyFont="1"/>
    <xf numFmtId="9" fontId="5" fillId="0" borderId="0" xfId="0" applyNumberFormat="1" applyFont="1" applyAlignment="1">
      <alignment horizontal="center" vertical="center" wrapText="1"/>
    </xf>
    <xf numFmtId="0" fontId="16" fillId="0" borderId="0" xfId="0" applyFont="1" applyAlignment="1">
      <alignment vertical="center" wrapText="1"/>
    </xf>
    <xf numFmtId="0" fontId="7" fillId="2" borderId="38" xfId="0" applyFont="1" applyFill="1" applyBorder="1" applyAlignment="1">
      <alignment horizontal="center" vertical="center" wrapText="1"/>
    </xf>
    <xf numFmtId="0" fontId="21" fillId="4" borderId="37" xfId="0" applyFont="1" applyFill="1" applyBorder="1" applyAlignment="1">
      <alignment vertical="center" wrapText="1"/>
    </xf>
    <xf numFmtId="4" fontId="21" fillId="4" borderId="38" xfId="0" applyNumberFormat="1" applyFont="1" applyFill="1" applyBorder="1" applyAlignment="1">
      <alignment horizontal="right" vertical="center"/>
    </xf>
    <xf numFmtId="0" fontId="21" fillId="4" borderId="38" xfId="0" applyFont="1" applyFill="1" applyBorder="1" applyAlignment="1">
      <alignment horizontal="right" vertical="center"/>
    </xf>
    <xf numFmtId="10" fontId="21" fillId="4" borderId="38" xfId="0" applyNumberFormat="1" applyFont="1" applyFill="1" applyBorder="1" applyAlignment="1">
      <alignment horizontal="right" vertical="center"/>
    </xf>
    <xf numFmtId="0" fontId="21" fillId="3" borderId="37" xfId="0" applyFont="1" applyFill="1" applyBorder="1" applyAlignment="1">
      <alignment vertical="center" wrapText="1"/>
    </xf>
    <xf numFmtId="4" fontId="21" fillId="3" borderId="38" xfId="0" applyNumberFormat="1" applyFont="1" applyFill="1" applyBorder="1" applyAlignment="1">
      <alignment horizontal="right" vertical="center"/>
    </xf>
    <xf numFmtId="0" fontId="21" fillId="3" borderId="38" xfId="0" applyFont="1" applyFill="1" applyBorder="1" applyAlignment="1">
      <alignment horizontal="right" vertical="center"/>
    </xf>
    <xf numFmtId="4" fontId="21" fillId="5" borderId="38" xfId="0" applyNumberFormat="1" applyFont="1" applyFill="1" applyBorder="1" applyAlignment="1">
      <alignment horizontal="right" vertical="center"/>
    </xf>
    <xf numFmtId="10" fontId="21" fillId="5" borderId="38" xfId="0" applyNumberFormat="1" applyFont="1" applyFill="1" applyBorder="1" applyAlignment="1">
      <alignment horizontal="right" vertical="center"/>
    </xf>
    <xf numFmtId="0" fontId="21" fillId="5" borderId="38" xfId="0" applyFont="1" applyFill="1" applyBorder="1" applyAlignment="1">
      <alignment horizontal="right" vertical="center"/>
    </xf>
    <xf numFmtId="0" fontId="21" fillId="0" borderId="37" xfId="0" applyFont="1" applyBorder="1" applyAlignment="1">
      <alignment vertical="center" wrapText="1"/>
    </xf>
    <xf numFmtId="0" fontId="21" fillId="0" borderId="38" xfId="0" applyFont="1" applyBorder="1" applyAlignment="1">
      <alignment horizontal="right" vertical="center"/>
    </xf>
    <xf numFmtId="10" fontId="21" fillId="0" borderId="38" xfId="0" applyNumberFormat="1" applyFont="1" applyBorder="1" applyAlignment="1">
      <alignment horizontal="right" vertical="center"/>
    </xf>
    <xf numFmtId="10" fontId="21" fillId="3" borderId="38" xfId="0" applyNumberFormat="1" applyFont="1" applyFill="1" applyBorder="1" applyAlignment="1">
      <alignment horizontal="right" vertical="center"/>
    </xf>
    <xf numFmtId="0" fontId="7" fillId="2" borderId="37" xfId="0" applyFont="1" applyFill="1" applyBorder="1" applyAlignment="1">
      <alignment vertical="center"/>
    </xf>
    <xf numFmtId="4" fontId="7" fillId="2" borderId="38" xfId="0" applyNumberFormat="1" applyFont="1" applyFill="1" applyBorder="1" applyAlignment="1">
      <alignment horizontal="right" vertical="center"/>
    </xf>
    <xf numFmtId="0" fontId="7" fillId="2" borderId="38" xfId="0" applyFont="1" applyFill="1" applyBorder="1" applyAlignment="1">
      <alignment horizontal="right" vertical="center"/>
    </xf>
    <xf numFmtId="9" fontId="7" fillId="2" borderId="38" xfId="0" applyNumberFormat="1" applyFont="1" applyFill="1" applyBorder="1" applyAlignment="1">
      <alignment horizontal="right" vertical="center"/>
    </xf>
    <xf numFmtId="10" fontId="5" fillId="4" borderId="0" xfId="0" applyNumberFormat="1" applyFont="1" applyFill="1" applyAlignment="1">
      <alignment horizontal="right" vertical="center"/>
    </xf>
    <xf numFmtId="10" fontId="5" fillId="3" borderId="0" xfId="0" applyNumberFormat="1" applyFont="1" applyFill="1" applyAlignment="1">
      <alignment horizontal="right" vertical="center"/>
    </xf>
    <xf numFmtId="9" fontId="3" fillId="2" borderId="0" xfId="0" applyNumberFormat="1" applyFont="1" applyFill="1" applyAlignment="1">
      <alignment horizontal="right" vertical="center"/>
    </xf>
    <xf numFmtId="0" fontId="33" fillId="0" borderId="0" xfId="0" applyFont="1" applyAlignment="1">
      <alignment vertical="center"/>
    </xf>
    <xf numFmtId="0" fontId="24" fillId="0" borderId="0" xfId="0" applyFont="1" applyAlignment="1">
      <alignment horizontal="center" vertical="center"/>
    </xf>
    <xf numFmtId="0" fontId="3" fillId="2" borderId="22" xfId="0" applyFont="1" applyFill="1" applyBorder="1" applyAlignment="1">
      <alignment vertical="center" wrapText="1"/>
    </xf>
    <xf numFmtId="0" fontId="3" fillId="2" borderId="22" xfId="0" applyFont="1" applyFill="1" applyBorder="1" applyAlignment="1">
      <alignment horizontal="center" vertical="center" wrapText="1"/>
    </xf>
    <xf numFmtId="0" fontId="5" fillId="5" borderId="0" xfId="0" applyFont="1" applyFill="1" applyAlignment="1">
      <alignment horizontal="justify" vertical="center" wrapText="1"/>
    </xf>
    <xf numFmtId="0" fontId="4" fillId="5" borderId="0" xfId="0" applyFont="1" applyFill="1" applyAlignment="1">
      <alignment horizontal="center" vertical="center" wrapText="1"/>
    </xf>
    <xf numFmtId="9" fontId="4" fillId="5" borderId="0" xfId="0" applyNumberFormat="1" applyFont="1" applyFill="1" applyAlignment="1">
      <alignment horizontal="center" vertical="center" wrapText="1"/>
    </xf>
    <xf numFmtId="0" fontId="5" fillId="0" borderId="0" xfId="0" applyFont="1" applyAlignment="1">
      <alignment horizontal="justify" vertical="center" wrapText="1"/>
    </xf>
    <xf numFmtId="0" fontId="20" fillId="5" borderId="0" xfId="0" applyFont="1" applyFill="1" applyAlignment="1">
      <alignment horizontal="center" vertical="center" wrapText="1"/>
    </xf>
    <xf numFmtId="0" fontId="20" fillId="5" borderId="0" xfId="0" applyFont="1" applyFill="1" applyAlignment="1">
      <alignment horizontal="justify" vertical="center" wrapText="1"/>
    </xf>
    <xf numFmtId="0" fontId="20" fillId="5" borderId="0" xfId="0" applyFont="1" applyFill="1" applyAlignment="1">
      <alignment horizontal="right" vertical="center" wrapText="1"/>
    </xf>
    <xf numFmtId="0" fontId="30" fillId="5" borderId="0" xfId="0" applyFont="1" applyFill="1" applyAlignment="1">
      <alignment horizontal="right" vertical="center" wrapText="1"/>
    </xf>
    <xf numFmtId="0" fontId="20" fillId="5" borderId="0" xfId="0" applyFont="1" applyFill="1" applyAlignment="1">
      <alignment vertical="center" wrapText="1"/>
    </xf>
    <xf numFmtId="9" fontId="30" fillId="5" borderId="0" xfId="0" applyNumberFormat="1" applyFont="1" applyFill="1" applyAlignment="1">
      <alignment horizontal="center" vertical="center" wrapText="1"/>
    </xf>
    <xf numFmtId="0" fontId="20" fillId="0" borderId="0" xfId="0" applyFont="1" applyAlignment="1">
      <alignment horizontal="right" vertical="center" wrapText="1"/>
    </xf>
    <xf numFmtId="0" fontId="30" fillId="4" borderId="0" xfId="0" applyFont="1" applyFill="1" applyAlignment="1">
      <alignment horizontal="right" vertical="center" wrapText="1"/>
    </xf>
    <xf numFmtId="9" fontId="30" fillId="4" borderId="0" xfId="0" applyNumberFormat="1" applyFont="1" applyFill="1" applyAlignment="1">
      <alignment horizontal="center" vertical="center" wrapText="1"/>
    </xf>
    <xf numFmtId="0" fontId="20" fillId="4" borderId="0" xfId="0" applyFont="1" applyFill="1" applyAlignment="1">
      <alignment horizontal="justify" vertical="center" wrapText="1"/>
    </xf>
    <xf numFmtId="0" fontId="30" fillId="3" borderId="0" xfId="0" applyFont="1" applyFill="1" applyAlignment="1">
      <alignment horizontal="right" vertical="center" wrapText="1"/>
    </xf>
    <xf numFmtId="9" fontId="30" fillId="3" borderId="0" xfId="0" applyNumberFormat="1" applyFont="1" applyFill="1" applyAlignment="1">
      <alignment horizontal="center" vertical="center" wrapText="1"/>
    </xf>
    <xf numFmtId="10" fontId="18" fillId="2" borderId="0" xfId="0" applyNumberFormat="1" applyFont="1" applyFill="1" applyAlignment="1">
      <alignment horizontal="center" vertical="center" wrapText="1"/>
    </xf>
    <xf numFmtId="4" fontId="5"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4" fontId="4" fillId="3" borderId="0" xfId="0" applyNumberFormat="1" applyFont="1" applyFill="1" applyAlignment="1">
      <alignment horizontal="right" vertical="center" wrapText="1"/>
    </xf>
    <xf numFmtId="10" fontId="4" fillId="3" borderId="0" xfId="0" applyNumberFormat="1" applyFont="1" applyFill="1" applyAlignment="1">
      <alignment horizontal="right" vertical="center" wrapText="1"/>
    </xf>
    <xf numFmtId="4" fontId="4" fillId="4" borderId="0" xfId="0" applyNumberFormat="1" applyFont="1" applyFill="1" applyAlignment="1">
      <alignment horizontal="right" vertical="center" wrapText="1"/>
    </xf>
    <xf numFmtId="10" fontId="4" fillId="0" borderId="0" xfId="0" applyNumberFormat="1" applyFont="1" applyAlignment="1">
      <alignment horizontal="right" vertical="center"/>
    </xf>
    <xf numFmtId="4" fontId="3" fillId="8" borderId="0" xfId="0" applyNumberFormat="1" applyFont="1" applyFill="1" applyAlignment="1">
      <alignment horizontal="right" vertical="center" wrapText="1"/>
    </xf>
    <xf numFmtId="0" fontId="3" fillId="8" borderId="0" xfId="0" applyFont="1" applyFill="1" applyAlignment="1">
      <alignment horizontal="right" vertical="center" wrapText="1"/>
    </xf>
    <xf numFmtId="10" fontId="3" fillId="8" borderId="0" xfId="0" applyNumberFormat="1" applyFont="1" applyFill="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3" fillId="3" borderId="0" xfId="0" applyFont="1" applyFill="1" applyAlignment="1">
      <alignment horizontal="right" vertical="center" wrapText="1"/>
    </xf>
    <xf numFmtId="0" fontId="4" fillId="3" borderId="0" xfId="0" applyFont="1" applyFill="1" applyAlignment="1">
      <alignment horizontal="right" vertical="center" wrapText="1"/>
    </xf>
    <xf numFmtId="0" fontId="3" fillId="2" borderId="0" xfId="0" applyFont="1" applyFill="1" applyAlignment="1">
      <alignment horizontal="right" vertical="center" wrapText="1"/>
    </xf>
    <xf numFmtId="0" fontId="18" fillId="2" borderId="42" xfId="0" applyFont="1" applyFill="1" applyBorder="1" applyAlignment="1">
      <alignment vertical="center" wrapText="1"/>
    </xf>
    <xf numFmtId="0" fontId="18" fillId="8" borderId="44" xfId="0" applyFont="1" applyFill="1" applyBorder="1" applyAlignment="1">
      <alignment vertical="center" wrapText="1"/>
    </xf>
    <xf numFmtId="4" fontId="18" fillId="8" borderId="14" xfId="0" applyNumberFormat="1" applyFont="1" applyFill="1" applyBorder="1" applyAlignment="1">
      <alignment horizontal="right" vertical="center" wrapText="1"/>
    </xf>
    <xf numFmtId="0" fontId="18" fillId="8" borderId="14" xfId="0" applyFont="1" applyFill="1" applyBorder="1" applyAlignment="1">
      <alignment horizontal="right" vertical="center" wrapText="1"/>
    </xf>
    <xf numFmtId="10" fontId="18" fillId="8" borderId="45" xfId="0" applyNumberFormat="1" applyFont="1" applyFill="1" applyBorder="1" applyAlignment="1">
      <alignment horizontal="center" vertical="center" wrapText="1"/>
    </xf>
    <xf numFmtId="0" fontId="20" fillId="4" borderId="44" xfId="0" applyFont="1" applyFill="1" applyBorder="1" applyAlignment="1">
      <alignment vertical="center" wrapText="1"/>
    </xf>
    <xf numFmtId="4" fontId="20" fillId="4" borderId="14" xfId="0" applyNumberFormat="1" applyFont="1" applyFill="1" applyBorder="1" applyAlignment="1">
      <alignment horizontal="right" vertical="center" wrapText="1"/>
    </xf>
    <xf numFmtId="0" fontId="20" fillId="4" borderId="14" xfId="0" applyFont="1" applyFill="1" applyBorder="1" applyAlignment="1">
      <alignment horizontal="right" vertical="center" wrapText="1"/>
    </xf>
    <xf numFmtId="10" fontId="20" fillId="4" borderId="45" xfId="0" applyNumberFormat="1" applyFont="1" applyFill="1" applyBorder="1" applyAlignment="1">
      <alignment horizontal="center" vertical="center" wrapText="1"/>
    </xf>
    <xf numFmtId="0" fontId="20" fillId="3" borderId="44" xfId="0" applyFont="1" applyFill="1" applyBorder="1" applyAlignment="1">
      <alignment vertical="center" wrapText="1"/>
    </xf>
    <xf numFmtId="4" fontId="20" fillId="5" borderId="14" xfId="0" applyNumberFormat="1" applyFont="1" applyFill="1" applyBorder="1" applyAlignment="1">
      <alignment horizontal="right" vertical="center" wrapText="1"/>
    </xf>
    <xf numFmtId="0" fontId="20" fillId="5" borderId="14" xfId="0" applyFont="1" applyFill="1" applyBorder="1" applyAlignment="1">
      <alignment horizontal="right" vertical="center" wrapText="1"/>
    </xf>
    <xf numFmtId="10" fontId="20" fillId="5" borderId="45" xfId="0" applyNumberFormat="1" applyFont="1" applyFill="1" applyBorder="1" applyAlignment="1">
      <alignment horizontal="center" vertical="center" wrapText="1"/>
    </xf>
    <xf numFmtId="4" fontId="18" fillId="2" borderId="1" xfId="0" applyNumberFormat="1" applyFont="1" applyFill="1" applyBorder="1" applyAlignment="1">
      <alignment horizontal="right" vertical="center" wrapText="1"/>
    </xf>
    <xf numFmtId="0" fontId="18" fillId="2" borderId="1" xfId="0" applyFont="1" applyFill="1" applyBorder="1" applyAlignment="1">
      <alignment horizontal="right" vertical="center" wrapText="1"/>
    </xf>
    <xf numFmtId="9" fontId="18" fillId="2" borderId="43" xfId="0" applyNumberFormat="1" applyFont="1" applyFill="1" applyBorder="1" applyAlignment="1">
      <alignment horizontal="center" vertical="center" wrapText="1"/>
    </xf>
    <xf numFmtId="0" fontId="24" fillId="0" borderId="0" xfId="0" applyFont="1" applyAlignment="1">
      <alignment vertical="center" wrapText="1"/>
    </xf>
    <xf numFmtId="0" fontId="0" fillId="0" borderId="0" xfId="0" applyAlignment="1">
      <alignment wrapText="1"/>
    </xf>
    <xf numFmtId="0" fontId="34" fillId="0" borderId="0" xfId="0" applyFont="1"/>
    <xf numFmtId="0" fontId="35" fillId="2" borderId="1" xfId="0" applyFont="1" applyFill="1" applyBorder="1" applyAlignment="1">
      <alignment horizontal="center" vertical="center"/>
    </xf>
    <xf numFmtId="0" fontId="38" fillId="3" borderId="0" xfId="0" applyFont="1" applyFill="1" applyAlignment="1">
      <alignment vertical="center" wrapText="1"/>
    </xf>
    <xf numFmtId="0" fontId="38" fillId="0" borderId="0" xfId="0" applyFont="1" applyAlignment="1">
      <alignment vertical="center" wrapText="1"/>
    </xf>
    <xf numFmtId="0" fontId="38" fillId="0" borderId="8" xfId="0" applyFont="1" applyBorder="1" applyAlignment="1">
      <alignment vertical="center" wrapText="1"/>
    </xf>
    <xf numFmtId="0" fontId="39" fillId="12" borderId="46" xfId="0" applyFont="1" applyFill="1" applyBorder="1" applyAlignment="1">
      <alignment horizontal="center" vertical="center" wrapText="1"/>
    </xf>
    <xf numFmtId="0" fontId="39" fillId="12" borderId="36" xfId="0" applyFont="1" applyFill="1" applyBorder="1" applyAlignment="1">
      <alignment horizontal="center" vertical="center" wrapText="1"/>
    </xf>
    <xf numFmtId="0" fontId="41" fillId="0" borderId="38" xfId="0" applyFont="1" applyBorder="1" applyAlignment="1">
      <alignment horizontal="justify" vertical="center" wrapText="1"/>
    </xf>
    <xf numFmtId="0" fontId="41" fillId="0" borderId="38" xfId="0" applyFont="1" applyBorder="1" applyAlignment="1">
      <alignment horizontal="center" vertical="center" wrapText="1"/>
    </xf>
    <xf numFmtId="0" fontId="40" fillId="0" borderId="0" xfId="0" applyFont="1" applyAlignment="1">
      <alignment vertical="center" wrapText="1"/>
    </xf>
    <xf numFmtId="0" fontId="13" fillId="0" borderId="0" xfId="0" applyFont="1" applyAlignment="1">
      <alignment vertical="center" wrapText="1"/>
    </xf>
    <xf numFmtId="0" fontId="40" fillId="0" borderId="48" xfId="0" applyFont="1" applyBorder="1" applyAlignment="1">
      <alignment vertical="center" wrapText="1"/>
    </xf>
    <xf numFmtId="0" fontId="13" fillId="0" borderId="48" xfId="0" applyFont="1" applyBorder="1" applyAlignment="1">
      <alignment vertical="center" wrapText="1"/>
    </xf>
    <xf numFmtId="0" fontId="13" fillId="0" borderId="48" xfId="0" applyFont="1" applyBorder="1" applyAlignment="1">
      <alignment horizontal="left" vertical="center" wrapText="1" indent="1"/>
    </xf>
    <xf numFmtId="0" fontId="13" fillId="0" borderId="38" xfId="0" applyFont="1" applyBorder="1" applyAlignment="1">
      <alignment horizontal="left" vertical="center" wrapText="1" indent="1"/>
    </xf>
    <xf numFmtId="0" fontId="13" fillId="0" borderId="48" xfId="0" applyFont="1" applyBorder="1" applyAlignment="1">
      <alignment horizontal="center" vertical="center" wrapText="1"/>
    </xf>
    <xf numFmtId="0" fontId="0" fillId="0" borderId="48" xfId="0" applyBorder="1" applyAlignment="1">
      <alignment vertical="center" wrapText="1"/>
    </xf>
    <xf numFmtId="0" fontId="0" fillId="0" borderId="38" xfId="0" applyBorder="1" applyAlignment="1">
      <alignment vertical="center" wrapText="1"/>
    </xf>
    <xf numFmtId="0" fontId="41" fillId="0" borderId="38" xfId="0" applyFont="1" applyBorder="1" applyAlignment="1">
      <alignment vertical="center" wrapText="1"/>
    </xf>
    <xf numFmtId="0" fontId="13" fillId="0" borderId="0" xfId="0" applyFont="1" applyAlignment="1">
      <alignment horizontal="justify" vertical="center" wrapText="1"/>
    </xf>
    <xf numFmtId="0" fontId="40" fillId="0" borderId="48" xfId="0" applyFont="1" applyBorder="1" applyAlignment="1">
      <alignment horizontal="justify" vertical="center" wrapText="1"/>
    </xf>
    <xf numFmtId="0" fontId="13" fillId="0" borderId="48" xfId="0" applyFont="1" applyBorder="1" applyAlignment="1">
      <alignment horizontal="justify" vertical="center" wrapText="1"/>
    </xf>
    <xf numFmtId="0" fontId="13" fillId="0" borderId="38" xfId="0" applyFont="1" applyBorder="1" applyAlignment="1">
      <alignment horizontal="justify" vertical="center" wrapText="1"/>
    </xf>
    <xf numFmtId="0" fontId="42" fillId="0" borderId="38" xfId="0" applyFont="1" applyBorder="1" applyAlignment="1">
      <alignment horizontal="justify" vertical="center" wrapText="1"/>
    </xf>
    <xf numFmtId="0" fontId="39" fillId="2" borderId="22" xfId="0" applyFont="1" applyFill="1" applyBorder="1" applyAlignment="1">
      <alignment vertical="center" wrapText="1"/>
    </xf>
    <xf numFmtId="0" fontId="39" fillId="2" borderId="22" xfId="0" applyFont="1" applyFill="1" applyBorder="1" applyAlignment="1">
      <alignment horizontal="center" vertical="center" wrapText="1"/>
    </xf>
    <xf numFmtId="0" fontId="39" fillId="8" borderId="0" xfId="0" applyFont="1" applyFill="1" applyAlignment="1">
      <alignment vertical="center" wrapText="1"/>
    </xf>
    <xf numFmtId="0" fontId="43" fillId="0" borderId="0" xfId="0" applyFont="1" applyAlignment="1">
      <alignment vertical="center" wrapText="1"/>
    </xf>
    <xf numFmtId="0" fontId="40" fillId="4" borderId="0" xfId="0" applyFont="1" applyFill="1" applyAlignment="1">
      <alignment vertical="center" wrapText="1"/>
    </xf>
    <xf numFmtId="0" fontId="13" fillId="4" borderId="0" xfId="0" applyFont="1" applyFill="1" applyAlignment="1">
      <alignment vertical="center" wrapText="1"/>
    </xf>
    <xf numFmtId="0" fontId="40" fillId="5" borderId="0" xfId="0" applyFont="1" applyFill="1" applyAlignment="1">
      <alignment vertical="center" wrapText="1"/>
    </xf>
    <xf numFmtId="0" fontId="13" fillId="5" borderId="0" xfId="0" applyFont="1" applyFill="1" applyAlignment="1">
      <alignment vertical="center" wrapText="1"/>
    </xf>
    <xf numFmtId="0" fontId="40" fillId="3" borderId="0" xfId="0" applyFont="1" applyFill="1" applyAlignment="1">
      <alignment vertical="center" wrapText="1"/>
    </xf>
    <xf numFmtId="0" fontId="13" fillId="3" borderId="0" xfId="0" applyFont="1" applyFill="1" applyAlignment="1">
      <alignment vertical="center" wrapText="1"/>
    </xf>
    <xf numFmtId="0" fontId="39" fillId="2" borderId="1" xfId="0" applyFont="1" applyFill="1" applyBorder="1" applyAlignment="1">
      <alignment vertical="center" wrapText="1"/>
    </xf>
    <xf numFmtId="0" fontId="0" fillId="5" borderId="0" xfId="0" applyFill="1"/>
    <xf numFmtId="0" fontId="13" fillId="5" borderId="0" xfId="0" applyFont="1" applyFill="1" applyAlignment="1">
      <alignment horizontal="justify" vertical="center" wrapText="1"/>
    </xf>
    <xf numFmtId="0" fontId="39" fillId="2" borderId="1" xfId="0" applyFont="1" applyFill="1" applyBorder="1" applyAlignment="1">
      <alignment vertical="center"/>
    </xf>
    <xf numFmtId="0" fontId="39" fillId="2" borderId="1" xfId="0" applyFont="1" applyFill="1" applyBorder="1" applyAlignment="1">
      <alignment horizontal="center" vertical="center"/>
    </xf>
    <xf numFmtId="0" fontId="40" fillId="5" borderId="0" xfId="0" applyFont="1" applyFill="1" applyAlignment="1">
      <alignment vertical="center"/>
    </xf>
    <xf numFmtId="0" fontId="13" fillId="5" borderId="0" xfId="0" applyFont="1" applyFill="1" applyAlignment="1">
      <alignment vertical="center"/>
    </xf>
    <xf numFmtId="0" fontId="40" fillId="0" borderId="0" xfId="0" applyFont="1" applyAlignment="1">
      <alignment vertical="center"/>
    </xf>
    <xf numFmtId="0" fontId="13" fillId="0" borderId="0" xfId="0" applyFont="1" applyAlignment="1">
      <alignment vertical="center"/>
    </xf>
    <xf numFmtId="9" fontId="13" fillId="0" borderId="0" xfId="0" applyNumberFormat="1" applyFont="1" applyAlignment="1">
      <alignment vertical="center"/>
    </xf>
    <xf numFmtId="0" fontId="46" fillId="5" borderId="0" xfId="2" applyFont="1" applyFill="1" applyAlignment="1">
      <alignment vertical="center" wrapText="1"/>
    </xf>
    <xf numFmtId="0" fontId="44" fillId="5" borderId="0" xfId="0" applyFont="1" applyFill="1" applyAlignment="1">
      <alignment vertical="center" wrapText="1"/>
    </xf>
    <xf numFmtId="0" fontId="39" fillId="2" borderId="1" xfId="0" applyFont="1" applyFill="1" applyBorder="1" applyAlignment="1">
      <alignment horizontal="center" vertical="center" wrapText="1"/>
    </xf>
    <xf numFmtId="0" fontId="43" fillId="5" borderId="49" xfId="0" applyFont="1" applyFill="1" applyBorder="1" applyAlignment="1">
      <alignment vertical="center" wrapText="1"/>
    </xf>
    <xf numFmtId="0" fontId="43" fillId="4" borderId="0" xfId="0" applyFont="1" applyFill="1" applyAlignment="1">
      <alignment vertical="center" wrapText="1"/>
    </xf>
    <xf numFmtId="0" fontId="40" fillId="0" borderId="0" xfId="0" applyFont="1" applyAlignment="1">
      <alignment horizontal="justify" vertical="center"/>
    </xf>
    <xf numFmtId="0" fontId="46" fillId="0" borderId="0" xfId="2" applyFont="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5" fillId="5" borderId="38" xfId="0" applyFont="1" applyFill="1" applyBorder="1" applyAlignment="1">
      <alignment vertical="center"/>
    </xf>
    <xf numFmtId="0" fontId="0" fillId="5" borderId="38" xfId="0" applyFill="1" applyBorder="1" applyAlignment="1">
      <alignment vertical="center" wrapText="1"/>
    </xf>
    <xf numFmtId="0" fontId="5" fillId="5" borderId="38" xfId="0" applyFont="1" applyFill="1" applyBorder="1" applyAlignment="1">
      <alignment vertical="center" wrapText="1"/>
    </xf>
    <xf numFmtId="0" fontId="5" fillId="5" borderId="48" xfId="0" applyFont="1" applyFill="1" applyBorder="1" applyAlignment="1">
      <alignment vertical="center" wrapText="1"/>
    </xf>
    <xf numFmtId="0" fontId="4" fillId="5" borderId="48"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5" fillId="4" borderId="38" xfId="0" applyFont="1" applyFill="1" applyBorder="1" applyAlignment="1">
      <alignment vertical="center" wrapText="1"/>
    </xf>
    <xf numFmtId="0" fontId="5" fillId="4" borderId="48" xfId="0" applyFont="1" applyFill="1" applyBorder="1" applyAlignment="1">
      <alignment vertical="center" wrapText="1"/>
    </xf>
    <xf numFmtId="0" fontId="4" fillId="4" borderId="38" xfId="0" applyFont="1" applyFill="1" applyBorder="1" applyAlignment="1">
      <alignment vertical="center" wrapText="1"/>
    </xf>
    <xf numFmtId="0" fontId="8" fillId="4" borderId="38" xfId="0" applyFont="1" applyFill="1" applyBorder="1" applyAlignment="1">
      <alignment vertical="center" wrapText="1"/>
    </xf>
    <xf numFmtId="0" fontId="5" fillId="0" borderId="38" xfId="0" applyFont="1" applyBorder="1" applyAlignment="1">
      <alignment horizontal="justify" vertical="center" wrapText="1"/>
    </xf>
    <xf numFmtId="0" fontId="5" fillId="3" borderId="38" xfId="0" applyFont="1" applyFill="1" applyBorder="1" applyAlignment="1">
      <alignment vertical="center" wrapText="1"/>
    </xf>
    <xf numFmtId="0" fontId="5" fillId="3" borderId="48" xfId="0" applyFont="1" applyFill="1" applyBorder="1" applyAlignment="1">
      <alignment vertical="center" wrapText="1"/>
    </xf>
    <xf numFmtId="0" fontId="4" fillId="3" borderId="38" xfId="0" applyFont="1" applyFill="1" applyBorder="1" applyAlignment="1">
      <alignment horizontal="center" vertical="center" wrapText="1"/>
    </xf>
    <xf numFmtId="0" fontId="39" fillId="2" borderId="50" xfId="0" applyFont="1" applyFill="1" applyBorder="1" applyAlignment="1">
      <alignment horizontal="center" vertical="center" wrapText="1"/>
    </xf>
    <xf numFmtId="0" fontId="39" fillId="2" borderId="51" xfId="0" applyFont="1" applyFill="1" applyBorder="1" applyAlignment="1">
      <alignment horizontal="center" vertical="center" wrapText="1"/>
    </xf>
    <xf numFmtId="0" fontId="13" fillId="0" borderId="38" xfId="0" applyFont="1" applyBorder="1" applyAlignment="1">
      <alignment vertical="center" wrapText="1"/>
    </xf>
    <xf numFmtId="0" fontId="0" fillId="0" borderId="48" xfId="0" applyBorder="1" applyAlignment="1">
      <alignment vertical="top" wrapText="1"/>
    </xf>
    <xf numFmtId="0" fontId="0" fillId="0" borderId="38" xfId="0" applyBorder="1" applyAlignment="1">
      <alignment vertical="top" wrapText="1"/>
    </xf>
    <xf numFmtId="0" fontId="13" fillId="5" borderId="48" xfId="0" applyFont="1" applyFill="1" applyBorder="1" applyAlignment="1">
      <alignment vertical="center" wrapText="1"/>
    </xf>
    <xf numFmtId="0" fontId="13" fillId="5" borderId="38" xfId="0" applyFont="1" applyFill="1" applyBorder="1" applyAlignment="1">
      <alignment vertical="center" wrapText="1"/>
    </xf>
    <xf numFmtId="0" fontId="0" fillId="5" borderId="48" xfId="0" applyFill="1" applyBorder="1" applyAlignment="1">
      <alignment vertical="top" wrapText="1"/>
    </xf>
    <xf numFmtId="0" fontId="0" fillId="5" borderId="38" xfId="0" applyFill="1" applyBorder="1" applyAlignment="1">
      <alignment vertical="top" wrapText="1"/>
    </xf>
    <xf numFmtId="0" fontId="48" fillId="0" borderId="0" xfId="0" applyFont="1"/>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0" fontId="5" fillId="5" borderId="2" xfId="0" applyFont="1" applyFill="1" applyBorder="1" applyAlignment="1">
      <alignment vertical="center"/>
    </xf>
    <xf numFmtId="0" fontId="5" fillId="5" borderId="0" xfId="0" applyFont="1" applyFill="1" applyAlignment="1">
      <alignment vertical="center"/>
    </xf>
    <xf numFmtId="4" fontId="4" fillId="5" borderId="2" xfId="0" applyNumberFormat="1" applyFont="1" applyFill="1" applyBorder="1" applyAlignment="1">
      <alignment horizontal="right" vertical="center"/>
    </xf>
    <xf numFmtId="4" fontId="4" fillId="5" borderId="0" xfId="0" applyNumberFormat="1" applyFont="1" applyFill="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vertical="center"/>
    </xf>
    <xf numFmtId="4" fontId="4" fillId="4" borderId="0" xfId="0" applyNumberFormat="1" applyFont="1" applyFill="1" applyAlignment="1">
      <alignment horizontal="right"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vertical="center" wrapText="1"/>
    </xf>
    <xf numFmtId="0" fontId="36" fillId="3" borderId="0" xfId="0" applyFont="1" applyFill="1" applyAlignment="1">
      <alignment horizontal="center" vertical="center" wrapText="1"/>
    </xf>
    <xf numFmtId="0" fontId="37" fillId="3" borderId="0" xfId="0" applyFont="1" applyFill="1" applyAlignment="1">
      <alignment vertical="center" wrapText="1"/>
    </xf>
    <xf numFmtId="0" fontId="36" fillId="0" borderId="8" xfId="0" applyFont="1" applyBorder="1" applyAlignment="1">
      <alignment horizontal="center" vertical="center" wrapText="1"/>
    </xf>
    <xf numFmtId="0" fontId="37" fillId="0" borderId="8" xfId="0" applyFont="1" applyBorder="1" applyAlignment="1">
      <alignment vertical="center" wrapText="1"/>
    </xf>
    <xf numFmtId="0" fontId="36" fillId="3" borderId="2" xfId="0" applyFont="1" applyFill="1" applyBorder="1" applyAlignment="1">
      <alignment horizontal="center" vertical="center" wrapText="1"/>
    </xf>
    <xf numFmtId="0" fontId="37" fillId="3" borderId="2" xfId="0" applyFont="1" applyFill="1" applyBorder="1" applyAlignment="1">
      <alignment vertical="center" wrapText="1"/>
    </xf>
    <xf numFmtId="0" fontId="40" fillId="0" borderId="34"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37"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7" xfId="0" applyFont="1" applyBorder="1" applyAlignment="1">
      <alignment horizontal="center" vertical="center" wrapText="1"/>
    </xf>
    <xf numFmtId="0" fontId="41" fillId="0" borderId="34" xfId="0" applyFont="1" applyBorder="1" applyAlignment="1">
      <alignment vertical="center" wrapText="1"/>
    </xf>
    <xf numFmtId="0" fontId="41" fillId="0" borderId="37" xfId="0" applyFont="1" applyBorder="1" applyAlignment="1">
      <alignment vertical="center" wrapText="1"/>
    </xf>
    <xf numFmtId="0" fontId="41" fillId="0" borderId="34" xfId="0" applyFont="1" applyBorder="1" applyAlignment="1">
      <alignment horizontal="center" vertical="center" wrapText="1"/>
    </xf>
    <xf numFmtId="0" fontId="41" fillId="0" borderId="37" xfId="0" applyFont="1" applyBorder="1" applyAlignment="1">
      <alignment horizontal="center" vertical="center" wrapText="1"/>
    </xf>
    <xf numFmtId="0" fontId="39" fillId="8" borderId="21" xfId="0" applyFont="1" applyFill="1" applyBorder="1" applyAlignment="1">
      <alignment vertical="center" wrapText="1"/>
    </xf>
    <xf numFmtId="0" fontId="40" fillId="0" borderId="0" xfId="0" applyFont="1" applyAlignment="1">
      <alignment vertical="center" wrapText="1"/>
    </xf>
    <xf numFmtId="0" fontId="39" fillId="8" borderId="0" xfId="0" applyFont="1" applyFill="1" applyAlignment="1">
      <alignment vertical="center" wrapText="1"/>
    </xf>
    <xf numFmtId="0" fontId="13" fillId="0" borderId="0" xfId="0" applyFont="1" applyAlignment="1">
      <alignment vertical="center" wrapText="1"/>
    </xf>
    <xf numFmtId="0" fontId="13" fillId="5" borderId="0" xfId="0" applyFont="1" applyFill="1" applyAlignment="1">
      <alignment vertical="center" wrapText="1"/>
    </xf>
    <xf numFmtId="0" fontId="40" fillId="5" borderId="0" xfId="0" applyFont="1" applyFill="1" applyAlignment="1">
      <alignment vertical="center" wrapText="1"/>
    </xf>
    <xf numFmtId="0" fontId="13" fillId="0" borderId="0" xfId="0" applyFont="1" applyAlignment="1">
      <alignment horizontal="justify" vertical="center" wrapText="1"/>
    </xf>
    <xf numFmtId="0" fontId="13" fillId="5" borderId="0" xfId="0" applyFont="1" applyFill="1" applyAlignment="1">
      <alignment horizontal="justify" vertical="center" wrapText="1"/>
    </xf>
    <xf numFmtId="0" fontId="44" fillId="0" borderId="0" xfId="0" applyFont="1" applyAlignment="1">
      <alignment vertical="center" wrapText="1"/>
    </xf>
    <xf numFmtId="0" fontId="39" fillId="2" borderId="1" xfId="0" applyFont="1" applyFill="1" applyBorder="1" applyAlignment="1">
      <alignment horizontal="justify" vertical="center" wrapText="1"/>
    </xf>
    <xf numFmtId="0" fontId="13" fillId="0" borderId="2" xfId="0" applyFont="1" applyBorder="1" applyAlignment="1">
      <alignment vertical="center" wrapText="1"/>
    </xf>
    <xf numFmtId="0" fontId="40" fillId="4" borderId="0" xfId="0" applyFont="1" applyFill="1" applyAlignment="1">
      <alignment vertical="center" wrapText="1"/>
    </xf>
    <xf numFmtId="0" fontId="13" fillId="4" borderId="0" xfId="0" applyFont="1" applyFill="1" applyAlignment="1">
      <alignment vertical="center" wrapText="1"/>
    </xf>
    <xf numFmtId="0" fontId="44" fillId="4" borderId="0" xfId="0" applyFont="1" applyFill="1" applyAlignment="1">
      <alignment vertical="center" wrapText="1"/>
    </xf>
    <xf numFmtId="0" fontId="45" fillId="0" borderId="0" xfId="2" applyFont="1" applyAlignment="1">
      <alignment vertical="center" wrapText="1"/>
    </xf>
    <xf numFmtId="0" fontId="40" fillId="5" borderId="0" xfId="0" applyFont="1" applyFill="1" applyAlignment="1">
      <alignment vertical="center"/>
    </xf>
    <xf numFmtId="0" fontId="40" fillId="5" borderId="2" xfId="0" applyFont="1" applyFill="1" applyBorder="1" applyAlignment="1">
      <alignment vertical="center" wrapText="1"/>
    </xf>
    <xf numFmtId="0" fontId="13" fillId="5" borderId="2" xfId="0" applyFont="1" applyFill="1" applyBorder="1" applyAlignment="1">
      <alignment vertical="center" wrapText="1"/>
    </xf>
    <xf numFmtId="0" fontId="40" fillId="3" borderId="0" xfId="0" applyFont="1" applyFill="1" applyAlignment="1">
      <alignment vertical="center" wrapText="1"/>
    </xf>
    <xf numFmtId="0" fontId="13" fillId="3" borderId="0" xfId="0" applyFont="1" applyFill="1" applyAlignment="1">
      <alignment vertical="center" wrapText="1"/>
    </xf>
    <xf numFmtId="0" fontId="40" fillId="4" borderId="0" xfId="0" applyFont="1" applyFill="1" applyAlignment="1">
      <alignment vertical="center"/>
    </xf>
    <xf numFmtId="0" fontId="40" fillId="0" borderId="0" xfId="0" applyFont="1" applyAlignment="1">
      <alignment vertical="center"/>
    </xf>
    <xf numFmtId="0" fontId="40" fillId="5" borderId="0" xfId="0" applyFont="1" applyFill="1" applyAlignment="1">
      <alignment horizontal="justify" vertical="center"/>
    </xf>
    <xf numFmtId="0" fontId="13" fillId="3" borderId="0" xfId="0" applyFont="1" applyFill="1" applyAlignment="1">
      <alignment horizontal="center" vertical="center" wrapText="1"/>
    </xf>
    <xf numFmtId="0" fontId="4" fillId="4" borderId="34" xfId="0" applyFont="1" applyFill="1" applyBorder="1" applyAlignment="1">
      <alignment vertical="center" wrapText="1"/>
    </xf>
    <xf numFmtId="0" fontId="4" fillId="4" borderId="47" xfId="0" applyFont="1" applyFill="1" applyBorder="1" applyAlignment="1">
      <alignment vertical="center" wrapText="1"/>
    </xf>
    <xf numFmtId="0" fontId="4" fillId="4" borderId="37" xfId="0" applyFont="1" applyFill="1" applyBorder="1" applyAlignment="1">
      <alignment vertical="center" wrapText="1"/>
    </xf>
    <xf numFmtId="0" fontId="4" fillId="4" borderId="34"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5" fillId="4" borderId="34" xfId="0" applyFont="1" applyFill="1" applyBorder="1" applyAlignment="1">
      <alignment vertical="center" wrapText="1"/>
    </xf>
    <xf numFmtId="0" fontId="5" fillId="4" borderId="47" xfId="0" applyFont="1" applyFill="1" applyBorder="1" applyAlignment="1">
      <alignment vertical="center" wrapText="1"/>
    </xf>
    <xf numFmtId="0" fontId="5" fillId="4" borderId="37" xfId="0" applyFont="1" applyFill="1" applyBorder="1" applyAlignment="1">
      <alignment vertical="center" wrapText="1"/>
    </xf>
    <xf numFmtId="0" fontId="4" fillId="3" borderId="34" xfId="0" applyFont="1" applyFill="1" applyBorder="1" applyAlignment="1">
      <alignment vertical="center" wrapText="1"/>
    </xf>
    <xf numFmtId="0" fontId="4" fillId="3" borderId="47" xfId="0" applyFont="1" applyFill="1" applyBorder="1" applyAlignment="1">
      <alignment vertical="center" wrapText="1"/>
    </xf>
    <xf numFmtId="0" fontId="4" fillId="3" borderId="37" xfId="0" applyFont="1" applyFill="1" applyBorder="1" applyAlignment="1">
      <alignment vertical="center" wrapText="1"/>
    </xf>
    <xf numFmtId="0" fontId="4" fillId="3" borderId="34"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5" fillId="3" borderId="34" xfId="0" applyFont="1" applyFill="1" applyBorder="1" applyAlignment="1">
      <alignment vertical="center" wrapText="1"/>
    </xf>
    <xf numFmtId="0" fontId="5" fillId="3" borderId="47" xfId="0" applyFont="1" applyFill="1" applyBorder="1" applyAlignment="1">
      <alignment vertical="center" wrapText="1"/>
    </xf>
    <xf numFmtId="0" fontId="5" fillId="3" borderId="37" xfId="0" applyFont="1" applyFill="1" applyBorder="1" applyAlignment="1">
      <alignment vertical="center" wrapText="1"/>
    </xf>
    <xf numFmtId="0" fontId="4" fillId="5" borderId="34" xfId="0" applyFont="1" applyFill="1" applyBorder="1" applyAlignment="1">
      <alignment vertical="center" wrapText="1"/>
    </xf>
    <xf numFmtId="0" fontId="4" fillId="5" borderId="47" xfId="0" applyFont="1" applyFill="1" applyBorder="1" applyAlignment="1">
      <alignment vertical="center" wrapText="1"/>
    </xf>
    <xf numFmtId="0" fontId="4" fillId="5" borderId="37" xfId="0" applyFont="1" applyFill="1" applyBorder="1" applyAlignment="1">
      <alignment vertical="center" wrapText="1"/>
    </xf>
    <xf numFmtId="0" fontId="4" fillId="5" borderId="34"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4" fillId="5" borderId="53" xfId="0" applyFont="1" applyFill="1" applyBorder="1" applyAlignment="1">
      <alignment vertical="center" wrapText="1"/>
    </xf>
    <xf numFmtId="0" fontId="5" fillId="5" borderId="34" xfId="0" applyFont="1" applyFill="1" applyBorder="1" applyAlignment="1">
      <alignment vertical="center" wrapText="1"/>
    </xf>
    <xf numFmtId="0" fontId="5" fillId="5" borderId="47" xfId="0" applyFont="1" applyFill="1" applyBorder="1" applyAlignment="1">
      <alignment vertical="center" wrapText="1"/>
    </xf>
    <xf numFmtId="0" fontId="5" fillId="5" borderId="37" xfId="0" applyFont="1" applyFill="1" applyBorder="1" applyAlignment="1">
      <alignment vertical="center" wrapText="1"/>
    </xf>
    <xf numFmtId="0" fontId="40" fillId="5" borderId="34" xfId="0" applyFont="1" applyFill="1" applyBorder="1" applyAlignment="1">
      <alignment vertical="center" wrapText="1"/>
    </xf>
    <xf numFmtId="0" fontId="40" fillId="5" borderId="37" xfId="0" applyFont="1" applyFill="1" applyBorder="1" applyAlignment="1">
      <alignment vertical="center" wrapText="1"/>
    </xf>
    <xf numFmtId="0" fontId="13" fillId="5" borderId="34" xfId="0" applyFont="1" applyFill="1" applyBorder="1" applyAlignment="1">
      <alignment vertical="center" wrapText="1"/>
    </xf>
    <xf numFmtId="0" fontId="13" fillId="5" borderId="37" xfId="0" applyFont="1" applyFill="1" applyBorder="1" applyAlignment="1">
      <alignment vertical="center" wrapText="1"/>
    </xf>
    <xf numFmtId="0" fontId="40" fillId="0" borderId="53" xfId="0" applyFont="1" applyBorder="1" applyAlignment="1">
      <alignment vertical="center" wrapText="1"/>
    </xf>
    <xf numFmtId="0" fontId="40" fillId="0" borderId="47" xfId="0" applyFont="1" applyBorder="1" applyAlignment="1">
      <alignment vertical="center" wrapText="1"/>
    </xf>
    <xf numFmtId="0" fontId="40" fillId="0" borderId="37" xfId="0" applyFont="1" applyBorder="1" applyAlignment="1">
      <alignment vertical="center" wrapText="1"/>
    </xf>
    <xf numFmtId="0" fontId="13" fillId="0" borderId="53" xfId="0" applyFont="1" applyBorder="1" applyAlignment="1">
      <alignment vertical="center" wrapText="1"/>
    </xf>
    <xf numFmtId="0" fontId="13" fillId="0" borderId="47" xfId="0" applyFont="1" applyBorder="1" applyAlignment="1">
      <alignment vertical="center" wrapText="1"/>
    </xf>
    <xf numFmtId="0" fontId="13" fillId="0" borderId="37" xfId="0" applyFont="1" applyBorder="1" applyAlignment="1">
      <alignment vertical="center" wrapText="1"/>
    </xf>
    <xf numFmtId="0" fontId="40" fillId="5" borderId="47" xfId="0" applyFont="1" applyFill="1" applyBorder="1" applyAlignment="1">
      <alignment vertical="center" wrapText="1"/>
    </xf>
    <xf numFmtId="0" fontId="13" fillId="5" borderId="47" xfId="0" applyFont="1" applyFill="1" applyBorder="1" applyAlignment="1">
      <alignment vertical="center" wrapText="1"/>
    </xf>
    <xf numFmtId="0" fontId="40" fillId="0" borderId="34" xfId="0" applyFont="1" applyBorder="1" applyAlignment="1">
      <alignment vertical="center" wrapText="1"/>
    </xf>
    <xf numFmtId="0" fontId="13" fillId="0" borderId="34"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7" fillId="5" borderId="2" xfId="0" applyFont="1" applyFill="1" applyBorder="1" applyAlignment="1">
      <alignment horizontal="center" vertical="center"/>
    </xf>
    <xf numFmtId="0" fontId="17"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0" xfId="0" applyFont="1" applyFill="1" applyAlignment="1">
      <alignment horizontal="center" vertical="center"/>
    </xf>
    <xf numFmtId="0" fontId="18" fillId="2" borderId="0" xfId="0" applyFont="1" applyFill="1" applyAlignment="1">
      <alignment horizontal="center" vertical="center" wrapText="1"/>
    </xf>
    <xf numFmtId="0" fontId="18" fillId="2" borderId="16" xfId="0" applyFont="1" applyFill="1" applyBorder="1" applyAlignment="1">
      <alignment horizontal="center" vertical="center" wrapText="1"/>
    </xf>
    <xf numFmtId="0" fontId="18" fillId="2" borderId="0" xfId="0" applyFont="1" applyFill="1" applyAlignment="1">
      <alignment vertical="center"/>
    </xf>
    <xf numFmtId="0" fontId="18" fillId="2" borderId="0" xfId="0" applyFont="1" applyFill="1" applyAlignment="1">
      <alignment vertical="center" wrapText="1"/>
    </xf>
    <xf numFmtId="0" fontId="18" fillId="6" borderId="0" xfId="0" applyFont="1" applyFill="1" applyAlignment="1">
      <alignment vertical="center" wrapText="1"/>
    </xf>
    <xf numFmtId="0" fontId="18" fillId="2" borderId="16" xfId="0" applyFont="1" applyFill="1" applyBorder="1" applyAlignment="1">
      <alignment vertical="center" wrapText="1"/>
    </xf>
    <xf numFmtId="0" fontId="7" fillId="2" borderId="0" xfId="0" applyFont="1" applyFill="1" applyAlignment="1">
      <alignment horizontal="center" vertical="center" wrapText="1"/>
    </xf>
    <xf numFmtId="0" fontId="7" fillId="2" borderId="1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0" xfId="0" applyFont="1" applyFill="1" applyAlignment="1">
      <alignment vertical="center" wrapText="1"/>
    </xf>
    <xf numFmtId="0" fontId="3" fillId="2" borderId="16" xfId="0" applyFont="1" applyFill="1" applyBorder="1" applyAlignment="1">
      <alignment vertical="center" wrapText="1"/>
    </xf>
    <xf numFmtId="0" fontId="4" fillId="5" borderId="0" xfId="0" applyFont="1" applyFill="1" applyAlignment="1">
      <alignment vertical="center" wrapText="1"/>
    </xf>
    <xf numFmtId="0" fontId="5" fillId="5" borderId="0" xfId="0" applyFont="1" applyFill="1" applyAlignment="1">
      <alignment horizontal="left" vertical="center" wrapText="1"/>
    </xf>
    <xf numFmtId="10" fontId="4" fillId="0" borderId="0" xfId="0" applyNumberFormat="1" applyFont="1" applyAlignment="1">
      <alignment horizontal="left" vertical="center" wrapText="1"/>
    </xf>
    <xf numFmtId="10" fontId="4" fillId="0" borderId="18" xfId="0" applyNumberFormat="1" applyFont="1" applyBorder="1" applyAlignment="1">
      <alignment horizontal="left" vertical="center" wrapText="1"/>
    </xf>
    <xf numFmtId="0" fontId="4" fillId="4" borderId="0" xfId="0" applyFont="1" applyFill="1" applyAlignment="1">
      <alignment vertical="center" wrapText="1"/>
    </xf>
    <xf numFmtId="0" fontId="4" fillId="4" borderId="0" xfId="0" applyFont="1" applyFill="1" applyAlignment="1">
      <alignment horizontal="left" vertical="center" wrapText="1"/>
    </xf>
    <xf numFmtId="0" fontId="18" fillId="2" borderId="8" xfId="0" applyFont="1" applyFill="1" applyBorder="1" applyAlignment="1">
      <alignment horizontal="center" vertical="center" wrapText="1"/>
    </xf>
    <xf numFmtId="0" fontId="17" fillId="2" borderId="8" xfId="0" applyFont="1" applyFill="1" applyBorder="1" applyAlignment="1">
      <alignment horizontal="right"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wrapText="1"/>
    </xf>
    <xf numFmtId="0" fontId="20" fillId="3" borderId="0" xfId="0" applyFont="1" applyFill="1" applyAlignment="1">
      <alignment vertical="center" wrapText="1"/>
    </xf>
    <xf numFmtId="17" fontId="20" fillId="3" borderId="0" xfId="0" applyNumberFormat="1" applyFont="1" applyFill="1" applyAlignment="1">
      <alignment horizontal="center" vertical="center"/>
    </xf>
    <xf numFmtId="3" fontId="20" fillId="3" borderId="0" xfId="0" applyNumberFormat="1" applyFont="1" applyFill="1" applyAlignment="1">
      <alignment horizontal="right" vertical="center" wrapText="1"/>
    </xf>
    <xf numFmtId="0" fontId="20" fillId="3" borderId="0" xfId="0" applyFont="1" applyFill="1" applyAlignment="1">
      <alignment horizontal="center" vertical="center"/>
    </xf>
    <xf numFmtId="0" fontId="20" fillId="3" borderId="0" xfId="0" applyFont="1" applyFill="1" applyAlignment="1">
      <alignment horizontal="center" vertical="center" wrapText="1"/>
    </xf>
    <xf numFmtId="0" fontId="20" fillId="0" borderId="19" xfId="0" applyFont="1" applyBorder="1" applyAlignment="1">
      <alignment vertical="center" wrapText="1"/>
    </xf>
    <xf numFmtId="0" fontId="20" fillId="0" borderId="0" xfId="0" applyFont="1" applyAlignment="1">
      <alignment vertical="center" wrapText="1"/>
    </xf>
    <xf numFmtId="17" fontId="20" fillId="0" borderId="19" xfId="0" applyNumberFormat="1" applyFont="1" applyBorder="1" applyAlignment="1">
      <alignment horizontal="center" vertical="center"/>
    </xf>
    <xf numFmtId="17" fontId="20" fillId="0" borderId="0" xfId="0" applyNumberFormat="1" applyFont="1" applyAlignment="1">
      <alignment horizontal="center" vertical="center"/>
    </xf>
    <xf numFmtId="3" fontId="20" fillId="0" borderId="19" xfId="0" applyNumberFormat="1" applyFont="1" applyBorder="1" applyAlignment="1">
      <alignment horizontal="right" vertical="center" wrapText="1"/>
    </xf>
    <xf numFmtId="3" fontId="20" fillId="0" borderId="0" xfId="0" applyNumberFormat="1" applyFont="1" applyAlignment="1">
      <alignment horizontal="right" vertical="center" wrapText="1"/>
    </xf>
    <xf numFmtId="0" fontId="20" fillId="0" borderId="19" xfId="0" applyFont="1" applyBorder="1" applyAlignment="1">
      <alignment horizontal="center" vertical="center"/>
    </xf>
    <xf numFmtId="0" fontId="20" fillId="0" borderId="0" xfId="0" applyFont="1" applyAlignment="1">
      <alignment horizontal="center" vertical="center"/>
    </xf>
    <xf numFmtId="0" fontId="3" fillId="2" borderId="8" xfId="0" applyFont="1" applyFill="1" applyBorder="1" applyAlignment="1">
      <alignment horizontal="center" vertical="center" wrapText="1"/>
    </xf>
    <xf numFmtId="0" fontId="20" fillId="3" borderId="2" xfId="0" applyFont="1" applyFill="1" applyBorder="1" applyAlignment="1">
      <alignment vertical="center" wrapText="1"/>
    </xf>
    <xf numFmtId="0" fontId="20" fillId="0" borderId="0" xfId="0" applyFont="1" applyAlignment="1">
      <alignment horizontal="justify" vertical="center" wrapText="1"/>
    </xf>
    <xf numFmtId="0" fontId="20" fillId="3" borderId="0" xfId="0" applyFont="1" applyFill="1" applyAlignment="1">
      <alignment horizontal="justify" vertical="center" wrapText="1"/>
    </xf>
    <xf numFmtId="0" fontId="20" fillId="3" borderId="21" xfId="0" applyFont="1" applyFill="1" applyBorder="1" applyAlignment="1">
      <alignment vertical="center" wrapText="1"/>
    </xf>
    <xf numFmtId="0" fontId="20" fillId="3" borderId="22" xfId="0" applyFont="1" applyFill="1" applyBorder="1" applyAlignment="1">
      <alignment vertical="center" wrapTex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22" xfId="0" applyFont="1" applyBorder="1" applyAlignment="1">
      <alignment horizontal="justify" vertical="center" wrapText="1"/>
    </xf>
    <xf numFmtId="0" fontId="20" fillId="4" borderId="21"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2" xfId="0" applyFont="1" applyFill="1" applyBorder="1" applyAlignment="1">
      <alignment horizontal="center" vertical="center" wrapText="1"/>
    </xf>
    <xf numFmtId="0" fontId="20" fillId="3" borderId="20" xfId="0" applyFont="1" applyFill="1" applyBorder="1" applyAlignment="1">
      <alignment vertical="center" wrapText="1"/>
    </xf>
    <xf numFmtId="0" fontId="3" fillId="9" borderId="0" xfId="0" applyFont="1" applyFill="1" applyAlignment="1">
      <alignment vertical="center" wrapText="1"/>
    </xf>
    <xf numFmtId="0" fontId="3" fillId="2" borderId="23" xfId="0" applyFont="1" applyFill="1" applyBorder="1" applyAlignment="1">
      <alignment horizontal="center" vertical="center" wrapText="1"/>
    </xf>
    <xf numFmtId="0" fontId="3" fillId="2" borderId="0" xfId="0" applyFont="1" applyFill="1" applyAlignment="1">
      <alignment vertical="center"/>
    </xf>
    <xf numFmtId="0" fontId="3" fillId="2" borderId="16" xfId="0" applyFont="1" applyFill="1" applyBorder="1" applyAlignment="1">
      <alignment vertical="center"/>
    </xf>
    <xf numFmtId="0" fontId="15" fillId="0" borderId="0" xfId="0" applyFont="1" applyAlignment="1">
      <alignment vertical="center"/>
    </xf>
    <xf numFmtId="10" fontId="3" fillId="2" borderId="31" xfId="0" applyNumberFormat="1" applyFont="1" applyFill="1" applyBorder="1" applyAlignment="1">
      <alignment horizontal="center" vertical="center"/>
    </xf>
    <xf numFmtId="10" fontId="3" fillId="2" borderId="32" xfId="0" applyNumberFormat="1" applyFont="1" applyFill="1" applyBorder="1" applyAlignment="1">
      <alignment horizontal="center" vertical="center"/>
    </xf>
    <xf numFmtId="0" fontId="3" fillId="2" borderId="1" xfId="0"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15" fillId="2" borderId="0" xfId="0" applyFont="1" applyFill="1" applyAlignment="1">
      <alignment vertical="center" wrapText="1"/>
    </xf>
    <xf numFmtId="0" fontId="15" fillId="2" borderId="1" xfId="0" applyFont="1" applyFill="1" applyBorder="1" applyAlignment="1">
      <alignment vertical="center" wrapText="1"/>
    </xf>
    <xf numFmtId="0" fontId="7" fillId="2" borderId="34" xfId="0" applyFont="1" applyFill="1" applyBorder="1" applyAlignment="1">
      <alignment vertical="center" wrapText="1"/>
    </xf>
    <xf numFmtId="0" fontId="7" fillId="2" borderId="37" xfId="0" applyFont="1" applyFill="1" applyBorder="1" applyAlignment="1">
      <alignment vertical="center" wrapText="1"/>
    </xf>
    <xf numFmtId="0" fontId="18" fillId="2" borderId="22" xfId="0" applyFont="1" applyFill="1" applyBorder="1" applyAlignment="1">
      <alignment horizontal="center" vertical="center" wrapText="1"/>
    </xf>
    <xf numFmtId="0" fontId="20" fillId="5" borderId="21" xfId="0" applyFont="1" applyFill="1" applyBorder="1" applyAlignment="1">
      <alignment vertical="center" wrapText="1"/>
    </xf>
    <xf numFmtId="0" fontId="20" fillId="5" borderId="0" xfId="0" applyFont="1" applyFill="1" applyAlignment="1">
      <alignment vertical="center" wrapText="1"/>
    </xf>
    <xf numFmtId="4" fontId="20" fillId="5" borderId="21" xfId="0" applyNumberFormat="1" applyFont="1" applyFill="1" applyBorder="1" applyAlignment="1">
      <alignment horizontal="right" vertical="center" wrapText="1"/>
    </xf>
    <xf numFmtId="4" fontId="20" fillId="5" borderId="0" xfId="0" applyNumberFormat="1" applyFont="1" applyFill="1" applyAlignment="1">
      <alignment horizontal="right" vertical="center" wrapText="1"/>
    </xf>
    <xf numFmtId="0" fontId="20" fillId="5" borderId="21" xfId="0" applyFont="1" applyFill="1" applyBorder="1" applyAlignment="1">
      <alignment horizontal="right" vertical="center" wrapText="1"/>
    </xf>
    <xf numFmtId="0" fontId="20" fillId="5" borderId="0" xfId="0" applyFont="1" applyFill="1" applyAlignment="1">
      <alignment horizontal="right" vertical="center" wrapText="1"/>
    </xf>
    <xf numFmtId="9" fontId="30" fillId="5" borderId="21" xfId="0" applyNumberFormat="1" applyFont="1" applyFill="1" applyBorder="1" applyAlignment="1">
      <alignment horizontal="center" vertical="center" wrapText="1"/>
    </xf>
    <xf numFmtId="9" fontId="30" fillId="5" borderId="0" xfId="0" applyNumberFormat="1" applyFont="1" applyFill="1" applyAlignment="1">
      <alignment horizontal="center" vertical="center" wrapText="1"/>
    </xf>
    <xf numFmtId="0" fontId="18" fillId="2" borderId="22" xfId="0" applyFont="1" applyFill="1" applyBorder="1" applyAlignment="1">
      <alignment vertical="center" wrapText="1"/>
    </xf>
    <xf numFmtId="0" fontId="6" fillId="2" borderId="0" xfId="2" applyFill="1" applyAlignment="1">
      <alignment horizontal="center" vertical="center" wrapText="1"/>
    </xf>
    <xf numFmtId="0" fontId="20" fillId="0" borderId="0" xfId="0" applyFont="1" applyAlignment="1">
      <alignment horizontal="right" vertical="center" wrapText="1"/>
    </xf>
    <xf numFmtId="0" fontId="30" fillId="0" borderId="0" xfId="0" applyFont="1" applyAlignment="1">
      <alignment horizontal="right" vertical="center" wrapText="1"/>
    </xf>
    <xf numFmtId="9" fontId="30" fillId="0" borderId="0" xfId="0" applyNumberFormat="1" applyFont="1" applyAlignment="1">
      <alignment horizontal="center" vertical="center" wrapText="1"/>
    </xf>
    <xf numFmtId="10" fontId="30" fillId="0" borderId="0" xfId="0" applyNumberFormat="1" applyFont="1" applyAlignment="1">
      <alignment horizontal="center" vertical="center" wrapText="1"/>
    </xf>
    <xf numFmtId="0" fontId="20" fillId="5" borderId="0" xfId="0" applyFont="1" applyFill="1" applyAlignment="1">
      <alignment horizontal="justify" vertical="center" wrapText="1"/>
    </xf>
    <xf numFmtId="0" fontId="30" fillId="5" borderId="0" xfId="0" applyFont="1" applyFill="1" applyAlignment="1">
      <alignment horizontal="right" vertical="center" wrapText="1"/>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39" xfId="0" applyFont="1" applyFill="1" applyBorder="1" applyAlignment="1">
      <alignment vertical="center" wrapText="1"/>
    </xf>
    <xf numFmtId="0" fontId="18" fillId="2" borderId="42" xfId="0" applyFont="1" applyFill="1" applyBorder="1" applyAlignment="1">
      <alignment vertical="center" wrapText="1"/>
    </xf>
    <xf numFmtId="0" fontId="18" fillId="2" borderId="40" xfId="0" applyFont="1" applyFill="1" applyBorder="1" applyAlignment="1">
      <alignment horizontal="center" vertical="center"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9</xdr:col>
      <xdr:colOff>84197</xdr:colOff>
      <xdr:row>11</xdr:row>
      <xdr:rowOff>99195</xdr:rowOff>
    </xdr:to>
    <xdr:pic>
      <xdr:nvPicPr>
        <xdr:cNvPr id="2" name="Picture 1">
          <a:extLst>
            <a:ext uri="{FF2B5EF4-FFF2-40B4-BE49-F238E27FC236}">
              <a16:creationId xmlns:a16="http://schemas.microsoft.com/office/drawing/2014/main" id="{3AA1702E-457A-3BEA-922B-65DE1FFEF91F}"/>
            </a:ext>
          </a:extLst>
        </xdr:cNvPr>
        <xdr:cNvPicPr>
          <a:picLocks noChangeAspect="1"/>
        </xdr:cNvPicPr>
      </xdr:nvPicPr>
      <xdr:blipFill>
        <a:blip xmlns:r="http://schemas.openxmlformats.org/officeDocument/2006/relationships" r:embed="rId1"/>
        <a:stretch>
          <a:fillRect/>
        </a:stretch>
      </xdr:blipFill>
      <xdr:spPr>
        <a:xfrm>
          <a:off x="1219200" y="548640"/>
          <a:ext cx="4351397" cy="15622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7</xdr:col>
      <xdr:colOff>97914</xdr:colOff>
      <xdr:row>17</xdr:row>
      <xdr:rowOff>115993</xdr:rowOff>
    </xdr:to>
    <xdr:pic>
      <xdr:nvPicPr>
        <xdr:cNvPr id="3" name="Picture 2">
          <a:extLst>
            <a:ext uri="{FF2B5EF4-FFF2-40B4-BE49-F238E27FC236}">
              <a16:creationId xmlns:a16="http://schemas.microsoft.com/office/drawing/2014/main" id="{9A6742CC-FF66-0A5B-5A37-615C0CCB60C1}"/>
            </a:ext>
          </a:extLst>
        </xdr:cNvPr>
        <xdr:cNvPicPr>
          <a:picLocks noChangeAspect="1"/>
        </xdr:cNvPicPr>
      </xdr:nvPicPr>
      <xdr:blipFill>
        <a:blip xmlns:r="http://schemas.openxmlformats.org/officeDocument/2006/relationships" r:embed="rId1"/>
        <a:stretch>
          <a:fillRect/>
        </a:stretch>
      </xdr:blipFill>
      <xdr:spPr>
        <a:xfrm>
          <a:off x="0" y="1280160"/>
          <a:ext cx="4365114" cy="19447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603926</xdr:colOff>
      <xdr:row>19</xdr:row>
      <xdr:rowOff>24592</xdr:rowOff>
    </xdr:to>
    <xdr:pic>
      <xdr:nvPicPr>
        <xdr:cNvPr id="4" name="Picture 3">
          <a:extLst>
            <a:ext uri="{FF2B5EF4-FFF2-40B4-BE49-F238E27FC236}">
              <a16:creationId xmlns:a16="http://schemas.microsoft.com/office/drawing/2014/main" id="{2C781058-3E1C-D618-C024-55D1437B6B9B}"/>
            </a:ext>
          </a:extLst>
        </xdr:cNvPr>
        <xdr:cNvPicPr>
          <a:picLocks noChangeAspect="1"/>
        </xdr:cNvPicPr>
      </xdr:nvPicPr>
      <xdr:blipFill>
        <a:blip xmlns:r="http://schemas.openxmlformats.org/officeDocument/2006/relationships" r:embed="rId1"/>
        <a:stretch>
          <a:fillRect/>
        </a:stretch>
      </xdr:blipFill>
      <xdr:spPr>
        <a:xfrm>
          <a:off x="0" y="1097280"/>
          <a:ext cx="4871126" cy="2402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xdr:colOff>
      <xdr:row>3</xdr:row>
      <xdr:rowOff>114300</xdr:rowOff>
    </xdr:from>
    <xdr:to>
      <xdr:col>9</xdr:col>
      <xdr:colOff>167640</xdr:colOff>
      <xdr:row>20</xdr:row>
      <xdr:rowOff>13335</xdr:rowOff>
    </xdr:to>
    <xdr:pic>
      <xdr:nvPicPr>
        <xdr:cNvPr id="2" name="Image 1" descr="Une image contenant texte, capture d’écran, Police, nombre&#10;&#10;Description générée automatiquement">
          <a:extLst>
            <a:ext uri="{FF2B5EF4-FFF2-40B4-BE49-F238E27FC236}">
              <a16:creationId xmlns:a16="http://schemas.microsoft.com/office/drawing/2014/main" id="{DCC4F0C2-3F98-41CE-A11A-461A42249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 y="662940"/>
          <a:ext cx="5600700" cy="3007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114300</xdr:colOff>
      <xdr:row>21</xdr:row>
      <xdr:rowOff>81915</xdr:rowOff>
    </xdr:to>
    <xdr:pic>
      <xdr:nvPicPr>
        <xdr:cNvPr id="2" name="Image 1" descr="Une image contenant texte, capture d’écran, Police, conception&#10;&#10;Description générée automatiquement">
          <a:extLst>
            <a:ext uri="{FF2B5EF4-FFF2-40B4-BE49-F238E27FC236}">
              <a16:creationId xmlns:a16="http://schemas.microsoft.com/office/drawing/2014/main" id="{A9D3BBF2-20B9-4CA8-A64C-1CB29DF0C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48640"/>
          <a:ext cx="5600700" cy="33737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9</xdr:col>
      <xdr:colOff>444500</xdr:colOff>
      <xdr:row>25</xdr:row>
      <xdr:rowOff>97790</xdr:rowOff>
    </xdr:to>
    <xdr:pic>
      <xdr:nvPicPr>
        <xdr:cNvPr id="2" name="Image 1" descr="Une image contenant texte, capture d’écran, Police, conception&#10;&#10;Le contenu généré par l’IA peut être incorrect.">
          <a:extLst>
            <a:ext uri="{FF2B5EF4-FFF2-40B4-BE49-F238E27FC236}">
              <a16:creationId xmlns:a16="http://schemas.microsoft.com/office/drawing/2014/main" id="{D7D2B262-2F1A-5338-A068-E189686B3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97280"/>
          <a:ext cx="5930900" cy="35725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4</xdr:row>
      <xdr:rowOff>167640</xdr:rowOff>
    </xdr:from>
    <xdr:to>
      <xdr:col>9</xdr:col>
      <xdr:colOff>48895</xdr:colOff>
      <xdr:row>22</xdr:row>
      <xdr:rowOff>45085</xdr:rowOff>
    </xdr:to>
    <xdr:pic>
      <xdr:nvPicPr>
        <xdr:cNvPr id="2" name="Image 7" descr="Map&#10;&#10;Description automatically generated">
          <a:extLst>
            <a:ext uri="{FF2B5EF4-FFF2-40B4-BE49-F238E27FC236}">
              <a16:creationId xmlns:a16="http://schemas.microsoft.com/office/drawing/2014/main" id="{87463324-0297-D78C-9632-524275928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28600" y="899160"/>
          <a:ext cx="5306695" cy="3169285"/>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7</xdr:col>
      <xdr:colOff>384175</xdr:colOff>
      <xdr:row>22</xdr:row>
      <xdr:rowOff>21590</xdr:rowOff>
    </xdr:to>
    <xdr:pic>
      <xdr:nvPicPr>
        <xdr:cNvPr id="2" name="Image 13" descr="Map&#10;&#10;Description automatically generated">
          <a:extLst>
            <a:ext uri="{FF2B5EF4-FFF2-40B4-BE49-F238E27FC236}">
              <a16:creationId xmlns:a16="http://schemas.microsoft.com/office/drawing/2014/main" id="{73DB573B-104B-5E6A-8FE9-3D162F2B6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1280160"/>
          <a:ext cx="4651375" cy="27647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6</xdr:col>
      <xdr:colOff>26670</xdr:colOff>
      <xdr:row>18</xdr:row>
      <xdr:rowOff>95250</xdr:rowOff>
    </xdr:to>
    <xdr:pic>
      <xdr:nvPicPr>
        <xdr:cNvPr id="2" name="Image 950826797" descr="Une image contenant texte, carte, atlas&#10;&#10;Description générée automatiquement">
          <a:extLst>
            <a:ext uri="{FF2B5EF4-FFF2-40B4-BE49-F238E27FC236}">
              <a16:creationId xmlns:a16="http://schemas.microsoft.com/office/drawing/2014/main" id="{BF50E9BE-0658-B192-883D-EB774C4A7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1280160"/>
          <a:ext cx="3684270" cy="21069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5</xdr:col>
      <xdr:colOff>608330</xdr:colOff>
      <xdr:row>19</xdr:row>
      <xdr:rowOff>115570</xdr:rowOff>
    </xdr:to>
    <xdr:pic>
      <xdr:nvPicPr>
        <xdr:cNvPr id="2" name="Image 12" descr="Map&#10;&#10;Description automatically generated">
          <a:extLst>
            <a:ext uri="{FF2B5EF4-FFF2-40B4-BE49-F238E27FC236}">
              <a16:creationId xmlns:a16="http://schemas.microsoft.com/office/drawing/2014/main" id="{BCFA0276-9F1C-398D-70C0-0783CB06CDEB}"/>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0" y="1097280"/>
          <a:ext cx="3656330" cy="249301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300990</xdr:colOff>
      <xdr:row>18</xdr:row>
      <xdr:rowOff>48895</xdr:rowOff>
    </xdr:to>
    <xdr:pic>
      <xdr:nvPicPr>
        <xdr:cNvPr id="2" name="Image 1" descr="Une image contenant texte, carte, atlas, diagramme&#10;&#10;Le contenu généré par l’IA peut être incorrect.">
          <a:extLst>
            <a:ext uri="{FF2B5EF4-FFF2-40B4-BE49-F238E27FC236}">
              <a16:creationId xmlns:a16="http://schemas.microsoft.com/office/drawing/2014/main" id="{6B703035-0081-5F8D-81AA-F7AFBD5251ED}"/>
            </a:ext>
          </a:extLst>
        </xdr:cNvPr>
        <xdr:cNvPicPr>
          <a:picLocks noChangeAspect="1"/>
        </xdr:cNvPicPr>
      </xdr:nvPicPr>
      <xdr:blipFill>
        <a:blip xmlns:r="http://schemas.openxmlformats.org/officeDocument/2006/relationships" r:embed="rId1"/>
        <a:stretch>
          <a:fillRect/>
        </a:stretch>
      </xdr:blipFill>
      <xdr:spPr>
        <a:xfrm>
          <a:off x="0" y="1097280"/>
          <a:ext cx="3348990" cy="2609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teamtn-my.sharepoint.com/personal/a_chelbi_enerteam_tn/Documents/Documents/ITIE%20RCA/Fichier%20Tab_summury%20Data/Fichier%20tableau%20RCA_Rapport%202022%2016%2012%2024.xlsx" TargetMode="External"/><Relationship Id="rId1" Type="http://schemas.openxmlformats.org/officeDocument/2006/relationships/externalLinkPath" Target="Fichier%20tableau%20RCA_Rapport%202022%2016%2012%20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asus%20pc/Documents/Missions%20MS/2014/08-%20EITI%20Burkina%20Faso/05-%20Base%20de%20donn&#233;es/01-%20Received%20documents/Companies/38-%20BG%20International%20Ltd/TEITI%20Report%20Year%20Ended%2030%20June%202012.xlsx?C72F6352" TargetMode="External"/><Relationship Id="rId1" Type="http://schemas.openxmlformats.org/officeDocument/2006/relationships/externalLinkPath" Target="file:///\\C72F6352\TEITI%20Report%20Year%20Ended%2030%20June%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llow-up Gvrn"/>
      <sheetName val="Reporting by tax"/>
      <sheetName val="Reporting by Comp"/>
      <sheetName val="Tableau Général"/>
      <sheetName val="Tableau (1)"/>
      <sheetName val="Tableau (2)"/>
      <sheetName val="Tableau (3)"/>
      <sheetName val="1 (2)"/>
      <sheetName val="Tableau (4)"/>
      <sheetName val="Tableau (5)"/>
      <sheetName val="Tableau 6"/>
      <sheetName val="Tableau 7"/>
      <sheetName val="Tableau 8"/>
      <sheetName val="Tableau 11"/>
      <sheetName val="Reporting by tax (2)"/>
      <sheetName val="Tableau (21)"/>
      <sheetName val="Tableau (22)"/>
      <sheetName val="Tbaleau (31)"/>
      <sheetName val="Tableau (29)"/>
      <sheetName val="Tableau (30)"/>
      <sheetName val="Tableau (31)"/>
      <sheetName val="Tableau (32)"/>
      <sheetName val="Tableau (33)"/>
      <sheetName val="Tableau (36a)"/>
      <sheetName val="Tableau (34)"/>
      <sheetName val="Tableau 37"/>
      <sheetName val="Tableau (35)"/>
      <sheetName val="Tableau 39"/>
      <sheetName val="Tableau (36)"/>
      <sheetName val="Tableau (38)"/>
      <sheetName val="Tableau-(39)"/>
      <sheetName val="Tableau -40"/>
      <sheetName val="Tableau-(41)"/>
      <sheetName val="Tableau-(42)"/>
      <sheetName val="Tableau (44)"/>
      <sheetName val="Tableau-(45)"/>
      <sheetName val="Tableau (46)"/>
      <sheetName val="Tableau 47 ()"/>
      <sheetName val="Tableau-(51)"/>
      <sheetName val="Tableau-(52)"/>
      <sheetName val="Tableau (53)"/>
      <sheetName val="Tableau (54)"/>
      <sheetName val="Tableau (55)"/>
      <sheetName val="Tableau 52"/>
      <sheetName val="Tableau 59"/>
      <sheetName val="Tableau 57"/>
      <sheetName val="Tableau (58)"/>
      <sheetName val="Tableau (60-61)"/>
      <sheetName val="Tableau (61)"/>
      <sheetName val="Tab 64-65-66-67-68-69-70-71"/>
      <sheetName val="Tableau (72)"/>
      <sheetName val="Tableau (73)"/>
      <sheetName val="Tableau (74)"/>
      <sheetName val="Tableau (75)"/>
      <sheetName val="TT"/>
      <sheetName val="Flux schema"/>
      <sheetName val="Tableau NC Minier"/>
      <sheetName val="Tableau NC (3)"/>
      <sheetName val="Tableau 61"/>
      <sheetName val="Tableau 63"/>
      <sheetName val="Lists"/>
      <sheetName val="Company adjustment"/>
      <sheetName val="Government adjustment"/>
      <sheetName val="Taxes RCA 2022"/>
      <sheetName val="Taux de change RCA 2022"/>
      <sheetName val="Compani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7">
          <cell r="A7" t="str">
            <v>Redevance équipement, informatique et finances (REIF)</v>
          </cell>
        </row>
        <row r="8">
          <cell r="A8" t="str">
            <v>Droit de sortie (DS)</v>
          </cell>
        </row>
        <row r="9">
          <cell r="A9" t="str">
            <v>Amendes et pénalités payées à la DGDDI (+)</v>
          </cell>
        </row>
        <row r="10">
          <cell r="A10" t="str">
            <v>Dividendes sur participation de l'Etat (+)</v>
          </cell>
        </row>
        <row r="11">
          <cell r="A11" t="str">
            <v>Bonus de signature versés par les investisseurs miniers (+) (DGTCP (FDM))</v>
          </cell>
        </row>
        <row r="12">
          <cell r="A12" t="str">
            <v>Redevance à la production (+)</v>
          </cell>
        </row>
        <row r="13">
          <cell r="A13" t="str">
            <v>Contribution au développement social (CDS)</v>
          </cell>
        </row>
        <row r="14">
          <cell r="A14" t="str">
            <v>Droit d'enregistrement (DE)</v>
          </cell>
        </row>
        <row r="15">
          <cell r="A15" t="str">
            <v>Impôt sur les revenus des personnes physiques (IRPP)</v>
          </cell>
        </row>
        <row r="16">
          <cell r="A16" t="str">
            <v>Impôt sur les sociétés (IS)</v>
          </cell>
        </row>
        <row r="17">
          <cell r="A17" t="str">
            <v>Loyer annuel</v>
          </cell>
        </row>
        <row r="18">
          <cell r="A18" t="str">
            <v>Patente</v>
          </cell>
        </row>
        <row r="19">
          <cell r="A19" t="str">
            <v xml:space="preserve">Taxe d'abattage  </v>
          </cell>
        </row>
        <row r="20">
          <cell r="A20" t="str">
            <v xml:space="preserve">Taxe de reboisement  </v>
          </cell>
        </row>
        <row r="21">
          <cell r="A21" t="str">
            <v>Impôt sur les fonciers bâtis (IFB)</v>
          </cell>
        </row>
        <row r="22">
          <cell r="A22" t="str">
            <v>Minimum impôt sur les sociétés (MIS)</v>
          </cell>
        </row>
        <row r="23">
          <cell r="A23" t="str">
            <v xml:space="preserve">Impôt minimum forfaitaire (IMF) </v>
          </cell>
        </row>
        <row r="24">
          <cell r="A24" t="str">
            <v>Précompte</v>
          </cell>
        </row>
        <row r="25">
          <cell r="A25" t="str">
            <v>Taxe sur la valeur ajoutée (TVA)</v>
          </cell>
        </row>
        <row r="26">
          <cell r="A26" t="str">
            <v>Impôt sur les revenus des loyers (IRL)</v>
          </cell>
        </row>
        <row r="27">
          <cell r="A27" t="str">
            <v>Droits fixes (sur l'octroi, renouvellement, transfert) (+)</v>
          </cell>
        </row>
        <row r="28">
          <cell r="A28" t="str">
            <v>Les redevances proportionnelles ou royalties sur les autorisations d'exploitation de carrière et les exploitations des mines (+)</v>
          </cell>
        </row>
        <row r="29">
          <cell r="A29" t="str">
            <v>Impôt sur les revenus des capitaux mobiliers (RCM) (+)</v>
          </cell>
        </row>
        <row r="30">
          <cell r="A30" t="str">
            <v>Taxe de Développement Artisanal (TDA) (+)</v>
          </cell>
        </row>
        <row r="31">
          <cell r="A31" t="str">
            <v>Amendes et pénalités payées à la DGID (+)</v>
          </cell>
        </row>
        <row r="32">
          <cell r="A32" t="str">
            <v>Redevance de déboisement (+)</v>
          </cell>
        </row>
        <row r="33">
          <cell r="A33" t="str">
            <v>Redevance de pré reconnaissance (+)</v>
          </cell>
        </row>
        <row r="34">
          <cell r="A34" t="str">
            <v>Contribution à la formation professionnelle et à la formation des cadres de l'Administration des Mines (+)</v>
          </cell>
        </row>
        <row r="35">
          <cell r="A35" t="str">
            <v>Droits d'attributions</v>
          </cell>
        </row>
        <row r="36">
          <cell r="A36" t="str">
            <v xml:space="preserve">Secrétariat permanent du processus de Kimberley (SPPK)  </v>
          </cell>
        </row>
        <row r="37">
          <cell r="A37" t="str">
            <v xml:space="preserve">Redevance superficiaire   </v>
          </cell>
        </row>
        <row r="38">
          <cell r="A38" t="str">
            <v>Projet de développement du secteur minier (PDSM)</v>
          </cell>
        </row>
        <row r="39">
          <cell r="A39" t="str">
            <v>Taxes superficiaires (+)</v>
          </cell>
        </row>
        <row r="40">
          <cell r="A40" t="str">
            <v>Taxe d’abattage  (+)</v>
          </cell>
        </row>
        <row r="41">
          <cell r="A41" t="str">
            <v>Taxe de reboisement (+)</v>
          </cell>
        </row>
        <row r="42">
          <cell r="A42" t="str">
            <v>Droit de sortie (DS)/Taxe Export (+)</v>
          </cell>
        </row>
        <row r="43">
          <cell r="A43" t="str">
            <v>Taxes environnementales sur les Stes forestières et Minières (+)</v>
          </cell>
        </row>
        <row r="44">
          <cell r="A44" t="str">
            <v>Affectation au titre la taxe de reboisement (+)</v>
          </cell>
        </row>
        <row r="45">
          <cell r="A45" t="str">
            <v>Affectation au titre de taxe d’abattage (+)</v>
          </cell>
        </row>
        <row r="46">
          <cell r="A46" t="str">
            <v>Transfert du trésor aux communes</v>
          </cell>
        </row>
        <row r="47">
          <cell r="A47" t="str">
            <v>Transfert infranational au titre de la taxe d'abattage (+)</v>
          </cell>
        </row>
        <row r="48">
          <cell r="A48" t="str">
            <v>Transfert infranational au titre de la taxe reboisement (+)</v>
          </cell>
        </row>
        <row r="49">
          <cell r="A49" t="str">
            <v>Transfert infranational au titre de la taxe environnementale (+)</v>
          </cell>
        </row>
        <row r="50">
          <cell r="A50" t="str">
            <v>Droit de sortie (DS)/Taxe Export (+)</v>
          </cell>
        </row>
        <row r="51">
          <cell r="A51" t="str">
            <v xml:space="preserve">Autres transferts au profit des communes </v>
          </cell>
        </row>
        <row r="68">
          <cell r="A68" t="str">
            <v>Taxes payées non reportées</v>
          </cell>
        </row>
        <row r="69">
          <cell r="A69" t="str">
            <v>Taxes payées hors période de réconciliation</v>
          </cell>
        </row>
        <row r="70">
          <cell r="A70" t="str">
            <v>Taxes hors périmètre de réconciliation</v>
          </cell>
        </row>
        <row r="71">
          <cell r="A71" t="str">
            <v>Erreur de reporting (montant et détail)</v>
          </cell>
        </row>
        <row r="72">
          <cell r="A72" t="str">
            <v>Taxes reportées non payées</v>
          </cell>
        </row>
        <row r="73">
          <cell r="A73" t="str">
            <v>Montant doublement déclaré</v>
          </cell>
        </row>
        <row r="74">
          <cell r="A74" t="str">
            <v>Erreur de classification</v>
          </cell>
        </row>
        <row r="75">
          <cell r="A75" t="str">
            <v>Taxes payées sous un autre NINEA</v>
          </cell>
        </row>
        <row r="76">
          <cell r="A76" t="str">
            <v>Différence de change</v>
          </cell>
        </row>
        <row r="80">
          <cell r="A80" t="str">
            <v>Taxes perçues non reportées par l'Etat</v>
          </cell>
        </row>
        <row r="81">
          <cell r="A81" t="str">
            <v>Montant doublement déclaré</v>
          </cell>
        </row>
        <row r="82">
          <cell r="A82" t="str">
            <v>Taxes perçues hors de la période de réconciliation</v>
          </cell>
        </row>
        <row r="83">
          <cell r="A83" t="str">
            <v>Erreur de reporting (montant et détail)</v>
          </cell>
        </row>
        <row r="84">
          <cell r="A84" t="str">
            <v>Taxe reportée par l'Etat non réellement encaissée</v>
          </cell>
        </row>
        <row r="85">
          <cell r="A85" t="str">
            <v>Erreur de classification</v>
          </cell>
        </row>
        <row r="86">
          <cell r="A86" t="str">
            <v>Taxes payées par la Ste sur un autre NINEA non reporté par l'Etat</v>
          </cell>
        </row>
        <row r="87">
          <cell r="A87" t="str">
            <v>Taxes hors périmètre de réconciliation</v>
          </cell>
        </row>
        <row r="91">
          <cell r="A91" t="str">
            <v>FD non soumis par la Société</v>
          </cell>
        </row>
        <row r="92">
          <cell r="A92" t="str">
            <v>FD non soumis par l'Etat</v>
          </cell>
        </row>
        <row r="93">
          <cell r="A93" t="str">
            <v>Différences provenant de détail soumis par la société et non soumis par l'Etat d'un coté et détail soumis pas l'Etat et non soumis par la société de l'autre coté</v>
          </cell>
        </row>
        <row r="94">
          <cell r="A94" t="str">
            <v>Les pièces justificatives ne coincident pas avec les données reportés par l'Etat</v>
          </cell>
        </row>
        <row r="95">
          <cell r="A95" t="str">
            <v xml:space="preserve">Détail par quittance non soumis par l'Entreprise Extractive </v>
          </cell>
        </row>
        <row r="96">
          <cell r="A96" t="str">
            <v>Détail non soumis par l'Etat</v>
          </cell>
        </row>
        <row r="97">
          <cell r="A97" t="str">
            <v>Taxes non reportées par l'Entreprise Extractive</v>
          </cell>
        </row>
        <row r="98">
          <cell r="A98" t="str">
            <v>Taxes non reportées par l'Etat</v>
          </cell>
        </row>
        <row r="99">
          <cell r="A99" t="str">
            <v>Montants non reportés par l'Etat</v>
          </cell>
        </row>
        <row r="100">
          <cell r="A100" t="str">
            <v>Différence de classification</v>
          </cell>
        </row>
        <row r="101">
          <cell r="A101" t="str">
            <v>Montants non reportés par la société</v>
          </cell>
        </row>
        <row r="102">
          <cell r="A102" t="str">
            <v>Non significatif &lt; 1 M FCFA</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Identification sheet"/>
      <sheetName val="b. Reporting template"/>
      <sheetName val="c. Payment flow details"/>
      <sheetName val="d. Social payment details"/>
      <sheetName val="e. Production details"/>
      <sheetName val="f. Export details"/>
      <sheetName val="MEM"/>
      <sheetName val="TPDC"/>
      <sheetName val="WITHHOLDING TAX"/>
      <sheetName val="PAYE"/>
      <sheetName val="SDL"/>
      <sheetName val="STAMP DUTY"/>
      <sheetName val="NSSF"/>
      <sheetName val="PPF"/>
      <sheetName val="CSR"/>
      <sheetName val="Feuil1"/>
    </sheetNames>
    <sheetDataSet>
      <sheetData sheetId="0"/>
      <sheetData sheetId="1"/>
      <sheetData sheetId="2"/>
      <sheetData sheetId="3"/>
      <sheetData sheetId="4"/>
      <sheetData sheetId="5"/>
      <sheetData sheetId="6">
        <row r="2">
          <cell r="E2">
            <v>51756800</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hyperlink" Target="https://faolex.fao.org/docs/pdf/caf21317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finances.gouv.cf/sites/default/files/2021-02/Loi%20de%20Finances%202001.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itierca.com/mine/contrats" TargetMode="External"/><Relationship Id="rId3" Type="http://schemas.openxmlformats.org/officeDocument/2006/relationships/hyperlink" Target="https://www.itierca.com/mine/contrats" TargetMode="External"/><Relationship Id="rId7" Type="http://schemas.openxmlformats.org/officeDocument/2006/relationships/hyperlink" Target="https://www.itierca.com/mine/contrats" TargetMode="External"/><Relationship Id="rId2" Type="http://schemas.openxmlformats.org/officeDocument/2006/relationships/hyperlink" Target="https://www.itierca.com/mine/contrats" TargetMode="External"/><Relationship Id="rId1" Type="http://schemas.openxmlformats.org/officeDocument/2006/relationships/hyperlink" Target="https://www.itierca.com/mine/contrats" TargetMode="External"/><Relationship Id="rId6" Type="http://schemas.openxmlformats.org/officeDocument/2006/relationships/hyperlink" Target="https://www.itierca.com/mine/contrats" TargetMode="External"/><Relationship Id="rId5" Type="http://schemas.openxmlformats.org/officeDocument/2006/relationships/hyperlink" Target="https://www.itierca.com/mine/contrats" TargetMode="External"/><Relationship Id="rId10" Type="http://schemas.openxmlformats.org/officeDocument/2006/relationships/hyperlink" Target="https://www.itierca.com/mine/contrats" TargetMode="External"/><Relationship Id="rId4" Type="http://schemas.openxmlformats.org/officeDocument/2006/relationships/hyperlink" Target="https://www.itierca.com/mine/contrats" TargetMode="External"/><Relationship Id="rId9" Type="http://schemas.openxmlformats.org/officeDocument/2006/relationships/hyperlink" Target="https://www.itierca.com/mine/contrats" TargetMode="External"/></Relationships>
</file>

<file path=xl/worksheets/_rels/sheet60.xml.rels><?xml version="1.0" encoding="UTF-8" standalone="yes"?>
<Relationships xmlns="http://schemas.openxmlformats.org/package/2006/relationships"><Relationship Id="rId1" Type="http://schemas.openxmlformats.org/officeDocument/2006/relationships/hyperlink" Target="file:///C:\Users\AbdessalemTurki\AppData\Local\Microsoft\Windows\INetCache\Content.MSO\785FBC93.xlsx" TargetMode="Externa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7B69-B6CD-4B8F-8C46-2D47189F06F5}">
  <dimension ref="A3:D10"/>
  <sheetViews>
    <sheetView showGridLines="0" tabSelected="1" workbookViewId="0">
      <selection activeCell="AA8" sqref="AA8"/>
    </sheetView>
  </sheetViews>
  <sheetFormatPr baseColWidth="10" defaultColWidth="9.140625" defaultRowHeight="15" x14ac:dyDescent="0.25"/>
  <cols>
    <col min="1" max="1" width="17.5703125" customWidth="1"/>
    <col min="2" max="3" width="7.85546875" bestFit="1" customWidth="1"/>
    <col min="4" max="4" width="9.140625" bestFit="1" customWidth="1"/>
  </cols>
  <sheetData>
    <row r="3" spans="1:4" x14ac:dyDescent="0.25">
      <c r="A3" s="13" t="s">
        <v>749</v>
      </c>
    </row>
    <row r="5" spans="1:4" ht="15.75" thickBot="1" x14ac:dyDescent="0.3">
      <c r="A5" s="509" t="s">
        <v>56</v>
      </c>
      <c r="B5" s="510" t="s">
        <v>57</v>
      </c>
      <c r="C5" s="510"/>
      <c r="D5" s="509" t="s">
        <v>58</v>
      </c>
    </row>
    <row r="6" spans="1:4" ht="16.5" thickTop="1" thickBot="1" x14ac:dyDescent="0.3">
      <c r="A6" s="510"/>
      <c r="B6" s="2">
        <v>2022</v>
      </c>
      <c r="C6" s="2">
        <v>2023</v>
      </c>
      <c r="D6" s="510"/>
    </row>
    <row r="7" spans="1:4" ht="15.75" thickTop="1" x14ac:dyDescent="0.25">
      <c r="A7" s="3" t="s">
        <v>59</v>
      </c>
      <c r="B7" s="4">
        <v>5504.35</v>
      </c>
      <c r="C7" s="4">
        <v>6418.66</v>
      </c>
      <c r="D7" s="5">
        <v>0.72509999999999997</v>
      </c>
    </row>
    <row r="8" spans="1:4" x14ac:dyDescent="0.25">
      <c r="A8" s="6" t="s">
        <v>60</v>
      </c>
      <c r="B8" s="7">
        <v>1998.18</v>
      </c>
      <c r="C8" s="7">
        <v>2271.42</v>
      </c>
      <c r="D8" s="8">
        <v>0.25659999999999999</v>
      </c>
    </row>
    <row r="9" spans="1:4" x14ac:dyDescent="0.25">
      <c r="A9" s="3" t="s">
        <v>61</v>
      </c>
      <c r="B9" s="9">
        <v>161.57</v>
      </c>
      <c r="C9" s="9">
        <v>161.57</v>
      </c>
      <c r="D9" s="5">
        <v>1.83E-2</v>
      </c>
    </row>
    <row r="10" spans="1:4" x14ac:dyDescent="0.25">
      <c r="A10" s="10" t="s">
        <v>62</v>
      </c>
      <c r="B10" s="11">
        <v>7664.1</v>
      </c>
      <c r="C10" s="11">
        <v>8851.66</v>
      </c>
      <c r="D10" s="12">
        <v>1</v>
      </c>
    </row>
  </sheetData>
  <mergeCells count="3">
    <mergeCell ref="A5:A6"/>
    <mergeCell ref="B5:C5"/>
    <mergeCell ref="D5:D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BB20E-4035-4982-A06D-24B1398A297D}">
  <dimension ref="A3:C26"/>
  <sheetViews>
    <sheetView workbookViewId="0">
      <selection activeCell="A3" sqref="A3"/>
    </sheetView>
  </sheetViews>
  <sheetFormatPr baseColWidth="10" defaultRowHeight="15" x14ac:dyDescent="0.25"/>
  <cols>
    <col min="1" max="1" width="26.140625" customWidth="1"/>
    <col min="2" max="2" width="89.140625" customWidth="1"/>
  </cols>
  <sheetData>
    <row r="3" spans="1:3" x14ac:dyDescent="0.25">
      <c r="A3" s="13" t="s">
        <v>942</v>
      </c>
    </row>
    <row r="6" spans="1:3" ht="17.25" thickBot="1" x14ac:dyDescent="0.3">
      <c r="A6" s="465" t="s">
        <v>909</v>
      </c>
      <c r="B6" s="557" t="s">
        <v>910</v>
      </c>
      <c r="C6" s="557"/>
    </row>
    <row r="7" spans="1:3" ht="17.25" thickTop="1" x14ac:dyDescent="0.25">
      <c r="A7" s="440" t="s">
        <v>911</v>
      </c>
      <c r="B7" s="558" t="s">
        <v>912</v>
      </c>
      <c r="C7" s="558"/>
    </row>
    <row r="8" spans="1:3" ht="15.75" x14ac:dyDescent="0.25">
      <c r="A8" s="553" t="s">
        <v>913</v>
      </c>
      <c r="B8" s="320"/>
      <c r="C8" s="466"/>
    </row>
    <row r="9" spans="1:3" ht="25.5" customHeight="1" x14ac:dyDescent="0.25">
      <c r="A9" s="553"/>
      <c r="B9" s="552" t="s">
        <v>914</v>
      </c>
      <c r="C9" s="552"/>
    </row>
    <row r="10" spans="1:3" ht="16.5" x14ac:dyDescent="0.25">
      <c r="A10" s="559" t="s">
        <v>915</v>
      </c>
      <c r="B10" s="560" t="s">
        <v>916</v>
      </c>
      <c r="C10" s="560"/>
    </row>
    <row r="11" spans="1:3" ht="16.5" x14ac:dyDescent="0.25">
      <c r="A11" s="559"/>
      <c r="B11" s="561" t="s">
        <v>917</v>
      </c>
      <c r="C11" s="561"/>
    </row>
    <row r="12" spans="1:3" ht="16.5" x14ac:dyDescent="0.25">
      <c r="A12" s="559"/>
      <c r="B12" s="561" t="s">
        <v>918</v>
      </c>
      <c r="C12" s="561"/>
    </row>
    <row r="13" spans="1:3" ht="16.5" x14ac:dyDescent="0.25">
      <c r="A13" s="559"/>
      <c r="B13" s="561" t="s">
        <v>919</v>
      </c>
      <c r="C13" s="561"/>
    </row>
    <row r="14" spans="1:3" ht="49.5" x14ac:dyDescent="0.25">
      <c r="A14" s="461" t="s">
        <v>920</v>
      </c>
      <c r="B14" s="552" t="s">
        <v>921</v>
      </c>
      <c r="C14" s="552"/>
    </row>
    <row r="15" spans="1:3" ht="82.5" x14ac:dyDescent="0.25">
      <c r="A15" s="440" t="s">
        <v>922</v>
      </c>
      <c r="B15" s="554" t="s">
        <v>923</v>
      </c>
      <c r="C15" s="554"/>
    </row>
    <row r="16" spans="1:3" ht="49.5" x14ac:dyDescent="0.25">
      <c r="A16" s="461" t="s">
        <v>924</v>
      </c>
      <c r="B16" s="555" t="s">
        <v>925</v>
      </c>
      <c r="C16" s="555"/>
    </row>
    <row r="17" spans="1:3" ht="66" x14ac:dyDescent="0.25">
      <c r="A17" s="440" t="s">
        <v>926</v>
      </c>
      <c r="B17" s="556" t="s">
        <v>927</v>
      </c>
      <c r="C17" s="556"/>
    </row>
    <row r="18" spans="1:3" ht="25.5" customHeight="1" x14ac:dyDescent="0.25">
      <c r="A18" s="461" t="s">
        <v>928</v>
      </c>
      <c r="B18" s="552" t="s">
        <v>929</v>
      </c>
      <c r="C18" s="552"/>
    </row>
    <row r="19" spans="1:3" ht="49.5" x14ac:dyDescent="0.25">
      <c r="A19" s="440" t="s">
        <v>930</v>
      </c>
      <c r="B19" s="556" t="s">
        <v>931</v>
      </c>
      <c r="C19" s="556"/>
    </row>
    <row r="20" spans="1:3" ht="16.5" x14ac:dyDescent="0.25">
      <c r="A20" s="553" t="s">
        <v>932</v>
      </c>
      <c r="B20" s="552" t="s">
        <v>933</v>
      </c>
      <c r="C20" s="552"/>
    </row>
    <row r="21" spans="1:3" ht="16.5" x14ac:dyDescent="0.25">
      <c r="A21" s="553"/>
      <c r="B21" s="552" t="s">
        <v>934</v>
      </c>
      <c r="C21" s="552"/>
    </row>
    <row r="22" spans="1:3" ht="16.5" x14ac:dyDescent="0.25">
      <c r="A22" s="553"/>
      <c r="B22" s="552" t="s">
        <v>935</v>
      </c>
      <c r="C22" s="552"/>
    </row>
    <row r="23" spans="1:3" ht="16.5" x14ac:dyDescent="0.25">
      <c r="A23" s="553"/>
      <c r="B23" s="552" t="s">
        <v>936</v>
      </c>
      <c r="C23" s="552"/>
    </row>
    <row r="24" spans="1:3" ht="16.5" x14ac:dyDescent="0.25">
      <c r="A24" s="553"/>
      <c r="B24" s="552" t="s">
        <v>937</v>
      </c>
      <c r="C24" s="552"/>
    </row>
    <row r="25" spans="1:3" ht="25.5" customHeight="1" x14ac:dyDescent="0.25">
      <c r="A25" s="440" t="s">
        <v>938</v>
      </c>
      <c r="B25" s="551" t="s">
        <v>939</v>
      </c>
      <c r="C25" s="551"/>
    </row>
    <row r="26" spans="1:3" ht="66" x14ac:dyDescent="0.25">
      <c r="A26" s="461" t="s">
        <v>940</v>
      </c>
      <c r="B26" s="552" t="s">
        <v>941</v>
      </c>
      <c r="C26" s="552"/>
    </row>
  </sheetData>
  <mergeCells count="23">
    <mergeCell ref="B19:C19"/>
    <mergeCell ref="B9:C9"/>
    <mergeCell ref="B6:C6"/>
    <mergeCell ref="B7:C7"/>
    <mergeCell ref="A8:A9"/>
    <mergeCell ref="A10:A13"/>
    <mergeCell ref="B10:C10"/>
    <mergeCell ref="B11:C11"/>
    <mergeCell ref="B12:C12"/>
    <mergeCell ref="B13:C13"/>
    <mergeCell ref="B14:C14"/>
    <mergeCell ref="B15:C15"/>
    <mergeCell ref="B16:C16"/>
    <mergeCell ref="B17:C17"/>
    <mergeCell ref="B18:C18"/>
    <mergeCell ref="B25:C25"/>
    <mergeCell ref="B26:C26"/>
    <mergeCell ref="A20:A24"/>
    <mergeCell ref="B20:C20"/>
    <mergeCell ref="B21:C21"/>
    <mergeCell ref="B22:C22"/>
    <mergeCell ref="B23:C23"/>
    <mergeCell ref="B24:C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92C5-030C-4638-AD50-C6F0F2345020}">
  <dimension ref="A3:B28"/>
  <sheetViews>
    <sheetView workbookViewId="0">
      <selection activeCell="B23" sqref="B23:B24"/>
    </sheetView>
  </sheetViews>
  <sheetFormatPr baseColWidth="10" defaultRowHeight="15" x14ac:dyDescent="0.25"/>
  <cols>
    <col min="1" max="1" width="55.140625" bestFit="1" customWidth="1"/>
    <col min="2" max="2" width="65.85546875" customWidth="1"/>
  </cols>
  <sheetData>
    <row r="3" spans="1:2" x14ac:dyDescent="0.25">
      <c r="A3" s="13" t="s">
        <v>971</v>
      </c>
    </row>
    <row r="5" spans="1:2" ht="17.25" thickBot="1" x14ac:dyDescent="0.3">
      <c r="A5" s="468" t="s">
        <v>943</v>
      </c>
      <c r="B5" s="469">
        <v>2023</v>
      </c>
    </row>
    <row r="6" spans="1:2" ht="17.25" thickTop="1" x14ac:dyDescent="0.25">
      <c r="A6" s="470" t="s">
        <v>944</v>
      </c>
      <c r="B6" s="471" t="s">
        <v>945</v>
      </c>
    </row>
    <row r="7" spans="1:2" ht="16.5" x14ac:dyDescent="0.25">
      <c r="A7" s="472" t="s">
        <v>946</v>
      </c>
      <c r="B7" s="473" t="s">
        <v>947</v>
      </c>
    </row>
    <row r="8" spans="1:2" ht="16.5" x14ac:dyDescent="0.25">
      <c r="A8" s="553" t="s">
        <v>948</v>
      </c>
      <c r="B8" s="471" t="s">
        <v>949</v>
      </c>
    </row>
    <row r="9" spans="1:2" ht="16.5" x14ac:dyDescent="0.25">
      <c r="A9" s="553"/>
      <c r="B9" s="471" t="s">
        <v>950</v>
      </c>
    </row>
    <row r="10" spans="1:2" ht="16.5" x14ac:dyDescent="0.25">
      <c r="A10" s="549" t="s">
        <v>951</v>
      </c>
      <c r="B10" s="472" t="s">
        <v>952</v>
      </c>
    </row>
    <row r="11" spans="1:2" ht="16.5" x14ac:dyDescent="0.25">
      <c r="A11" s="549"/>
      <c r="B11" s="472" t="s">
        <v>953</v>
      </c>
    </row>
    <row r="12" spans="1:2" ht="16.5" x14ac:dyDescent="0.25">
      <c r="A12" s="549"/>
      <c r="B12" s="472" t="s">
        <v>954</v>
      </c>
    </row>
    <row r="13" spans="1:2" ht="16.5" x14ac:dyDescent="0.25">
      <c r="A13" s="549"/>
      <c r="B13" s="472" t="s">
        <v>955</v>
      </c>
    </row>
    <row r="14" spans="1:2" ht="16.5" x14ac:dyDescent="0.25">
      <c r="A14" s="461" t="s">
        <v>956</v>
      </c>
      <c r="B14" s="471" t="s">
        <v>957</v>
      </c>
    </row>
    <row r="15" spans="1:2" ht="15" customHeight="1" x14ac:dyDescent="0.25">
      <c r="A15" s="562" t="s">
        <v>972</v>
      </c>
      <c r="B15" s="472" t="s">
        <v>958</v>
      </c>
    </row>
    <row r="16" spans="1:2" ht="16.5" x14ac:dyDescent="0.25">
      <c r="A16" s="562"/>
      <c r="B16" s="472" t="s">
        <v>959</v>
      </c>
    </row>
    <row r="17" spans="1:2" ht="16.5" x14ac:dyDescent="0.25">
      <c r="A17" s="563" t="s">
        <v>960</v>
      </c>
      <c r="B17" s="470" t="s">
        <v>961</v>
      </c>
    </row>
    <row r="18" spans="1:2" ht="16.5" x14ac:dyDescent="0.25">
      <c r="A18" s="563"/>
      <c r="B18" s="470" t="s">
        <v>962</v>
      </c>
    </row>
    <row r="19" spans="1:2" ht="16.5" x14ac:dyDescent="0.25">
      <c r="A19" s="563"/>
      <c r="B19" s="470" t="s">
        <v>963</v>
      </c>
    </row>
    <row r="20" spans="1:2" ht="16.5" x14ac:dyDescent="0.25">
      <c r="A20" s="563"/>
      <c r="B20" s="470" t="s">
        <v>964</v>
      </c>
    </row>
    <row r="21" spans="1:2" ht="16.5" x14ac:dyDescent="0.25">
      <c r="A21" s="472" t="s">
        <v>965</v>
      </c>
      <c r="B21" s="474">
        <v>0.15</v>
      </c>
    </row>
    <row r="22" spans="1:2" ht="45" x14ac:dyDescent="0.25">
      <c r="A22" s="470" t="s">
        <v>966</v>
      </c>
      <c r="B22" s="475" t="s">
        <v>973</v>
      </c>
    </row>
    <row r="23" spans="1:2" ht="33" x14ac:dyDescent="0.25">
      <c r="A23" s="472" t="s">
        <v>967</v>
      </c>
      <c r="B23" s="441" t="s">
        <v>968</v>
      </c>
    </row>
    <row r="24" spans="1:2" ht="33" x14ac:dyDescent="0.25">
      <c r="A24" s="470" t="s">
        <v>969</v>
      </c>
      <c r="B24" s="462" t="s">
        <v>970</v>
      </c>
    </row>
    <row r="27" spans="1:2" x14ac:dyDescent="0.25">
      <c r="A27" s="31"/>
    </row>
    <row r="28" spans="1:2" x14ac:dyDescent="0.25">
      <c r="A28" s="31"/>
    </row>
  </sheetData>
  <mergeCells count="4">
    <mergeCell ref="A8:A9"/>
    <mergeCell ref="A10:A13"/>
    <mergeCell ref="A15:A16"/>
    <mergeCell ref="A17:A20"/>
  </mergeCells>
  <hyperlinks>
    <hyperlink ref="A15" location="_ftn1" display="_ftn1" xr:uid="{3657A3B6-EE20-46BD-9668-9C81BC215926}"/>
    <hyperlink ref="B22" location="_ftn2" display="_ftn2" xr:uid="{674E0692-EF44-495A-A23E-5D2EAC73B6E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81AE-A88D-47CC-B135-4208048EEC89}">
  <dimension ref="A3:C13"/>
  <sheetViews>
    <sheetView workbookViewId="0">
      <selection activeCell="A3" sqref="A3"/>
    </sheetView>
  </sheetViews>
  <sheetFormatPr baseColWidth="10" defaultRowHeight="15" x14ac:dyDescent="0.25"/>
  <cols>
    <col min="1" max="1" width="28.7109375" customWidth="1"/>
    <col min="2" max="2" width="12.42578125" bestFit="1" customWidth="1"/>
    <col min="3" max="3" width="56.5703125" customWidth="1"/>
  </cols>
  <sheetData>
    <row r="3" spans="1:3" x14ac:dyDescent="0.25">
      <c r="A3" s="13" t="s">
        <v>990</v>
      </c>
    </row>
    <row r="6" spans="1:3" ht="17.25" thickBot="1" x14ac:dyDescent="0.3">
      <c r="A6" s="465" t="s">
        <v>974</v>
      </c>
      <c r="B6" s="465" t="s">
        <v>975</v>
      </c>
      <c r="C6" s="465" t="s">
        <v>976</v>
      </c>
    </row>
    <row r="7" spans="1:3" ht="33.75" thickTop="1" x14ac:dyDescent="0.25">
      <c r="A7" s="564" t="s">
        <v>977</v>
      </c>
      <c r="B7" s="565" t="s">
        <v>978</v>
      </c>
      <c r="C7" s="462" t="s">
        <v>979</v>
      </c>
    </row>
    <row r="8" spans="1:3" ht="33" x14ac:dyDescent="0.25">
      <c r="A8" s="553"/>
      <c r="B8" s="552"/>
      <c r="C8" s="462" t="s">
        <v>980</v>
      </c>
    </row>
    <row r="9" spans="1:3" ht="33" x14ac:dyDescent="0.25">
      <c r="A9" s="553"/>
      <c r="B9" s="552"/>
      <c r="C9" s="462" t="s">
        <v>981</v>
      </c>
    </row>
    <row r="10" spans="1:3" ht="33" x14ac:dyDescent="0.25">
      <c r="A10" s="549" t="s">
        <v>982</v>
      </c>
      <c r="B10" s="551" t="s">
        <v>983</v>
      </c>
      <c r="C10" s="441" t="s">
        <v>984</v>
      </c>
    </row>
    <row r="11" spans="1:3" ht="33" x14ac:dyDescent="0.25">
      <c r="A11" s="549"/>
      <c r="B11" s="551"/>
      <c r="C11" s="441" t="s">
        <v>985</v>
      </c>
    </row>
    <row r="12" spans="1:3" ht="82.5" x14ac:dyDescent="0.25">
      <c r="A12" s="566" t="s">
        <v>986</v>
      </c>
      <c r="B12" s="567" t="s">
        <v>987</v>
      </c>
      <c r="C12" s="464" t="s">
        <v>988</v>
      </c>
    </row>
    <row r="13" spans="1:3" ht="49.5" x14ac:dyDescent="0.25">
      <c r="A13" s="566"/>
      <c r="B13" s="567"/>
      <c r="C13" s="464" t="s">
        <v>989</v>
      </c>
    </row>
  </sheetData>
  <mergeCells count="6">
    <mergeCell ref="A7:A9"/>
    <mergeCell ref="B7:B9"/>
    <mergeCell ref="A10:A11"/>
    <mergeCell ref="B10:B11"/>
    <mergeCell ref="A12:A13"/>
    <mergeCell ref="B12:B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3F48-A31D-4437-81BE-54D06468E7C6}">
  <dimension ref="A4:B19"/>
  <sheetViews>
    <sheetView workbookViewId="0">
      <selection activeCell="A4" sqref="A4"/>
    </sheetView>
  </sheetViews>
  <sheetFormatPr baseColWidth="10" defaultRowHeight="15" x14ac:dyDescent="0.25"/>
  <cols>
    <col min="1" max="1" width="31.7109375" customWidth="1"/>
    <col min="2" max="2" width="74.28515625" customWidth="1"/>
  </cols>
  <sheetData>
    <row r="4" spans="1:2" x14ac:dyDescent="0.25">
      <c r="A4" s="13" t="s">
        <v>1006</v>
      </c>
    </row>
    <row r="6" spans="1:2" ht="17.25" thickBot="1" x14ac:dyDescent="0.3">
      <c r="A6" s="465" t="s">
        <v>909</v>
      </c>
      <c r="B6" s="465" t="s">
        <v>991</v>
      </c>
    </row>
    <row r="7" spans="1:2" ht="50.25" thickTop="1" x14ac:dyDescent="0.25">
      <c r="A7" s="459" t="s">
        <v>992</v>
      </c>
      <c r="B7" s="460" t="s">
        <v>993</v>
      </c>
    </row>
    <row r="8" spans="1:2" ht="49.5" x14ac:dyDescent="0.25">
      <c r="A8" s="553" t="s">
        <v>994</v>
      </c>
      <c r="B8" s="462" t="s">
        <v>995</v>
      </c>
    </row>
    <row r="9" spans="1:2" ht="49.5" x14ac:dyDescent="0.25">
      <c r="A9" s="553"/>
      <c r="B9" s="476" t="s">
        <v>996</v>
      </c>
    </row>
    <row r="10" spans="1:2" ht="49.5" x14ac:dyDescent="0.25">
      <c r="A10" s="553"/>
      <c r="B10" s="476" t="s">
        <v>997</v>
      </c>
    </row>
    <row r="11" spans="1:2" ht="49.5" x14ac:dyDescent="0.25">
      <c r="A11" s="553"/>
      <c r="B11" s="476" t="s">
        <v>998</v>
      </c>
    </row>
    <row r="12" spans="1:2" ht="33" x14ac:dyDescent="0.25">
      <c r="A12" s="549" t="s">
        <v>999</v>
      </c>
      <c r="B12" s="441" t="s">
        <v>1000</v>
      </c>
    </row>
    <row r="13" spans="1:2" ht="16.5" x14ac:dyDescent="0.25">
      <c r="A13" s="549"/>
      <c r="B13" s="441" t="s">
        <v>1001</v>
      </c>
    </row>
    <row r="14" spans="1:2" ht="16.5" x14ac:dyDescent="0.25">
      <c r="A14" s="549"/>
      <c r="B14" s="441" t="s">
        <v>1002</v>
      </c>
    </row>
    <row r="15" spans="1:2" ht="16.5" x14ac:dyDescent="0.25">
      <c r="A15" s="549"/>
      <c r="B15" s="441" t="s">
        <v>1003</v>
      </c>
    </row>
    <row r="16" spans="1:2" ht="60" x14ac:dyDescent="0.25">
      <c r="A16" s="461" t="s">
        <v>1004</v>
      </c>
      <c r="B16" s="475" t="s">
        <v>1005</v>
      </c>
    </row>
    <row r="19" spans="1:1" x14ac:dyDescent="0.25">
      <c r="A19" s="200"/>
    </row>
  </sheetData>
  <mergeCells count="2">
    <mergeCell ref="A8:A11"/>
    <mergeCell ref="A12:A15"/>
  </mergeCells>
  <hyperlinks>
    <hyperlink ref="B16" location="_ftn1" display="_ftn1" xr:uid="{09D0BD7A-A859-48DE-B7AC-AD28D08E11F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48A2-6E7C-4253-A406-FE1286AA4A5E}">
  <dimension ref="A4:B18"/>
  <sheetViews>
    <sheetView workbookViewId="0">
      <selection activeCell="A4" sqref="A4"/>
    </sheetView>
  </sheetViews>
  <sheetFormatPr baseColWidth="10" defaultRowHeight="15" x14ac:dyDescent="0.25"/>
  <cols>
    <col min="1" max="1" width="37.7109375" customWidth="1"/>
    <col min="2" max="2" width="84.5703125" customWidth="1"/>
  </cols>
  <sheetData>
    <row r="4" spans="1:2" x14ac:dyDescent="0.25">
      <c r="A4" s="13" t="s">
        <v>1021</v>
      </c>
    </row>
    <row r="7" spans="1:2" ht="17.25" thickBot="1" x14ac:dyDescent="0.3">
      <c r="A7" s="465" t="s">
        <v>943</v>
      </c>
      <c r="B7" s="477" t="s">
        <v>1007</v>
      </c>
    </row>
    <row r="8" spans="1:2" ht="33.75" thickTop="1" x14ac:dyDescent="0.25">
      <c r="A8" s="440" t="s">
        <v>1008</v>
      </c>
      <c r="B8" s="441" t="s">
        <v>1009</v>
      </c>
    </row>
    <row r="9" spans="1:2" ht="16.5" x14ac:dyDescent="0.25">
      <c r="A9" s="461" t="s">
        <v>1010</v>
      </c>
      <c r="B9" s="462" t="s">
        <v>1011</v>
      </c>
    </row>
    <row r="10" spans="1:2" ht="16.5" x14ac:dyDescent="0.25">
      <c r="A10" s="549" t="s">
        <v>381</v>
      </c>
      <c r="B10" s="441" t="s">
        <v>1012</v>
      </c>
    </row>
    <row r="11" spans="1:2" ht="16.5" x14ac:dyDescent="0.25">
      <c r="A11" s="549"/>
      <c r="B11" s="441" t="s">
        <v>1013</v>
      </c>
    </row>
    <row r="12" spans="1:2" ht="16.5" x14ac:dyDescent="0.25">
      <c r="A12" s="549"/>
      <c r="B12" s="441" t="s">
        <v>1014</v>
      </c>
    </row>
    <row r="13" spans="1:2" ht="49.5" x14ac:dyDescent="0.25">
      <c r="A13" s="461" t="s">
        <v>956</v>
      </c>
      <c r="B13" s="461" t="s">
        <v>1015</v>
      </c>
    </row>
    <row r="14" spans="1:2" ht="16.5" x14ac:dyDescent="0.25">
      <c r="A14" s="440" t="s">
        <v>1016</v>
      </c>
      <c r="B14" s="441" t="s">
        <v>1017</v>
      </c>
    </row>
    <row r="15" spans="1:2" ht="16.5" x14ac:dyDescent="0.25">
      <c r="A15" s="461" t="s">
        <v>972</v>
      </c>
      <c r="B15" s="462" t="s">
        <v>1018</v>
      </c>
    </row>
    <row r="16" spans="1:2" ht="16.5" x14ac:dyDescent="0.25">
      <c r="A16" s="440" t="s">
        <v>1019</v>
      </c>
      <c r="B16" s="441" t="s">
        <v>1018</v>
      </c>
    </row>
    <row r="17" spans="1:2" ht="33" x14ac:dyDescent="0.25">
      <c r="A17" s="461" t="s">
        <v>965</v>
      </c>
      <c r="B17" s="462" t="s">
        <v>1018</v>
      </c>
    </row>
    <row r="18" spans="1:2" ht="16.5" x14ac:dyDescent="0.25">
      <c r="A18" s="440" t="s">
        <v>966</v>
      </c>
      <c r="B18" s="441" t="s">
        <v>1020</v>
      </c>
    </row>
  </sheetData>
  <mergeCells count="1">
    <mergeCell ref="A10:A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6458-501A-4D73-9BAC-E3CE97061FFF}">
  <dimension ref="A3:B17"/>
  <sheetViews>
    <sheetView workbookViewId="0">
      <selection activeCell="A3" sqref="A3"/>
    </sheetView>
  </sheetViews>
  <sheetFormatPr baseColWidth="10" defaultRowHeight="15" x14ac:dyDescent="0.25"/>
  <cols>
    <col min="1" max="1" width="34.140625" customWidth="1"/>
    <col min="2" max="2" width="58.85546875" customWidth="1"/>
  </cols>
  <sheetData>
    <row r="3" spans="1:2" x14ac:dyDescent="0.25">
      <c r="A3" s="13" t="s">
        <v>1046</v>
      </c>
    </row>
    <row r="6" spans="1:2" ht="17.25" thickBot="1" x14ac:dyDescent="0.3">
      <c r="A6" s="477" t="s">
        <v>1022</v>
      </c>
      <c r="B6" s="477" t="s">
        <v>1023</v>
      </c>
    </row>
    <row r="7" spans="1:2" ht="66.75" thickTop="1" x14ac:dyDescent="0.25">
      <c r="A7" s="440" t="s">
        <v>1024</v>
      </c>
      <c r="B7" s="441" t="s">
        <v>1025</v>
      </c>
    </row>
    <row r="8" spans="1:2" ht="33" x14ac:dyDescent="0.25">
      <c r="A8" s="461" t="s">
        <v>1026</v>
      </c>
      <c r="B8" s="462" t="s">
        <v>1027</v>
      </c>
    </row>
    <row r="9" spans="1:2" ht="49.5" x14ac:dyDescent="0.25">
      <c r="A9" s="440" t="s">
        <v>1028</v>
      </c>
      <c r="B9" s="441" t="s">
        <v>1029</v>
      </c>
    </row>
    <row r="10" spans="1:2" ht="33" x14ac:dyDescent="0.25">
      <c r="A10" s="461" t="s">
        <v>1030</v>
      </c>
      <c r="B10" s="462" t="s">
        <v>1031</v>
      </c>
    </row>
    <row r="11" spans="1:2" ht="49.5" x14ac:dyDescent="0.25">
      <c r="A11" s="440" t="s">
        <v>1032</v>
      </c>
      <c r="B11" s="441" t="s">
        <v>1033</v>
      </c>
    </row>
    <row r="12" spans="1:2" ht="49.5" x14ac:dyDescent="0.25">
      <c r="A12" s="461" t="s">
        <v>1034</v>
      </c>
      <c r="B12" s="462" t="s">
        <v>1035</v>
      </c>
    </row>
    <row r="13" spans="1:2" ht="49.5" x14ac:dyDescent="0.25">
      <c r="A13" s="440" t="s">
        <v>1036</v>
      </c>
      <c r="B13" s="441" t="s">
        <v>1037</v>
      </c>
    </row>
    <row r="14" spans="1:2" ht="33" x14ac:dyDescent="0.25">
      <c r="A14" s="461" t="s">
        <v>1038</v>
      </c>
      <c r="B14" s="462" t="s">
        <v>1039</v>
      </c>
    </row>
    <row r="15" spans="1:2" ht="33" x14ac:dyDescent="0.25">
      <c r="A15" s="440" t="s">
        <v>1040</v>
      </c>
      <c r="B15" s="441" t="s">
        <v>1041</v>
      </c>
    </row>
    <row r="16" spans="1:2" ht="49.5" x14ac:dyDescent="0.25">
      <c r="A16" s="461" t="s">
        <v>1042</v>
      </c>
      <c r="B16" s="462" t="s">
        <v>1043</v>
      </c>
    </row>
    <row r="17" spans="1:2" ht="49.5" x14ac:dyDescent="0.25">
      <c r="A17" s="440" t="s">
        <v>1044</v>
      </c>
      <c r="B17" s="441" t="s">
        <v>1045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FC85-F027-4727-910A-2C3816052669}">
  <dimension ref="A4:B35"/>
  <sheetViews>
    <sheetView workbookViewId="0">
      <selection activeCell="A4" sqref="A4"/>
    </sheetView>
  </sheetViews>
  <sheetFormatPr baseColWidth="10" defaultRowHeight="15" x14ac:dyDescent="0.25"/>
  <cols>
    <col min="1" max="1" width="38" customWidth="1"/>
    <col min="2" max="2" width="70.140625" customWidth="1"/>
  </cols>
  <sheetData>
    <row r="4" spans="1:2" x14ac:dyDescent="0.25">
      <c r="A4" s="13" t="s">
        <v>1083</v>
      </c>
    </row>
    <row r="7" spans="1:2" ht="17.25" thickBot="1" x14ac:dyDescent="0.3">
      <c r="A7" s="477" t="s">
        <v>909</v>
      </c>
      <c r="B7" s="468" t="s">
        <v>1047</v>
      </c>
    </row>
    <row r="8" spans="1:2" ht="33.75" thickTop="1" x14ac:dyDescent="0.25">
      <c r="A8" s="470" t="s">
        <v>1048</v>
      </c>
      <c r="B8" s="478" t="s">
        <v>1049</v>
      </c>
    </row>
    <row r="9" spans="1:2" ht="33" x14ac:dyDescent="0.25">
      <c r="A9" s="568" t="s">
        <v>1050</v>
      </c>
      <c r="B9" s="460" t="s">
        <v>1051</v>
      </c>
    </row>
    <row r="10" spans="1:2" ht="16.5" x14ac:dyDescent="0.25">
      <c r="A10" s="568"/>
      <c r="B10" s="479" t="s">
        <v>1052</v>
      </c>
    </row>
    <row r="11" spans="1:2" ht="16.5" x14ac:dyDescent="0.25">
      <c r="A11" s="568"/>
      <c r="B11" s="460" t="s">
        <v>1053</v>
      </c>
    </row>
    <row r="12" spans="1:2" ht="16.5" x14ac:dyDescent="0.25">
      <c r="A12" s="568"/>
      <c r="B12" s="460" t="s">
        <v>1054</v>
      </c>
    </row>
    <row r="13" spans="1:2" ht="16.5" x14ac:dyDescent="0.25">
      <c r="A13" s="568"/>
      <c r="B13" s="460" t="s">
        <v>1055</v>
      </c>
    </row>
    <row r="14" spans="1:2" ht="16.5" x14ac:dyDescent="0.25">
      <c r="A14" s="470" t="s">
        <v>1056</v>
      </c>
      <c r="B14" s="462" t="s">
        <v>1057</v>
      </c>
    </row>
    <row r="15" spans="1:2" ht="16.5" x14ac:dyDescent="0.25">
      <c r="A15" s="569" t="s">
        <v>1058</v>
      </c>
      <c r="B15" s="441" t="s">
        <v>1059</v>
      </c>
    </row>
    <row r="16" spans="1:2" ht="16.5" x14ac:dyDescent="0.25">
      <c r="A16" s="569"/>
      <c r="B16" s="440" t="s">
        <v>1060</v>
      </c>
    </row>
    <row r="17" spans="1:2" ht="16.5" x14ac:dyDescent="0.25">
      <c r="A17" s="569"/>
      <c r="B17" s="441" t="s">
        <v>1061</v>
      </c>
    </row>
    <row r="18" spans="1:2" ht="16.5" x14ac:dyDescent="0.25">
      <c r="A18" s="569"/>
      <c r="B18" s="441" t="s">
        <v>1062</v>
      </c>
    </row>
    <row r="19" spans="1:2" ht="16.5" x14ac:dyDescent="0.25">
      <c r="A19" s="569"/>
      <c r="B19" s="441" t="s">
        <v>1063</v>
      </c>
    </row>
    <row r="20" spans="1:2" ht="33" x14ac:dyDescent="0.25">
      <c r="A20" s="563" t="s">
        <v>1064</v>
      </c>
      <c r="B20" s="462" t="s">
        <v>1065</v>
      </c>
    </row>
    <row r="21" spans="1:2" ht="33" x14ac:dyDescent="0.25">
      <c r="A21" s="563"/>
      <c r="B21" s="462" t="s">
        <v>1066</v>
      </c>
    </row>
    <row r="22" spans="1:2" ht="16.5" x14ac:dyDescent="0.25">
      <c r="A22" s="563"/>
      <c r="B22" s="462" t="s">
        <v>1067</v>
      </c>
    </row>
    <row r="23" spans="1:2" ht="33" x14ac:dyDescent="0.25">
      <c r="A23" s="563"/>
      <c r="B23" s="462" t="s">
        <v>1068</v>
      </c>
    </row>
    <row r="24" spans="1:2" ht="33" x14ac:dyDescent="0.25">
      <c r="A24" s="563"/>
      <c r="B24" s="462" t="s">
        <v>1069</v>
      </c>
    </row>
    <row r="25" spans="1:2" ht="60" x14ac:dyDescent="0.25">
      <c r="A25" s="472" t="s">
        <v>1070</v>
      </c>
      <c r="B25" s="481" t="s">
        <v>1071</v>
      </c>
    </row>
    <row r="26" spans="1:2" ht="16.5" x14ac:dyDescent="0.25">
      <c r="A26" s="563" t="s">
        <v>1072</v>
      </c>
      <c r="B26" s="461" t="s">
        <v>1073</v>
      </c>
    </row>
    <row r="27" spans="1:2" ht="16.5" x14ac:dyDescent="0.25">
      <c r="A27" s="563"/>
      <c r="B27" s="461" t="s">
        <v>1074</v>
      </c>
    </row>
    <row r="28" spans="1:2" ht="16.5" x14ac:dyDescent="0.25">
      <c r="A28" s="563"/>
      <c r="B28" s="461" t="s">
        <v>1075</v>
      </c>
    </row>
    <row r="29" spans="1:2" ht="16.5" x14ac:dyDescent="0.25">
      <c r="A29" s="563"/>
      <c r="B29" s="461" t="s">
        <v>1076</v>
      </c>
    </row>
    <row r="30" spans="1:2" ht="16.5" x14ac:dyDescent="0.25">
      <c r="A30" s="563"/>
      <c r="B30" s="461" t="s">
        <v>1077</v>
      </c>
    </row>
    <row r="31" spans="1:2" ht="16.5" x14ac:dyDescent="0.25">
      <c r="A31" s="563"/>
      <c r="B31" s="461" t="s">
        <v>1078</v>
      </c>
    </row>
    <row r="32" spans="1:2" ht="49.5" x14ac:dyDescent="0.25">
      <c r="A32" s="480" t="s">
        <v>932</v>
      </c>
      <c r="B32" s="450" t="s">
        <v>1079</v>
      </c>
    </row>
    <row r="33" spans="1:2" ht="33" x14ac:dyDescent="0.25">
      <c r="A33" s="570" t="s">
        <v>940</v>
      </c>
      <c r="B33" s="462" t="s">
        <v>1080</v>
      </c>
    </row>
    <row r="34" spans="1:2" ht="16.5" x14ac:dyDescent="0.25">
      <c r="A34" s="570"/>
      <c r="B34" s="462" t="s">
        <v>1081</v>
      </c>
    </row>
    <row r="35" spans="1:2" ht="16.5" x14ac:dyDescent="0.25">
      <c r="A35" s="570"/>
      <c r="B35" s="467" t="s">
        <v>1082</v>
      </c>
    </row>
  </sheetData>
  <mergeCells count="5">
    <mergeCell ref="A9:A13"/>
    <mergeCell ref="A15:A19"/>
    <mergeCell ref="A20:A24"/>
    <mergeCell ref="A26:A31"/>
    <mergeCell ref="A33:A35"/>
  </mergeCells>
  <hyperlinks>
    <hyperlink ref="B25" r:id="rId1" display="https://faolex.fao.org/docs/pdf/caf213174.pdf" xr:uid="{F41B6BC6-2C7F-404E-8E6D-43A44E5D223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746D-DB77-477B-96AD-FF115EF433EC}">
  <dimension ref="A4:C17"/>
  <sheetViews>
    <sheetView workbookViewId="0">
      <selection activeCell="A4" sqref="A4"/>
    </sheetView>
  </sheetViews>
  <sheetFormatPr baseColWidth="10" defaultRowHeight="15" x14ac:dyDescent="0.25"/>
  <cols>
    <col min="1" max="1" width="28.85546875" customWidth="1"/>
    <col min="2" max="2" width="27.7109375" customWidth="1"/>
    <col min="3" max="3" width="62.7109375" customWidth="1"/>
  </cols>
  <sheetData>
    <row r="4" spans="1:3" x14ac:dyDescent="0.25">
      <c r="A4" s="13" t="s">
        <v>1108</v>
      </c>
    </row>
    <row r="7" spans="1:3" ht="17.25" thickBot="1" x14ac:dyDescent="0.3">
      <c r="A7" s="465" t="s">
        <v>943</v>
      </c>
      <c r="B7" s="477" t="s">
        <v>1084</v>
      </c>
      <c r="C7" s="477" t="s">
        <v>871</v>
      </c>
    </row>
    <row r="8" spans="1:3" ht="17.25" thickTop="1" x14ac:dyDescent="0.25">
      <c r="A8" s="459" t="s">
        <v>1085</v>
      </c>
      <c r="B8" s="460" t="s">
        <v>1086</v>
      </c>
      <c r="C8" s="460" t="s">
        <v>1087</v>
      </c>
    </row>
    <row r="9" spans="1:3" ht="16.5" x14ac:dyDescent="0.25">
      <c r="A9" s="463" t="s">
        <v>1088</v>
      </c>
      <c r="B9" s="464" t="s">
        <v>1089</v>
      </c>
      <c r="C9" s="464" t="s">
        <v>1090</v>
      </c>
    </row>
    <row r="10" spans="1:3" ht="33" x14ac:dyDescent="0.25">
      <c r="A10" s="459" t="s">
        <v>1091</v>
      </c>
      <c r="B10" s="460" t="s">
        <v>1089</v>
      </c>
      <c r="C10" s="460" t="s">
        <v>1092</v>
      </c>
    </row>
    <row r="11" spans="1:3" ht="16.5" x14ac:dyDescent="0.25">
      <c r="A11" s="553" t="s">
        <v>1093</v>
      </c>
      <c r="B11" s="571" t="s">
        <v>1094</v>
      </c>
      <c r="C11" s="462" t="s">
        <v>1095</v>
      </c>
    </row>
    <row r="12" spans="1:3" ht="16.5" x14ac:dyDescent="0.25">
      <c r="A12" s="553"/>
      <c r="B12" s="571"/>
      <c r="C12" s="462" t="s">
        <v>1096</v>
      </c>
    </row>
    <row r="13" spans="1:3" ht="33" x14ac:dyDescent="0.25">
      <c r="A13" s="440" t="s">
        <v>562</v>
      </c>
      <c r="B13" s="441" t="s">
        <v>1097</v>
      </c>
      <c r="C13" s="441" t="s">
        <v>1098</v>
      </c>
    </row>
    <row r="14" spans="1:3" ht="33" x14ac:dyDescent="0.25">
      <c r="A14" s="461" t="s">
        <v>1099</v>
      </c>
      <c r="B14" s="462" t="s">
        <v>1100</v>
      </c>
      <c r="C14" s="462" t="s">
        <v>1101</v>
      </c>
    </row>
    <row r="15" spans="1:3" ht="33" x14ac:dyDescent="0.25">
      <c r="A15" s="440" t="s">
        <v>956</v>
      </c>
      <c r="B15" s="441" t="s">
        <v>1102</v>
      </c>
      <c r="C15" s="441" t="s">
        <v>1103</v>
      </c>
    </row>
    <row r="16" spans="1:3" ht="49.5" x14ac:dyDescent="0.25">
      <c r="A16" s="461" t="s">
        <v>972</v>
      </c>
      <c r="B16" s="462" t="s">
        <v>1104</v>
      </c>
      <c r="C16" s="462" t="s">
        <v>1105</v>
      </c>
    </row>
    <row r="17" spans="1:3" ht="33" x14ac:dyDescent="0.25">
      <c r="A17" s="440" t="s">
        <v>965</v>
      </c>
      <c r="B17" s="441" t="s">
        <v>1106</v>
      </c>
      <c r="C17" s="441" t="s">
        <v>1107</v>
      </c>
    </row>
  </sheetData>
  <mergeCells count="2">
    <mergeCell ref="A11:A12"/>
    <mergeCell ref="B11:B12"/>
  </mergeCells>
  <hyperlinks>
    <hyperlink ref="B11" r:id="rId1" display="https://www.finances.gouv.cf/sites/default/files/2021-02/Loi de Finances 2001.pdf" xr:uid="{32F6CE1F-48D2-4486-8D66-8788790285F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FB2D-7B35-429B-A0A7-0A327EAC2A8C}">
  <dimension ref="A3:D74"/>
  <sheetViews>
    <sheetView workbookViewId="0">
      <selection activeCell="A3" sqref="A3"/>
    </sheetView>
  </sheetViews>
  <sheetFormatPr baseColWidth="10" defaultRowHeight="15" x14ac:dyDescent="0.25"/>
  <cols>
    <col min="1" max="3" width="25" customWidth="1"/>
    <col min="4" max="4" width="82.85546875" customWidth="1"/>
  </cols>
  <sheetData>
    <row r="3" spans="1:4" x14ac:dyDescent="0.25">
      <c r="A3" s="13" t="s">
        <v>1211</v>
      </c>
    </row>
    <row r="5" spans="1:4" ht="15.75" thickBot="1" x14ac:dyDescent="0.3"/>
    <row r="6" spans="1:4" ht="15.75" thickBot="1" x14ac:dyDescent="0.3">
      <c r="A6" s="482" t="s">
        <v>1109</v>
      </c>
      <c r="B6" s="596" t="s">
        <v>1110</v>
      </c>
      <c r="C6" s="597"/>
      <c r="D6" s="483" t="s">
        <v>1111</v>
      </c>
    </row>
    <row r="7" spans="1:4" ht="16.5" thickTop="1" thickBot="1" x14ac:dyDescent="0.3">
      <c r="A7" s="598" t="s">
        <v>1112</v>
      </c>
      <c r="B7" s="484" t="s">
        <v>1113</v>
      </c>
      <c r="C7" s="485" t="s">
        <v>1114</v>
      </c>
      <c r="D7" s="487" t="s">
        <v>1115</v>
      </c>
    </row>
    <row r="8" spans="1:4" ht="30.75" thickBot="1" x14ac:dyDescent="0.3">
      <c r="A8" s="591"/>
      <c r="B8" s="484" t="s">
        <v>1116</v>
      </c>
      <c r="C8" s="599" t="s">
        <v>1117</v>
      </c>
      <c r="D8" s="487" t="s">
        <v>1118</v>
      </c>
    </row>
    <row r="9" spans="1:4" ht="30" x14ac:dyDescent="0.25">
      <c r="A9" s="591"/>
      <c r="B9" s="489" t="s">
        <v>1119</v>
      </c>
      <c r="C9" s="600"/>
      <c r="D9" s="488" t="s">
        <v>1121</v>
      </c>
    </row>
    <row r="10" spans="1:4" ht="30.75" thickBot="1" x14ac:dyDescent="0.3">
      <c r="A10" s="591"/>
      <c r="B10" s="484" t="s">
        <v>1120</v>
      </c>
      <c r="C10" s="601"/>
      <c r="D10" s="487" t="s">
        <v>1122</v>
      </c>
    </row>
    <row r="11" spans="1:4" ht="30" x14ac:dyDescent="0.25">
      <c r="A11" s="591"/>
      <c r="B11" s="593" t="s">
        <v>1123</v>
      </c>
      <c r="C11" s="599" t="s">
        <v>1124</v>
      </c>
      <c r="D11" s="488" t="s">
        <v>1125</v>
      </c>
    </row>
    <row r="12" spans="1:4" ht="15.75" thickBot="1" x14ac:dyDescent="0.3">
      <c r="A12" s="591"/>
      <c r="B12" s="595"/>
      <c r="C12" s="601"/>
      <c r="D12" s="487" t="s">
        <v>1126</v>
      </c>
    </row>
    <row r="13" spans="1:4" ht="30" x14ac:dyDescent="0.25">
      <c r="A13" s="591"/>
      <c r="B13" s="593" t="s">
        <v>1123</v>
      </c>
      <c r="C13" s="599" t="s">
        <v>1127</v>
      </c>
      <c r="D13" s="488" t="s">
        <v>1128</v>
      </c>
    </row>
    <row r="14" spans="1:4" x14ac:dyDescent="0.25">
      <c r="A14" s="591"/>
      <c r="B14" s="594"/>
      <c r="C14" s="600"/>
      <c r="D14" s="488" t="s">
        <v>1129</v>
      </c>
    </row>
    <row r="15" spans="1:4" x14ac:dyDescent="0.25">
      <c r="A15" s="591"/>
      <c r="B15" s="594"/>
      <c r="C15" s="600"/>
      <c r="D15" s="488" t="s">
        <v>1130</v>
      </c>
    </row>
    <row r="16" spans="1:4" x14ac:dyDescent="0.25">
      <c r="A16" s="591"/>
      <c r="B16" s="594"/>
      <c r="C16" s="600"/>
      <c r="D16" s="488" t="s">
        <v>1131</v>
      </c>
    </row>
    <row r="17" spans="1:4" ht="30.75" thickBot="1" x14ac:dyDescent="0.3">
      <c r="A17" s="592"/>
      <c r="B17" s="595"/>
      <c r="C17" s="601"/>
      <c r="D17" s="487" t="s">
        <v>1132</v>
      </c>
    </row>
    <row r="18" spans="1:4" ht="30.75" thickBot="1" x14ac:dyDescent="0.3">
      <c r="A18" s="572" t="s">
        <v>1133</v>
      </c>
      <c r="B18" s="575" t="s">
        <v>1134</v>
      </c>
      <c r="C18" s="491" t="s">
        <v>1114</v>
      </c>
      <c r="D18" s="491" t="s">
        <v>1135</v>
      </c>
    </row>
    <row r="19" spans="1:4" ht="30.75" thickBot="1" x14ac:dyDescent="0.3">
      <c r="A19" s="573"/>
      <c r="B19" s="577"/>
      <c r="C19" s="578" t="s">
        <v>1136</v>
      </c>
      <c r="D19" s="491" t="s">
        <v>1137</v>
      </c>
    </row>
    <row r="20" spans="1:4" x14ac:dyDescent="0.25">
      <c r="A20" s="573"/>
      <c r="B20" s="575" t="s">
        <v>1138</v>
      </c>
      <c r="C20" s="579"/>
      <c r="D20" s="492" t="s">
        <v>1139</v>
      </c>
    </row>
    <row r="21" spans="1:4" x14ac:dyDescent="0.25">
      <c r="A21" s="573"/>
      <c r="B21" s="576"/>
      <c r="C21" s="579"/>
      <c r="D21" s="492" t="s">
        <v>1140</v>
      </c>
    </row>
    <row r="22" spans="1:4" x14ac:dyDescent="0.25">
      <c r="A22" s="573"/>
      <c r="B22" s="576"/>
      <c r="C22" s="579"/>
      <c r="D22" s="492" t="s">
        <v>1141</v>
      </c>
    </row>
    <row r="23" spans="1:4" ht="30" x14ac:dyDescent="0.25">
      <c r="A23" s="573"/>
      <c r="B23" s="576"/>
      <c r="C23" s="579"/>
      <c r="D23" s="492" t="s">
        <v>1142</v>
      </c>
    </row>
    <row r="24" spans="1:4" x14ac:dyDescent="0.25">
      <c r="A24" s="573"/>
      <c r="B24" s="576"/>
      <c r="C24" s="579"/>
      <c r="D24" s="492" t="s">
        <v>1143</v>
      </c>
    </row>
    <row r="25" spans="1:4" x14ac:dyDescent="0.25">
      <c r="A25" s="573"/>
      <c r="B25" s="576"/>
      <c r="C25" s="579"/>
      <c r="D25" s="492" t="s">
        <v>1144</v>
      </c>
    </row>
    <row r="26" spans="1:4" x14ac:dyDescent="0.25">
      <c r="A26" s="573"/>
      <c r="B26" s="576"/>
      <c r="C26" s="579"/>
      <c r="D26" s="492" t="s">
        <v>1145</v>
      </c>
    </row>
    <row r="27" spans="1:4" x14ac:dyDescent="0.25">
      <c r="A27" s="573"/>
      <c r="B27" s="576"/>
      <c r="C27" s="579"/>
      <c r="D27" s="492" t="s">
        <v>1146</v>
      </c>
    </row>
    <row r="28" spans="1:4" ht="30" x14ac:dyDescent="0.25">
      <c r="A28" s="573"/>
      <c r="B28" s="576"/>
      <c r="C28" s="579"/>
      <c r="D28" s="492" t="s">
        <v>1147</v>
      </c>
    </row>
    <row r="29" spans="1:4" x14ac:dyDescent="0.25">
      <c r="A29" s="573"/>
      <c r="B29" s="576"/>
      <c r="C29" s="579"/>
      <c r="D29" s="492" t="s">
        <v>1148</v>
      </c>
    </row>
    <row r="30" spans="1:4" x14ac:dyDescent="0.25">
      <c r="A30" s="573"/>
      <c r="B30" s="576"/>
      <c r="C30" s="579"/>
      <c r="D30" s="492" t="s">
        <v>1149</v>
      </c>
    </row>
    <row r="31" spans="1:4" ht="60" x14ac:dyDescent="0.25">
      <c r="A31" s="573"/>
      <c r="B31" s="576"/>
      <c r="C31" s="579"/>
      <c r="D31" s="492" t="s">
        <v>1150</v>
      </c>
    </row>
    <row r="32" spans="1:4" ht="45.75" thickBot="1" x14ac:dyDescent="0.3">
      <c r="A32" s="573"/>
      <c r="B32" s="577"/>
      <c r="C32" s="580"/>
      <c r="D32" s="491" t="s">
        <v>1151</v>
      </c>
    </row>
    <row r="33" spans="1:4" ht="15.75" thickBot="1" x14ac:dyDescent="0.3">
      <c r="A33" s="574"/>
      <c r="B33" s="490"/>
      <c r="C33" s="491" t="s">
        <v>1117</v>
      </c>
      <c r="D33" s="491" t="s">
        <v>1152</v>
      </c>
    </row>
    <row r="34" spans="1:4" ht="30.75" thickBot="1" x14ac:dyDescent="0.3">
      <c r="A34" s="590" t="s">
        <v>1153</v>
      </c>
      <c r="B34" s="484" t="s">
        <v>1154</v>
      </c>
      <c r="C34" s="487" t="s">
        <v>1114</v>
      </c>
      <c r="D34" s="487" t="s">
        <v>1155</v>
      </c>
    </row>
    <row r="35" spans="1:4" x14ac:dyDescent="0.25">
      <c r="A35" s="591"/>
      <c r="B35" s="593" t="s">
        <v>1156</v>
      </c>
      <c r="C35" s="488" t="s">
        <v>1124</v>
      </c>
      <c r="D35" s="488" t="s">
        <v>1158</v>
      </c>
    </row>
    <row r="36" spans="1:4" x14ac:dyDescent="0.25">
      <c r="A36" s="591"/>
      <c r="B36" s="594"/>
      <c r="C36" s="488" t="s">
        <v>1157</v>
      </c>
      <c r="D36" s="488" t="s">
        <v>1159</v>
      </c>
    </row>
    <row r="37" spans="1:4" ht="15.75" thickBot="1" x14ac:dyDescent="0.3">
      <c r="A37" s="591"/>
      <c r="B37" s="595"/>
      <c r="C37" s="486"/>
      <c r="D37" s="487" t="s">
        <v>1160</v>
      </c>
    </row>
    <row r="38" spans="1:4" ht="15.75" thickBot="1" x14ac:dyDescent="0.3">
      <c r="A38" s="592"/>
      <c r="B38" s="484"/>
      <c r="C38" s="487" t="s">
        <v>1117</v>
      </c>
      <c r="D38" s="487" t="s">
        <v>125</v>
      </c>
    </row>
    <row r="39" spans="1:4" ht="30.75" thickBot="1" x14ac:dyDescent="0.3">
      <c r="A39" s="572" t="s">
        <v>1161</v>
      </c>
      <c r="B39" s="493" t="s">
        <v>1162</v>
      </c>
      <c r="C39" s="491" t="s">
        <v>1114</v>
      </c>
      <c r="D39" s="491" t="s">
        <v>1155</v>
      </c>
    </row>
    <row r="40" spans="1:4" x14ac:dyDescent="0.25">
      <c r="A40" s="573"/>
      <c r="B40" s="575" t="s">
        <v>1163</v>
      </c>
      <c r="C40" s="492" t="s">
        <v>1124</v>
      </c>
      <c r="D40" s="578" t="s">
        <v>1164</v>
      </c>
    </row>
    <row r="41" spans="1:4" ht="15.75" thickBot="1" x14ac:dyDescent="0.3">
      <c r="A41" s="573"/>
      <c r="B41" s="577"/>
      <c r="C41" s="491" t="s">
        <v>1157</v>
      </c>
      <c r="D41" s="580"/>
    </row>
    <row r="42" spans="1:4" ht="16.5" thickBot="1" x14ac:dyDescent="0.3">
      <c r="A42" s="574"/>
      <c r="B42" s="494"/>
      <c r="C42" s="495" t="s">
        <v>1117</v>
      </c>
      <c r="D42" s="495" t="s">
        <v>1165</v>
      </c>
    </row>
    <row r="43" spans="1:4" ht="30.75" thickBot="1" x14ac:dyDescent="0.3">
      <c r="A43" s="581" t="s">
        <v>1166</v>
      </c>
      <c r="B43" s="584" t="s">
        <v>1167</v>
      </c>
      <c r="C43" s="496" t="s">
        <v>1114</v>
      </c>
      <c r="D43" s="496" t="s">
        <v>1168</v>
      </c>
    </row>
    <row r="44" spans="1:4" x14ac:dyDescent="0.25">
      <c r="A44" s="582"/>
      <c r="B44" s="585"/>
      <c r="C44" s="587" t="s">
        <v>1124</v>
      </c>
      <c r="D44" s="497" t="s">
        <v>1169</v>
      </c>
    </row>
    <row r="45" spans="1:4" ht="30.75" thickBot="1" x14ac:dyDescent="0.3">
      <c r="A45" s="582"/>
      <c r="B45" s="585"/>
      <c r="C45" s="589"/>
      <c r="D45" s="496" t="s">
        <v>1170</v>
      </c>
    </row>
    <row r="46" spans="1:4" ht="15.75" thickBot="1" x14ac:dyDescent="0.3">
      <c r="A46" s="582"/>
      <c r="B46" s="585"/>
      <c r="C46" s="496" t="s">
        <v>1117</v>
      </c>
      <c r="D46" s="496" t="s">
        <v>1152</v>
      </c>
    </row>
    <row r="47" spans="1:4" x14ac:dyDescent="0.25">
      <c r="A47" s="582"/>
      <c r="B47" s="585"/>
      <c r="C47" s="587" t="s">
        <v>1171</v>
      </c>
      <c r="D47" s="497" t="s">
        <v>1172</v>
      </c>
    </row>
    <row r="48" spans="1:4" x14ac:dyDescent="0.25">
      <c r="A48" s="582"/>
      <c r="B48" s="585"/>
      <c r="C48" s="588"/>
      <c r="D48" s="497" t="s">
        <v>1173</v>
      </c>
    </row>
    <row r="49" spans="1:4" x14ac:dyDescent="0.25">
      <c r="A49" s="582"/>
      <c r="B49" s="585"/>
      <c r="C49" s="588"/>
      <c r="D49" s="497" t="s">
        <v>1174</v>
      </c>
    </row>
    <row r="50" spans="1:4" ht="15.75" thickBot="1" x14ac:dyDescent="0.3">
      <c r="A50" s="583"/>
      <c r="B50" s="586"/>
      <c r="C50" s="589"/>
      <c r="D50" s="496" t="s">
        <v>1175</v>
      </c>
    </row>
    <row r="51" spans="1:4" ht="15.75" thickBot="1" x14ac:dyDescent="0.3">
      <c r="A51" s="572" t="s">
        <v>1176</v>
      </c>
      <c r="B51" s="490" t="s">
        <v>1177</v>
      </c>
      <c r="C51" s="491" t="s">
        <v>1114</v>
      </c>
      <c r="D51" s="491" t="s">
        <v>1178</v>
      </c>
    </row>
    <row r="52" spans="1:4" ht="30.75" thickBot="1" x14ac:dyDescent="0.3">
      <c r="A52" s="573"/>
      <c r="B52" s="490" t="s">
        <v>1179</v>
      </c>
      <c r="C52" s="491" t="s">
        <v>1180</v>
      </c>
      <c r="D52" s="491" t="s">
        <v>1181</v>
      </c>
    </row>
    <row r="53" spans="1:4" ht="30" x14ac:dyDescent="0.25">
      <c r="A53" s="573"/>
      <c r="B53" s="575" t="s">
        <v>1182</v>
      </c>
      <c r="C53" s="578" t="s">
        <v>1124</v>
      </c>
      <c r="D53" s="492" t="s">
        <v>1183</v>
      </c>
    </row>
    <row r="54" spans="1:4" ht="15.75" thickBot="1" x14ac:dyDescent="0.3">
      <c r="A54" s="573"/>
      <c r="B54" s="577"/>
      <c r="C54" s="580"/>
      <c r="D54" s="491" t="s">
        <v>1184</v>
      </c>
    </row>
    <row r="55" spans="1:4" ht="15.75" thickBot="1" x14ac:dyDescent="0.3">
      <c r="A55" s="574"/>
      <c r="B55" s="490"/>
      <c r="C55" s="491" t="s">
        <v>1117</v>
      </c>
      <c r="D55" s="491" t="s">
        <v>1152</v>
      </c>
    </row>
    <row r="56" spans="1:4" ht="15.75" thickBot="1" x14ac:dyDescent="0.3">
      <c r="A56" s="581" t="s">
        <v>1185</v>
      </c>
      <c r="B56" s="498" t="s">
        <v>1186</v>
      </c>
      <c r="C56" s="496" t="s">
        <v>1114</v>
      </c>
      <c r="D56" s="496" t="s">
        <v>1187</v>
      </c>
    </row>
    <row r="57" spans="1:4" ht="15.75" thickBot="1" x14ac:dyDescent="0.3">
      <c r="A57" s="582"/>
      <c r="B57" s="498" t="s">
        <v>1186</v>
      </c>
      <c r="C57" s="496" t="s">
        <v>1180</v>
      </c>
      <c r="D57" s="496" t="s">
        <v>1188</v>
      </c>
    </row>
    <row r="58" spans="1:4" x14ac:dyDescent="0.25">
      <c r="A58" s="582"/>
      <c r="B58" s="584" t="s">
        <v>1189</v>
      </c>
      <c r="C58" s="587" t="s">
        <v>1157</v>
      </c>
      <c r="D58" s="497" t="s">
        <v>1190</v>
      </c>
    </row>
    <row r="59" spans="1:4" x14ac:dyDescent="0.25">
      <c r="A59" s="582"/>
      <c r="B59" s="585"/>
      <c r="C59" s="588"/>
      <c r="D59" s="497" t="s">
        <v>1191</v>
      </c>
    </row>
    <row r="60" spans="1:4" x14ac:dyDescent="0.25">
      <c r="A60" s="582"/>
      <c r="B60" s="585"/>
      <c r="C60" s="588"/>
      <c r="D60" s="497" t="s">
        <v>1192</v>
      </c>
    </row>
    <row r="61" spans="1:4" x14ac:dyDescent="0.25">
      <c r="A61" s="582"/>
      <c r="B61" s="585"/>
      <c r="C61" s="588"/>
      <c r="D61" s="497" t="s">
        <v>1193</v>
      </c>
    </row>
    <row r="62" spans="1:4" ht="30" x14ac:dyDescent="0.25">
      <c r="A62" s="582"/>
      <c r="B62" s="585"/>
      <c r="C62" s="588"/>
      <c r="D62" s="497" t="s">
        <v>1194</v>
      </c>
    </row>
    <row r="63" spans="1:4" x14ac:dyDescent="0.25">
      <c r="A63" s="582"/>
      <c r="B63" s="585"/>
      <c r="C63" s="588"/>
      <c r="D63" s="497" t="s">
        <v>1195</v>
      </c>
    </row>
    <row r="64" spans="1:4" ht="45" x14ac:dyDescent="0.25">
      <c r="A64" s="582"/>
      <c r="B64" s="585"/>
      <c r="C64" s="588"/>
      <c r="D64" s="497" t="s">
        <v>1196</v>
      </c>
    </row>
    <row r="65" spans="1:4" ht="15.75" thickBot="1" x14ac:dyDescent="0.3">
      <c r="A65" s="583"/>
      <c r="B65" s="586"/>
      <c r="C65" s="589"/>
      <c r="D65" s="496" t="s">
        <v>1197</v>
      </c>
    </row>
    <row r="66" spans="1:4" ht="15.75" thickBot="1" x14ac:dyDescent="0.3">
      <c r="A66" s="572" t="s">
        <v>1198</v>
      </c>
      <c r="B66" s="490" t="s">
        <v>1199</v>
      </c>
      <c r="C66" s="491" t="s">
        <v>1114</v>
      </c>
      <c r="D66" s="491" t="s">
        <v>1200</v>
      </c>
    </row>
    <row r="67" spans="1:4" ht="15.75" thickBot="1" x14ac:dyDescent="0.3">
      <c r="A67" s="573"/>
      <c r="B67" s="490" t="s">
        <v>1201</v>
      </c>
      <c r="C67" s="491" t="s">
        <v>1202</v>
      </c>
      <c r="D67" s="491" t="s">
        <v>1203</v>
      </c>
    </row>
    <row r="68" spans="1:4" ht="30.75" thickBot="1" x14ac:dyDescent="0.3">
      <c r="A68" s="573"/>
      <c r="B68" s="575" t="s">
        <v>1204</v>
      </c>
      <c r="C68" s="491" t="s">
        <v>1124</v>
      </c>
      <c r="D68" s="491" t="s">
        <v>1205</v>
      </c>
    </row>
    <row r="69" spans="1:4" x14ac:dyDescent="0.25">
      <c r="A69" s="573"/>
      <c r="B69" s="576"/>
      <c r="C69" s="578" t="s">
        <v>1157</v>
      </c>
      <c r="D69" s="492" t="s">
        <v>1206</v>
      </c>
    </row>
    <row r="70" spans="1:4" x14ac:dyDescent="0.25">
      <c r="A70" s="573"/>
      <c r="B70" s="576"/>
      <c r="C70" s="579"/>
      <c r="D70" s="492" t="s">
        <v>1207</v>
      </c>
    </row>
    <row r="71" spans="1:4" x14ac:dyDescent="0.25">
      <c r="A71" s="573"/>
      <c r="B71" s="576"/>
      <c r="C71" s="579"/>
      <c r="D71" s="492" t="s">
        <v>1208</v>
      </c>
    </row>
    <row r="72" spans="1:4" x14ac:dyDescent="0.25">
      <c r="A72" s="573"/>
      <c r="B72" s="576"/>
      <c r="C72" s="579"/>
      <c r="D72" s="492" t="s">
        <v>1209</v>
      </c>
    </row>
    <row r="73" spans="1:4" ht="15.75" thickBot="1" x14ac:dyDescent="0.3">
      <c r="A73" s="573"/>
      <c r="B73" s="577"/>
      <c r="C73" s="580"/>
      <c r="D73" s="491" t="s">
        <v>1210</v>
      </c>
    </row>
    <row r="74" spans="1:4" ht="15.75" thickBot="1" x14ac:dyDescent="0.3">
      <c r="A74" s="574"/>
      <c r="B74" s="490"/>
      <c r="C74" s="491" t="s">
        <v>1117</v>
      </c>
      <c r="D74" s="491" t="s">
        <v>1152</v>
      </c>
    </row>
  </sheetData>
  <mergeCells count="29">
    <mergeCell ref="B6:C6"/>
    <mergeCell ref="A7:A17"/>
    <mergeCell ref="C8:C10"/>
    <mergeCell ref="B11:B12"/>
    <mergeCell ref="C11:C12"/>
    <mergeCell ref="B13:B17"/>
    <mergeCell ref="C13:C17"/>
    <mergeCell ref="A18:A33"/>
    <mergeCell ref="B18:B19"/>
    <mergeCell ref="C19:C32"/>
    <mergeCell ref="B20:B32"/>
    <mergeCell ref="A34:A38"/>
    <mergeCell ref="B35:B37"/>
    <mergeCell ref="A39:A42"/>
    <mergeCell ref="B40:B41"/>
    <mergeCell ref="D40:D41"/>
    <mergeCell ref="A43:A50"/>
    <mergeCell ref="B43:B50"/>
    <mergeCell ref="C44:C45"/>
    <mergeCell ref="C47:C50"/>
    <mergeCell ref="A66:A74"/>
    <mergeCell ref="B68:B73"/>
    <mergeCell ref="C69:C73"/>
    <mergeCell ref="A51:A55"/>
    <mergeCell ref="B53:B54"/>
    <mergeCell ref="C53:C54"/>
    <mergeCell ref="A56:A65"/>
    <mergeCell ref="B58:B65"/>
    <mergeCell ref="C58:C6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7FCD-BCDB-438C-87A4-9AB734AAA005}">
  <dimension ref="A3:E28"/>
  <sheetViews>
    <sheetView workbookViewId="0">
      <selection activeCell="A3" sqref="A3"/>
    </sheetView>
  </sheetViews>
  <sheetFormatPr baseColWidth="10" defaultRowHeight="15" x14ac:dyDescent="0.25"/>
  <cols>
    <col min="1" max="1" width="17.85546875" customWidth="1"/>
    <col min="2" max="2" width="44.85546875" customWidth="1"/>
    <col min="3" max="5" width="39.42578125" customWidth="1"/>
  </cols>
  <sheetData>
    <row r="3" spans="1:5" x14ac:dyDescent="0.25">
      <c r="A3" s="13" t="s">
        <v>1256</v>
      </c>
    </row>
    <row r="4" spans="1:5" ht="15.75" thickBot="1" x14ac:dyDescent="0.3"/>
    <row r="5" spans="1:5" ht="17.25" thickBot="1" x14ac:dyDescent="0.3">
      <c r="A5" s="499" t="s">
        <v>1109</v>
      </c>
      <c r="B5" s="500" t="s">
        <v>1157</v>
      </c>
      <c r="C5" s="500" t="s">
        <v>1212</v>
      </c>
      <c r="D5" s="500" t="s">
        <v>1213</v>
      </c>
      <c r="E5" s="500" t="s">
        <v>1214</v>
      </c>
    </row>
    <row r="6" spans="1:5" ht="33.75" thickTop="1" x14ac:dyDescent="0.25">
      <c r="A6" s="606" t="s">
        <v>1215</v>
      </c>
      <c r="B6" s="443" t="s">
        <v>1216</v>
      </c>
      <c r="C6" s="443" t="s">
        <v>1224</v>
      </c>
      <c r="D6" s="443" t="s">
        <v>1226</v>
      </c>
      <c r="E6" s="609" t="s">
        <v>1228</v>
      </c>
    </row>
    <row r="7" spans="1:5" ht="49.5" x14ac:dyDescent="0.25">
      <c r="A7" s="607"/>
      <c r="B7" s="443" t="s">
        <v>1217</v>
      </c>
      <c r="C7" s="443" t="s">
        <v>1225</v>
      </c>
      <c r="D7" s="443" t="s">
        <v>1227</v>
      </c>
      <c r="E7" s="610"/>
    </row>
    <row r="8" spans="1:5" ht="16.5" x14ac:dyDescent="0.25">
      <c r="A8" s="607"/>
      <c r="B8" s="443" t="s">
        <v>1218</v>
      </c>
      <c r="C8" s="502"/>
      <c r="D8" s="502"/>
      <c r="E8" s="610"/>
    </row>
    <row r="9" spans="1:5" ht="33" x14ac:dyDescent="0.25">
      <c r="A9" s="607"/>
      <c r="B9" s="443" t="s">
        <v>1219</v>
      </c>
      <c r="C9" s="502"/>
      <c r="D9" s="502"/>
      <c r="E9" s="610"/>
    </row>
    <row r="10" spans="1:5" ht="16.5" x14ac:dyDescent="0.25">
      <c r="A10" s="607"/>
      <c r="B10" s="443" t="s">
        <v>1220</v>
      </c>
      <c r="C10" s="502"/>
      <c r="D10" s="502"/>
      <c r="E10" s="610"/>
    </row>
    <row r="11" spans="1:5" ht="33" x14ac:dyDescent="0.25">
      <c r="A11" s="607"/>
      <c r="B11" s="443" t="s">
        <v>1221</v>
      </c>
      <c r="C11" s="502"/>
      <c r="D11" s="502"/>
      <c r="E11" s="610"/>
    </row>
    <row r="12" spans="1:5" ht="16.5" x14ac:dyDescent="0.25">
      <c r="A12" s="607"/>
      <c r="B12" s="443" t="s">
        <v>1222</v>
      </c>
      <c r="C12" s="502"/>
      <c r="D12" s="502"/>
      <c r="E12" s="610"/>
    </row>
    <row r="13" spans="1:5" ht="17.25" thickBot="1" x14ac:dyDescent="0.3">
      <c r="A13" s="608"/>
      <c r="B13" s="501" t="s">
        <v>1223</v>
      </c>
      <c r="C13" s="503"/>
      <c r="D13" s="503"/>
      <c r="E13" s="611"/>
    </row>
    <row r="14" spans="1:5" ht="16.5" x14ac:dyDescent="0.25">
      <c r="A14" s="602" t="s">
        <v>1229</v>
      </c>
      <c r="B14" s="504" t="s">
        <v>1216</v>
      </c>
      <c r="C14" s="504" t="s">
        <v>1235</v>
      </c>
      <c r="D14" s="504" t="s">
        <v>1237</v>
      </c>
      <c r="E14" s="604" t="s">
        <v>1239</v>
      </c>
    </row>
    <row r="15" spans="1:5" ht="33" x14ac:dyDescent="0.25">
      <c r="A15" s="612"/>
      <c r="B15" s="504" t="s">
        <v>1217</v>
      </c>
      <c r="C15" s="504" t="s">
        <v>1236</v>
      </c>
      <c r="D15" s="504" t="s">
        <v>1238</v>
      </c>
      <c r="E15" s="613"/>
    </row>
    <row r="16" spans="1:5" ht="16.5" x14ac:dyDescent="0.25">
      <c r="A16" s="612"/>
      <c r="B16" s="504" t="s">
        <v>1230</v>
      </c>
      <c r="C16" s="506"/>
      <c r="D16" s="506"/>
      <c r="E16" s="613"/>
    </row>
    <row r="17" spans="1:5" ht="33" x14ac:dyDescent="0.25">
      <c r="A17" s="612"/>
      <c r="B17" s="504" t="s">
        <v>1231</v>
      </c>
      <c r="C17" s="506"/>
      <c r="D17" s="506"/>
      <c r="E17" s="613"/>
    </row>
    <row r="18" spans="1:5" ht="33" x14ac:dyDescent="0.25">
      <c r="A18" s="612"/>
      <c r="B18" s="504" t="s">
        <v>1232</v>
      </c>
      <c r="C18" s="506"/>
      <c r="D18" s="506"/>
      <c r="E18" s="613"/>
    </row>
    <row r="19" spans="1:5" ht="33" x14ac:dyDescent="0.25">
      <c r="A19" s="612"/>
      <c r="B19" s="504" t="s">
        <v>1233</v>
      </c>
      <c r="C19" s="506"/>
      <c r="D19" s="506"/>
      <c r="E19" s="613"/>
    </row>
    <row r="20" spans="1:5" ht="33.75" thickBot="1" x14ac:dyDescent="0.3">
      <c r="A20" s="603"/>
      <c r="B20" s="505" t="s">
        <v>1234</v>
      </c>
      <c r="C20" s="507"/>
      <c r="D20" s="507"/>
      <c r="E20" s="605"/>
    </row>
    <row r="21" spans="1:5" ht="16.5" x14ac:dyDescent="0.25">
      <c r="A21" s="614" t="s">
        <v>1240</v>
      </c>
      <c r="B21" s="443" t="s">
        <v>1241</v>
      </c>
      <c r="C21" s="443" t="s">
        <v>1245</v>
      </c>
      <c r="D21" s="443" t="s">
        <v>1237</v>
      </c>
      <c r="E21" s="615" t="s">
        <v>1249</v>
      </c>
    </row>
    <row r="22" spans="1:5" ht="33" x14ac:dyDescent="0.25">
      <c r="A22" s="607"/>
      <c r="B22" s="443" t="s">
        <v>1217</v>
      </c>
      <c r="C22" s="443" t="s">
        <v>1246</v>
      </c>
      <c r="D22" s="443" t="s">
        <v>1248</v>
      </c>
      <c r="E22" s="610"/>
    </row>
    <row r="23" spans="1:5" ht="16.5" x14ac:dyDescent="0.25">
      <c r="A23" s="607"/>
      <c r="B23" s="443" t="s">
        <v>1242</v>
      </c>
      <c r="C23" s="443" t="s">
        <v>1247</v>
      </c>
      <c r="D23" s="502"/>
      <c r="E23" s="610"/>
    </row>
    <row r="24" spans="1:5" ht="33" x14ac:dyDescent="0.25">
      <c r="A24" s="607"/>
      <c r="B24" s="443" t="s">
        <v>1231</v>
      </c>
      <c r="C24" s="502"/>
      <c r="D24" s="502"/>
      <c r="E24" s="610"/>
    </row>
    <row r="25" spans="1:5" ht="33" x14ac:dyDescent="0.25">
      <c r="A25" s="607"/>
      <c r="B25" s="443" t="s">
        <v>1243</v>
      </c>
      <c r="C25" s="502"/>
      <c r="D25" s="502"/>
      <c r="E25" s="610"/>
    </row>
    <row r="26" spans="1:5" ht="33.75" thickBot="1" x14ac:dyDescent="0.3">
      <c r="A26" s="608"/>
      <c r="B26" s="501" t="s">
        <v>1244</v>
      </c>
      <c r="C26" s="503"/>
      <c r="D26" s="503"/>
      <c r="E26" s="611"/>
    </row>
    <row r="27" spans="1:5" ht="16.5" x14ac:dyDescent="0.25">
      <c r="A27" s="602" t="s">
        <v>1250</v>
      </c>
      <c r="B27" s="604" t="s">
        <v>1251</v>
      </c>
      <c r="C27" s="504" t="s">
        <v>1252</v>
      </c>
      <c r="D27" s="504" t="s">
        <v>1237</v>
      </c>
      <c r="E27" s="604" t="s">
        <v>1255</v>
      </c>
    </row>
    <row r="28" spans="1:5" ht="33.75" thickBot="1" x14ac:dyDescent="0.3">
      <c r="A28" s="603"/>
      <c r="B28" s="605"/>
      <c r="C28" s="505" t="s">
        <v>1253</v>
      </c>
      <c r="D28" s="505" t="s">
        <v>1254</v>
      </c>
      <c r="E28" s="605"/>
    </row>
  </sheetData>
  <mergeCells count="9">
    <mergeCell ref="A27:A28"/>
    <mergeCell ref="B27:B28"/>
    <mergeCell ref="E27:E28"/>
    <mergeCell ref="A6:A13"/>
    <mergeCell ref="E6:E13"/>
    <mergeCell ref="A14:A20"/>
    <mergeCell ref="E14:E20"/>
    <mergeCell ref="A21:A26"/>
    <mergeCell ref="E21: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5FFB-44C6-473E-B751-E4C860389F70}">
  <dimension ref="A3:G32"/>
  <sheetViews>
    <sheetView showGridLines="0" workbookViewId="0">
      <selection activeCell="R12" sqref="R12"/>
    </sheetView>
  </sheetViews>
  <sheetFormatPr baseColWidth="10" defaultColWidth="9.140625" defaultRowHeight="15" x14ac:dyDescent="0.25"/>
  <cols>
    <col min="1" max="1" width="2.7109375" bestFit="1" customWidth="1"/>
    <col min="2" max="2" width="41.42578125" bestFit="1" customWidth="1"/>
    <col min="3" max="3" width="15.140625" bestFit="1" customWidth="1"/>
    <col min="4" max="4" width="14.28515625" bestFit="1" customWidth="1"/>
    <col min="5" max="5" width="12.28515625" bestFit="1" customWidth="1"/>
    <col min="6" max="6" width="14.28515625" bestFit="1" customWidth="1"/>
    <col min="7" max="7" width="7.85546875" bestFit="1" customWidth="1"/>
  </cols>
  <sheetData>
    <row r="3" spans="1:7" x14ac:dyDescent="0.25">
      <c r="A3" s="13" t="s">
        <v>63</v>
      </c>
    </row>
    <row r="5" spans="1:7" ht="15.75" thickBot="1" x14ac:dyDescent="0.3">
      <c r="A5" s="14" t="s">
        <v>64</v>
      </c>
      <c r="B5" s="14" t="s">
        <v>0</v>
      </c>
      <c r="C5" s="15" t="s">
        <v>65</v>
      </c>
      <c r="D5" s="14" t="s">
        <v>59</v>
      </c>
      <c r="E5" s="14" t="s">
        <v>60</v>
      </c>
      <c r="F5" s="14" t="s">
        <v>61</v>
      </c>
      <c r="G5" s="14" t="s">
        <v>26</v>
      </c>
    </row>
    <row r="6" spans="1:7" ht="15.75" thickTop="1" x14ac:dyDescent="0.25">
      <c r="A6" s="512">
        <v>1</v>
      </c>
      <c r="B6" s="514" t="s">
        <v>28</v>
      </c>
      <c r="C6" s="16" t="s">
        <v>66</v>
      </c>
      <c r="D6" s="17">
        <v>1123.45</v>
      </c>
      <c r="E6" s="18" t="s">
        <v>67</v>
      </c>
      <c r="F6" s="18" t="s">
        <v>67</v>
      </c>
      <c r="G6" s="516">
        <v>1992.37</v>
      </c>
    </row>
    <row r="7" spans="1:7" x14ac:dyDescent="0.25">
      <c r="A7" s="513"/>
      <c r="B7" s="515"/>
      <c r="C7" s="16" t="s">
        <v>68</v>
      </c>
      <c r="D7" s="18">
        <v>868.93</v>
      </c>
      <c r="E7" s="18" t="s">
        <v>67</v>
      </c>
      <c r="F7" s="18" t="s">
        <v>67</v>
      </c>
      <c r="G7" s="517"/>
    </row>
    <row r="8" spans="1:7" x14ac:dyDescent="0.25">
      <c r="A8" s="518">
        <v>2</v>
      </c>
      <c r="B8" s="519" t="s">
        <v>30</v>
      </c>
      <c r="C8" s="22" t="s">
        <v>66</v>
      </c>
      <c r="D8" s="23">
        <v>1086.55</v>
      </c>
      <c r="E8" s="24" t="s">
        <v>67</v>
      </c>
      <c r="F8" s="24" t="s">
        <v>67</v>
      </c>
      <c r="G8" s="520">
        <v>1412.01</v>
      </c>
    </row>
    <row r="9" spans="1:7" x14ac:dyDescent="0.25">
      <c r="A9" s="518"/>
      <c r="B9" s="519"/>
      <c r="C9" s="22" t="s">
        <v>68</v>
      </c>
      <c r="D9" s="24">
        <v>325.45999999999998</v>
      </c>
      <c r="E9" s="24" t="s">
        <v>67</v>
      </c>
      <c r="F9" s="24" t="s">
        <v>67</v>
      </c>
      <c r="G9" s="520"/>
    </row>
    <row r="10" spans="1:7" x14ac:dyDescent="0.25">
      <c r="A10" s="19">
        <v>3</v>
      </c>
      <c r="B10" s="16" t="s">
        <v>69</v>
      </c>
      <c r="C10" s="16" t="s">
        <v>68</v>
      </c>
      <c r="D10" s="17">
        <v>1530.62</v>
      </c>
      <c r="E10" s="18" t="s">
        <v>67</v>
      </c>
      <c r="F10" s="18" t="s">
        <v>67</v>
      </c>
      <c r="G10" s="20">
        <v>1530.62</v>
      </c>
    </row>
    <row r="11" spans="1:7" x14ac:dyDescent="0.25">
      <c r="A11" s="21">
        <v>4</v>
      </c>
      <c r="B11" s="22" t="s">
        <v>70</v>
      </c>
      <c r="C11" s="22" t="s">
        <v>71</v>
      </c>
      <c r="D11" s="24">
        <v>695.45</v>
      </c>
      <c r="E11" s="24">
        <v>666.06</v>
      </c>
      <c r="F11" s="24" t="s">
        <v>67</v>
      </c>
      <c r="G11" s="25">
        <v>1361.51</v>
      </c>
    </row>
    <row r="12" spans="1:7" x14ac:dyDescent="0.25">
      <c r="A12" s="19">
        <v>5</v>
      </c>
      <c r="B12" s="16" t="s">
        <v>72</v>
      </c>
      <c r="C12" s="16" t="s">
        <v>71</v>
      </c>
      <c r="D12" s="18">
        <v>48.08</v>
      </c>
      <c r="E12" s="18">
        <v>243.11</v>
      </c>
      <c r="F12" s="18" t="s">
        <v>67</v>
      </c>
      <c r="G12" s="26">
        <v>291.19</v>
      </c>
    </row>
    <row r="13" spans="1:7" x14ac:dyDescent="0.25">
      <c r="A13" s="21">
        <v>6</v>
      </c>
      <c r="B13" s="22" t="s">
        <v>73</v>
      </c>
      <c r="C13" s="22" t="s">
        <v>74</v>
      </c>
      <c r="D13" s="24" t="s">
        <v>67</v>
      </c>
      <c r="E13" s="24">
        <v>374.8</v>
      </c>
      <c r="F13" s="24" t="s">
        <v>67</v>
      </c>
      <c r="G13" s="27">
        <v>374.8</v>
      </c>
    </row>
    <row r="14" spans="1:7" x14ac:dyDescent="0.25">
      <c r="A14" s="19">
        <v>7</v>
      </c>
      <c r="B14" s="16" t="s">
        <v>53</v>
      </c>
      <c r="C14" s="16" t="s">
        <v>74</v>
      </c>
      <c r="D14" s="18" t="s">
        <v>67</v>
      </c>
      <c r="E14" s="18">
        <v>263.5</v>
      </c>
      <c r="F14" s="18">
        <v>161.57</v>
      </c>
      <c r="G14" s="26">
        <v>425.08</v>
      </c>
    </row>
    <row r="15" spans="1:7" x14ac:dyDescent="0.25">
      <c r="A15" s="21">
        <v>8</v>
      </c>
      <c r="B15" s="22" t="s">
        <v>50</v>
      </c>
      <c r="C15" s="22" t="s">
        <v>74</v>
      </c>
      <c r="D15" s="24" t="s">
        <v>67</v>
      </c>
      <c r="E15" s="24">
        <v>262.77999999999997</v>
      </c>
      <c r="F15" s="24" t="s">
        <v>67</v>
      </c>
      <c r="G15" s="27">
        <v>262.77999999999997</v>
      </c>
    </row>
    <row r="16" spans="1:7" x14ac:dyDescent="0.25">
      <c r="A16" s="19">
        <v>9</v>
      </c>
      <c r="B16" s="16" t="s">
        <v>31</v>
      </c>
      <c r="C16" s="16" t="s">
        <v>68</v>
      </c>
      <c r="D16" s="18">
        <v>11.86</v>
      </c>
      <c r="E16" s="18">
        <v>115.73</v>
      </c>
      <c r="F16" s="18" t="s">
        <v>67</v>
      </c>
      <c r="G16" s="26">
        <v>127.6</v>
      </c>
    </row>
    <row r="17" spans="1:7" x14ac:dyDescent="0.25">
      <c r="A17" s="21">
        <v>10</v>
      </c>
      <c r="B17" s="22" t="s">
        <v>32</v>
      </c>
      <c r="C17" s="22" t="s">
        <v>68</v>
      </c>
      <c r="D17" s="24">
        <v>10.53</v>
      </c>
      <c r="E17" s="24">
        <v>104.86</v>
      </c>
      <c r="F17" s="24" t="s">
        <v>67</v>
      </c>
      <c r="G17" s="27">
        <v>115.4</v>
      </c>
    </row>
    <row r="18" spans="1:7" x14ac:dyDescent="0.25">
      <c r="A18" s="19">
        <v>11</v>
      </c>
      <c r="B18" s="16" t="s">
        <v>35</v>
      </c>
      <c r="C18" s="16" t="s">
        <v>68</v>
      </c>
      <c r="D18" s="18">
        <v>98.02</v>
      </c>
      <c r="E18" s="18" t="s">
        <v>67</v>
      </c>
      <c r="F18" s="18" t="s">
        <v>67</v>
      </c>
      <c r="G18" s="26">
        <v>98.02</v>
      </c>
    </row>
    <row r="19" spans="1:7" x14ac:dyDescent="0.25">
      <c r="A19" s="21">
        <v>12</v>
      </c>
      <c r="B19" s="22" t="s">
        <v>34</v>
      </c>
      <c r="C19" s="22" t="s">
        <v>68</v>
      </c>
      <c r="D19" s="24">
        <v>43.3</v>
      </c>
      <c r="E19" s="24">
        <v>18.88</v>
      </c>
      <c r="F19" s="24" t="s">
        <v>67</v>
      </c>
      <c r="G19" s="27">
        <v>62.18</v>
      </c>
    </row>
    <row r="20" spans="1:7" x14ac:dyDescent="0.25">
      <c r="A20" s="19">
        <v>13</v>
      </c>
      <c r="B20" s="16" t="s">
        <v>37</v>
      </c>
      <c r="C20" s="16" t="s">
        <v>68</v>
      </c>
      <c r="D20" s="18">
        <v>1.52</v>
      </c>
      <c r="E20" s="18">
        <v>1.92</v>
      </c>
      <c r="F20" s="18" t="s">
        <v>67</v>
      </c>
      <c r="G20" s="26">
        <v>3.44</v>
      </c>
    </row>
    <row r="21" spans="1:7" x14ac:dyDescent="0.25">
      <c r="A21" s="21">
        <v>14</v>
      </c>
      <c r="B21" s="22" t="s">
        <v>33</v>
      </c>
      <c r="C21" s="22" t="s">
        <v>68</v>
      </c>
      <c r="D21" s="24">
        <v>138.81</v>
      </c>
      <c r="E21" s="24">
        <v>23.18</v>
      </c>
      <c r="F21" s="24" t="s">
        <v>67</v>
      </c>
      <c r="G21" s="27">
        <v>162</v>
      </c>
    </row>
    <row r="22" spans="1:7" x14ac:dyDescent="0.25">
      <c r="A22" s="19">
        <v>15</v>
      </c>
      <c r="B22" s="16" t="s">
        <v>41</v>
      </c>
      <c r="C22" s="16" t="s">
        <v>68</v>
      </c>
      <c r="D22" s="18" t="s">
        <v>67</v>
      </c>
      <c r="E22" s="18">
        <v>84.68</v>
      </c>
      <c r="F22" s="18" t="s">
        <v>67</v>
      </c>
      <c r="G22" s="26">
        <v>84.68</v>
      </c>
    </row>
    <row r="23" spans="1:7" x14ac:dyDescent="0.25">
      <c r="A23" s="21">
        <v>16</v>
      </c>
      <c r="B23" s="22" t="s">
        <v>75</v>
      </c>
      <c r="C23" s="22" t="s">
        <v>76</v>
      </c>
      <c r="D23" s="24" t="s">
        <v>67</v>
      </c>
      <c r="E23" s="24">
        <v>43.88</v>
      </c>
      <c r="F23" s="24" t="s">
        <v>67</v>
      </c>
      <c r="G23" s="27">
        <v>43.88</v>
      </c>
    </row>
    <row r="24" spans="1:7" x14ac:dyDescent="0.25">
      <c r="A24" s="19">
        <v>17</v>
      </c>
      <c r="B24" s="16" t="s">
        <v>77</v>
      </c>
      <c r="C24" s="16" t="s">
        <v>66</v>
      </c>
      <c r="D24" s="18" t="s">
        <v>67</v>
      </c>
      <c r="E24" s="18" t="s">
        <v>67</v>
      </c>
      <c r="F24" s="18" t="s">
        <v>67</v>
      </c>
      <c r="G24" s="26" t="s">
        <v>67</v>
      </c>
    </row>
    <row r="25" spans="1:7" x14ac:dyDescent="0.25">
      <c r="A25" s="21">
        <v>18</v>
      </c>
      <c r="B25" s="22" t="s">
        <v>78</v>
      </c>
      <c r="C25" s="22" t="s">
        <v>79</v>
      </c>
      <c r="D25" s="24">
        <v>347.89</v>
      </c>
      <c r="E25" s="24" t="s">
        <v>67</v>
      </c>
      <c r="F25" s="24" t="s">
        <v>67</v>
      </c>
      <c r="G25" s="27">
        <v>347.89</v>
      </c>
    </row>
    <row r="26" spans="1:7" x14ac:dyDescent="0.25">
      <c r="A26" s="19">
        <v>19</v>
      </c>
      <c r="B26" s="16" t="s">
        <v>80</v>
      </c>
      <c r="C26" s="16" t="s">
        <v>81</v>
      </c>
      <c r="D26" s="18">
        <v>45</v>
      </c>
      <c r="E26" s="18" t="s">
        <v>67</v>
      </c>
      <c r="F26" s="18" t="s">
        <v>67</v>
      </c>
      <c r="G26" s="26">
        <v>45</v>
      </c>
    </row>
    <row r="27" spans="1:7" x14ac:dyDescent="0.25">
      <c r="A27" s="21">
        <v>20</v>
      </c>
      <c r="B27" s="22" t="s">
        <v>82</v>
      </c>
      <c r="C27" s="22" t="s">
        <v>51</v>
      </c>
      <c r="D27" s="24" t="s">
        <v>67</v>
      </c>
      <c r="E27" s="24">
        <v>12.32</v>
      </c>
      <c r="F27" s="24" t="s">
        <v>67</v>
      </c>
      <c r="G27" s="27">
        <v>12.32</v>
      </c>
    </row>
    <row r="28" spans="1:7" x14ac:dyDescent="0.25">
      <c r="A28" s="19">
        <v>21</v>
      </c>
      <c r="B28" s="16" t="s">
        <v>79</v>
      </c>
      <c r="C28" s="16" t="s">
        <v>83</v>
      </c>
      <c r="D28" s="18">
        <v>43.18</v>
      </c>
      <c r="E28" s="18">
        <v>55.71</v>
      </c>
      <c r="F28" s="18" t="s">
        <v>67</v>
      </c>
      <c r="G28" s="26">
        <v>98.89</v>
      </c>
    </row>
    <row r="29" spans="1:7" ht="15.75" thickBot="1" x14ac:dyDescent="0.3">
      <c r="A29" s="511" t="s">
        <v>55</v>
      </c>
      <c r="B29" s="511"/>
      <c r="C29" s="14"/>
      <c r="D29" s="28">
        <v>6418.66</v>
      </c>
      <c r="E29" s="28">
        <v>2271.42</v>
      </c>
      <c r="F29" s="29">
        <v>161.57</v>
      </c>
      <c r="G29" s="28">
        <v>8851.66</v>
      </c>
    </row>
    <row r="30" spans="1:7" ht="15.75" thickTop="1" x14ac:dyDescent="0.25">
      <c r="D30" s="30">
        <f>+'Tableau 1'!C7-D29</f>
        <v>0</v>
      </c>
      <c r="E30" s="30">
        <f>+E29-'Tableau 1'!C8</f>
        <v>0</v>
      </c>
      <c r="F30" s="30">
        <f>+F29-'Tableau 1'!C9</f>
        <v>0</v>
      </c>
      <c r="G30" s="30">
        <f>+G29-'Tableau 1'!C10</f>
        <v>0</v>
      </c>
    </row>
    <row r="32" spans="1:7" x14ac:dyDescent="0.25">
      <c r="A32" s="31"/>
    </row>
  </sheetData>
  <mergeCells count="7">
    <mergeCell ref="A29:B29"/>
    <mergeCell ref="A6:A7"/>
    <mergeCell ref="B6:B7"/>
    <mergeCell ref="G6:G7"/>
    <mergeCell ref="A8:A9"/>
    <mergeCell ref="B8:B9"/>
    <mergeCell ref="G8:G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A5BF-3E46-4BB0-A7BD-341EF2C6BB6C}">
  <dimension ref="A2:D12"/>
  <sheetViews>
    <sheetView workbookViewId="0">
      <selection activeCell="A2" sqref="A2"/>
    </sheetView>
  </sheetViews>
  <sheetFormatPr baseColWidth="10" defaultColWidth="9.140625" defaultRowHeight="15" x14ac:dyDescent="0.25"/>
  <cols>
    <col min="1" max="1" width="7.5703125" bestFit="1" customWidth="1"/>
    <col min="2" max="2" width="11.85546875" bestFit="1" customWidth="1"/>
    <col min="3" max="3" width="12" customWidth="1"/>
    <col min="4" max="4" width="10.5703125" customWidth="1"/>
  </cols>
  <sheetData>
    <row r="2" spans="1:4" x14ac:dyDescent="0.25">
      <c r="A2" s="13" t="s">
        <v>1257</v>
      </c>
    </row>
    <row r="4" spans="1:4" ht="45.75" thickBot="1" x14ac:dyDescent="0.3">
      <c r="A4" s="95" t="s">
        <v>116</v>
      </c>
      <c r="B4" s="95" t="s">
        <v>117</v>
      </c>
      <c r="C4" s="96" t="s">
        <v>118</v>
      </c>
      <c r="D4" s="96" t="s">
        <v>119</v>
      </c>
    </row>
    <row r="5" spans="1:4" ht="15.75" thickTop="1" x14ac:dyDescent="0.25">
      <c r="A5" s="97" t="s">
        <v>120</v>
      </c>
      <c r="B5" s="22" t="s">
        <v>121</v>
      </c>
      <c r="C5" s="98">
        <v>19</v>
      </c>
      <c r="D5" s="98">
        <v>51</v>
      </c>
    </row>
    <row r="6" spans="1:4" x14ac:dyDescent="0.25">
      <c r="A6" s="99" t="s">
        <v>122</v>
      </c>
      <c r="B6" s="100" t="s">
        <v>123</v>
      </c>
      <c r="C6" s="101">
        <v>1</v>
      </c>
      <c r="D6" s="101">
        <v>8</v>
      </c>
    </row>
    <row r="7" spans="1:4" x14ac:dyDescent="0.25">
      <c r="A7" s="616" t="s">
        <v>124</v>
      </c>
      <c r="B7" s="103" t="s">
        <v>121</v>
      </c>
      <c r="C7" s="104">
        <v>139</v>
      </c>
      <c r="D7" s="617">
        <v>327</v>
      </c>
    </row>
    <row r="8" spans="1:4" x14ac:dyDescent="0.25">
      <c r="A8" s="616"/>
      <c r="B8" s="103" t="s">
        <v>125</v>
      </c>
      <c r="C8" s="104">
        <v>9</v>
      </c>
      <c r="D8" s="617"/>
    </row>
    <row r="9" spans="1:4" x14ac:dyDescent="0.25">
      <c r="A9" s="99" t="s">
        <v>126</v>
      </c>
      <c r="B9" s="100" t="s">
        <v>121</v>
      </c>
      <c r="C9" s="101">
        <v>5</v>
      </c>
      <c r="D9" s="101">
        <v>5</v>
      </c>
    </row>
    <row r="10" spans="1:4" x14ac:dyDescent="0.25">
      <c r="A10" s="102" t="s">
        <v>127</v>
      </c>
      <c r="B10" s="103" t="s">
        <v>121</v>
      </c>
      <c r="C10" s="104">
        <v>3</v>
      </c>
      <c r="D10" s="104">
        <v>7</v>
      </c>
    </row>
    <row r="11" spans="1:4" x14ac:dyDescent="0.25">
      <c r="A11" s="99" t="s">
        <v>128</v>
      </c>
      <c r="B11" s="100" t="s">
        <v>121</v>
      </c>
      <c r="C11" s="101">
        <v>9</v>
      </c>
      <c r="D11" s="101">
        <v>35</v>
      </c>
    </row>
    <row r="12" spans="1:4" x14ac:dyDescent="0.25">
      <c r="A12" s="10" t="s">
        <v>55</v>
      </c>
      <c r="B12" s="10"/>
      <c r="C12" s="1">
        <v>185</v>
      </c>
      <c r="D12" s="1">
        <v>433</v>
      </c>
    </row>
  </sheetData>
  <mergeCells count="2">
    <mergeCell ref="A7:A8"/>
    <mergeCell ref="D7:D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8C77-5819-49BC-A3C4-4E9583BDCA19}">
  <dimension ref="A3:C10"/>
  <sheetViews>
    <sheetView showGridLines="0" workbookViewId="0">
      <selection activeCell="R12" sqref="R12"/>
    </sheetView>
  </sheetViews>
  <sheetFormatPr baseColWidth="10" defaultColWidth="9.140625" defaultRowHeight="15" x14ac:dyDescent="0.25"/>
  <cols>
    <col min="1" max="1" width="12.7109375" customWidth="1"/>
    <col min="2" max="2" width="7.85546875" customWidth="1"/>
    <col min="3" max="3" width="12.5703125" customWidth="1"/>
  </cols>
  <sheetData>
    <row r="3" spans="1:3" x14ac:dyDescent="0.25">
      <c r="A3" s="13" t="s">
        <v>129</v>
      </c>
    </row>
    <row r="5" spans="1:3" ht="15.75" thickBot="1" x14ac:dyDescent="0.3">
      <c r="A5" s="105" t="s">
        <v>130</v>
      </c>
      <c r="B5" s="106">
        <v>2022</v>
      </c>
      <c r="C5" s="106">
        <v>2023</v>
      </c>
    </row>
    <row r="6" spans="1:3" ht="15.75" thickTop="1" x14ac:dyDescent="0.25">
      <c r="A6" s="100" t="s">
        <v>131</v>
      </c>
      <c r="B6" s="107">
        <v>206</v>
      </c>
      <c r="C6" s="107">
        <v>232</v>
      </c>
    </row>
    <row r="7" spans="1:3" x14ac:dyDescent="0.25">
      <c r="A7" s="103" t="s">
        <v>132</v>
      </c>
      <c r="B7" s="108">
        <v>24</v>
      </c>
      <c r="C7" s="108">
        <v>24</v>
      </c>
    </row>
    <row r="8" spans="1:3" x14ac:dyDescent="0.25">
      <c r="A8" s="100" t="s">
        <v>133</v>
      </c>
      <c r="B8" s="107">
        <v>12</v>
      </c>
      <c r="C8" s="107">
        <v>12</v>
      </c>
    </row>
    <row r="9" spans="1:3" x14ac:dyDescent="0.25">
      <c r="A9" s="103" t="s">
        <v>79</v>
      </c>
      <c r="B9" s="108">
        <v>10</v>
      </c>
      <c r="C9" s="108">
        <v>13</v>
      </c>
    </row>
    <row r="10" spans="1:3" x14ac:dyDescent="0.25">
      <c r="A10" s="109" t="s">
        <v>55</v>
      </c>
      <c r="B10" s="109">
        <v>252</v>
      </c>
      <c r="C10" s="109">
        <v>281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4B77-BBAA-4F13-B673-610D0A6E2743}">
  <dimension ref="A2:E20"/>
  <sheetViews>
    <sheetView showGridLines="0" workbookViewId="0">
      <selection activeCell="R12" sqref="R12"/>
    </sheetView>
  </sheetViews>
  <sheetFormatPr baseColWidth="10" defaultColWidth="9.140625" defaultRowHeight="15" x14ac:dyDescent="0.25"/>
  <cols>
    <col min="1" max="1" width="72" bestFit="1" customWidth="1"/>
    <col min="2" max="2" width="3.42578125" bestFit="1" customWidth="1"/>
    <col min="3" max="3" width="3.5703125" bestFit="1" customWidth="1"/>
    <col min="4" max="4" width="29.140625" bestFit="1" customWidth="1"/>
    <col min="5" max="5" width="16.42578125" bestFit="1" customWidth="1"/>
  </cols>
  <sheetData>
    <row r="2" spans="1:5" ht="16.5" x14ac:dyDescent="0.25">
      <c r="A2" s="110"/>
    </row>
    <row r="3" spans="1:5" x14ac:dyDescent="0.25">
      <c r="A3" s="111" t="s">
        <v>134</v>
      </c>
    </row>
    <row r="4" spans="1:5" ht="15.75" thickBot="1" x14ac:dyDescent="0.3">
      <c r="A4" s="111"/>
    </row>
    <row r="5" spans="1:5" ht="30.75" thickBot="1" x14ac:dyDescent="0.3">
      <c r="A5" s="112" t="s">
        <v>135</v>
      </c>
      <c r="B5" s="68" t="s">
        <v>127</v>
      </c>
      <c r="C5" s="68" t="s">
        <v>136</v>
      </c>
      <c r="D5" s="113" t="s">
        <v>137</v>
      </c>
      <c r="E5" s="113" t="s">
        <v>138</v>
      </c>
    </row>
    <row r="6" spans="1:5" x14ac:dyDescent="0.25">
      <c r="A6" s="114" t="s">
        <v>139</v>
      </c>
      <c r="B6" s="115" t="s">
        <v>67</v>
      </c>
      <c r="C6" s="115">
        <v>5</v>
      </c>
      <c r="D6" s="115">
        <v>1</v>
      </c>
      <c r="E6" s="116" t="s">
        <v>140</v>
      </c>
    </row>
    <row r="7" spans="1:5" x14ac:dyDescent="0.25">
      <c r="A7" s="117" t="s">
        <v>141</v>
      </c>
      <c r="B7" s="118" t="s">
        <v>67</v>
      </c>
      <c r="C7" s="118">
        <v>5</v>
      </c>
      <c r="D7" s="118" t="s">
        <v>142</v>
      </c>
      <c r="E7" s="118" t="s">
        <v>142</v>
      </c>
    </row>
    <row r="8" spans="1:5" x14ac:dyDescent="0.25">
      <c r="A8" s="114" t="s">
        <v>143</v>
      </c>
      <c r="B8" s="115" t="s">
        <v>67</v>
      </c>
      <c r="C8" s="115">
        <v>3</v>
      </c>
      <c r="D8" s="115" t="s">
        <v>142</v>
      </c>
      <c r="E8" s="115" t="s">
        <v>142</v>
      </c>
    </row>
    <row r="9" spans="1:5" x14ac:dyDescent="0.25">
      <c r="A9" s="117" t="s">
        <v>144</v>
      </c>
      <c r="B9" s="118" t="s">
        <v>67</v>
      </c>
      <c r="C9" s="118">
        <v>1</v>
      </c>
      <c r="D9" s="118" t="s">
        <v>142</v>
      </c>
      <c r="E9" s="118" t="s">
        <v>142</v>
      </c>
    </row>
    <row r="10" spans="1:5" x14ac:dyDescent="0.25">
      <c r="A10" s="114" t="s">
        <v>145</v>
      </c>
      <c r="B10" s="115" t="s">
        <v>67</v>
      </c>
      <c r="C10" s="115">
        <v>3</v>
      </c>
      <c r="D10" s="19">
        <v>1</v>
      </c>
      <c r="E10" s="116" t="s">
        <v>140</v>
      </c>
    </row>
    <row r="11" spans="1:5" x14ac:dyDescent="0.25">
      <c r="A11" s="117" t="s">
        <v>146</v>
      </c>
      <c r="B11" s="119" t="s">
        <v>67</v>
      </c>
      <c r="C11" s="119">
        <v>5</v>
      </c>
      <c r="D11" s="108">
        <v>1</v>
      </c>
      <c r="E11" s="84" t="s">
        <v>140</v>
      </c>
    </row>
    <row r="12" spans="1:5" x14ac:dyDescent="0.25">
      <c r="A12" s="114" t="s">
        <v>147</v>
      </c>
      <c r="B12" s="115">
        <v>1</v>
      </c>
      <c r="C12" s="115" t="s">
        <v>67</v>
      </c>
      <c r="D12" s="19">
        <v>3</v>
      </c>
      <c r="E12" s="116" t="s">
        <v>140</v>
      </c>
    </row>
    <row r="13" spans="1:5" x14ac:dyDescent="0.25">
      <c r="A13" s="120" t="s">
        <v>148</v>
      </c>
      <c r="B13" s="119">
        <v>2</v>
      </c>
      <c r="C13" s="119">
        <v>3</v>
      </c>
      <c r="D13" s="108">
        <v>1</v>
      </c>
      <c r="E13" s="84" t="s">
        <v>140</v>
      </c>
    </row>
    <row r="14" spans="1:5" x14ac:dyDescent="0.25">
      <c r="A14" s="114" t="s">
        <v>149</v>
      </c>
      <c r="B14" s="115">
        <v>1</v>
      </c>
      <c r="C14" s="115" t="s">
        <v>67</v>
      </c>
      <c r="D14" s="19">
        <v>1</v>
      </c>
      <c r="E14" s="116" t="s">
        <v>140</v>
      </c>
    </row>
    <row r="15" spans="1:5" ht="15.75" x14ac:dyDescent="0.25">
      <c r="A15" s="117" t="s">
        <v>150</v>
      </c>
      <c r="B15" s="118">
        <v>2</v>
      </c>
      <c r="C15" s="121"/>
      <c r="D15" s="108">
        <v>1</v>
      </c>
      <c r="E15" s="84" t="s">
        <v>140</v>
      </c>
    </row>
    <row r="16" spans="1:5" x14ac:dyDescent="0.25">
      <c r="A16" s="114" t="s">
        <v>151</v>
      </c>
      <c r="B16" s="115" t="s">
        <v>67</v>
      </c>
      <c r="C16" s="115">
        <v>3</v>
      </c>
      <c r="D16" s="19">
        <v>1</v>
      </c>
      <c r="E16" s="116" t="s">
        <v>140</v>
      </c>
    </row>
    <row r="17" spans="1:5" x14ac:dyDescent="0.25">
      <c r="A17" s="117" t="s">
        <v>152</v>
      </c>
      <c r="B17" s="118" t="s">
        <v>67</v>
      </c>
      <c r="C17" s="119">
        <v>2</v>
      </c>
      <c r="D17" s="108">
        <v>1</v>
      </c>
      <c r="E17" s="84" t="s">
        <v>140</v>
      </c>
    </row>
    <row r="18" spans="1:5" x14ac:dyDescent="0.25">
      <c r="A18" s="114" t="s">
        <v>153</v>
      </c>
      <c r="B18" s="115" t="s">
        <v>67</v>
      </c>
      <c r="C18" s="115">
        <v>5</v>
      </c>
      <c r="D18" s="19">
        <v>1</v>
      </c>
      <c r="E18" s="116" t="s">
        <v>140</v>
      </c>
    </row>
    <row r="19" spans="1:5" ht="15.75" thickBot="1" x14ac:dyDescent="0.3">
      <c r="A19" s="117" t="s">
        <v>154</v>
      </c>
      <c r="B19" s="119">
        <v>1</v>
      </c>
      <c r="C19" s="119" t="s">
        <v>67</v>
      </c>
      <c r="D19" s="108" t="s">
        <v>142</v>
      </c>
      <c r="E19" s="119" t="s">
        <v>142</v>
      </c>
    </row>
    <row r="20" spans="1:5" ht="16.5" thickBot="1" x14ac:dyDescent="0.3">
      <c r="A20" s="112" t="s">
        <v>55</v>
      </c>
      <c r="B20" s="68">
        <v>7</v>
      </c>
      <c r="C20" s="68">
        <v>35</v>
      </c>
      <c r="D20" s="122"/>
      <c r="E20" s="113" t="s">
        <v>155</v>
      </c>
    </row>
  </sheetData>
  <hyperlinks>
    <hyperlink ref="E6" r:id="rId1" display="https://www.itierca.com/mine/contrats" xr:uid="{B9153A07-FC5C-4CCD-8D6A-3A0B5C48732E}"/>
    <hyperlink ref="E10" r:id="rId2" display="https://www.itierca.com/mine/contrats" xr:uid="{929E7239-212A-4127-A3EC-68CE3186D330}"/>
    <hyperlink ref="E11" r:id="rId3" display="https://www.itierca.com/mine/contrats" xr:uid="{9B11EBC8-37C6-4300-A0F5-B4C5D5E86E17}"/>
    <hyperlink ref="E12" r:id="rId4" display="https://www.itierca.com/mine/contrats" xr:uid="{023AEB34-DC87-4686-B409-D829285CA8C6}"/>
    <hyperlink ref="E13" r:id="rId5" display="https://www.itierca.com/mine/contrats" xr:uid="{FFF8DDD6-7A1F-4A8A-91BE-8D4FBE2D22A4}"/>
    <hyperlink ref="E14" r:id="rId6" display="https://www.itierca.com/mine/contrats" xr:uid="{7DC38F28-23FC-4472-B2A2-C9F4DE187BE2}"/>
    <hyperlink ref="E15" r:id="rId7" display="https://www.itierca.com/mine/contrats" xr:uid="{C0E98293-BC53-4219-BEFF-9C7FEB88A361}"/>
    <hyperlink ref="E16" r:id="rId8" display="https://www.itierca.com/mine/contrats" xr:uid="{4A1003E9-5C2A-4BA0-8AFB-987A442C1220}"/>
    <hyperlink ref="E17" r:id="rId9" display="https://www.itierca.com/mine/contrats" xr:uid="{382C7BF6-F9C8-4005-A7F8-42D79B205C2C}"/>
    <hyperlink ref="E18" r:id="rId10" display="https://www.itierca.com/mine/contrats" xr:uid="{C8CC3C66-95BC-4436-8EDD-3E9E4F15924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6BE1-D9A7-4540-B28A-4B42138CB9F2}">
  <dimension ref="A2:L8"/>
  <sheetViews>
    <sheetView showGridLines="0" workbookViewId="0">
      <selection activeCell="A2" sqref="A2"/>
    </sheetView>
  </sheetViews>
  <sheetFormatPr baseColWidth="10" defaultColWidth="9.140625" defaultRowHeight="15" x14ac:dyDescent="0.25"/>
  <sheetData>
    <row r="2" spans="1:12" x14ac:dyDescent="0.25">
      <c r="A2" s="13" t="s">
        <v>156</v>
      </c>
    </row>
    <row r="4" spans="1:12" ht="29.25" thickBot="1" x14ac:dyDescent="0.3">
      <c r="A4" s="123" t="s">
        <v>157</v>
      </c>
      <c r="B4" s="124" t="s">
        <v>158</v>
      </c>
      <c r="C4" s="124" t="s">
        <v>97</v>
      </c>
      <c r="D4" s="124" t="s">
        <v>159</v>
      </c>
      <c r="E4" s="124" t="s">
        <v>160</v>
      </c>
      <c r="F4" s="124" t="s">
        <v>161</v>
      </c>
      <c r="G4" s="124" t="s">
        <v>162</v>
      </c>
      <c r="H4" s="124" t="s">
        <v>50</v>
      </c>
      <c r="I4" s="124" t="s">
        <v>163</v>
      </c>
      <c r="J4" s="124" t="s">
        <v>55</v>
      </c>
      <c r="K4" s="124" t="s">
        <v>164</v>
      </c>
      <c r="L4" s="124" t="s">
        <v>165</v>
      </c>
    </row>
    <row r="5" spans="1:12" ht="15.75" thickTop="1" x14ac:dyDescent="0.25">
      <c r="A5" s="125" t="s">
        <v>166</v>
      </c>
      <c r="B5" s="126">
        <v>4.87</v>
      </c>
      <c r="C5" s="126" t="s">
        <v>104</v>
      </c>
      <c r="D5" s="126">
        <v>148.22999999999999</v>
      </c>
      <c r="E5" s="126">
        <v>67.3</v>
      </c>
      <c r="F5" s="126">
        <v>0.74</v>
      </c>
      <c r="G5" s="126">
        <v>1.85</v>
      </c>
      <c r="H5" s="126">
        <v>0.74</v>
      </c>
      <c r="I5" s="126" t="s">
        <v>67</v>
      </c>
      <c r="J5" s="127">
        <v>3.34</v>
      </c>
      <c r="K5" s="618">
        <v>0.51</v>
      </c>
      <c r="L5" s="620">
        <v>4.6900000000000004</v>
      </c>
    </row>
    <row r="6" spans="1:12" x14ac:dyDescent="0.25">
      <c r="A6" s="128" t="s">
        <v>167</v>
      </c>
      <c r="B6" s="129">
        <v>63.06</v>
      </c>
      <c r="C6" s="129" t="s">
        <v>168</v>
      </c>
      <c r="D6" s="129">
        <v>56.9</v>
      </c>
      <c r="E6" s="129">
        <v>148.22999999999999</v>
      </c>
      <c r="F6" s="129">
        <v>0.17</v>
      </c>
      <c r="G6" s="129" t="s">
        <v>169</v>
      </c>
      <c r="H6" s="129">
        <v>0.34</v>
      </c>
      <c r="I6" s="129">
        <v>0.34</v>
      </c>
      <c r="J6" s="130">
        <v>0.84</v>
      </c>
      <c r="K6" s="619"/>
      <c r="L6" s="621"/>
    </row>
    <row r="7" spans="1:12" ht="15.75" thickBot="1" x14ac:dyDescent="0.3">
      <c r="A7" s="131" t="s">
        <v>170</v>
      </c>
      <c r="B7" s="131"/>
      <c r="C7" s="131"/>
      <c r="D7" s="131">
        <v>205.13</v>
      </c>
      <c r="E7" s="131">
        <v>215.53</v>
      </c>
      <c r="F7" s="131">
        <v>0.91</v>
      </c>
      <c r="G7" s="131">
        <v>1.85</v>
      </c>
      <c r="H7" s="131">
        <v>1.08</v>
      </c>
      <c r="I7" s="131">
        <v>0.34</v>
      </c>
      <c r="J7" s="131">
        <v>4.18</v>
      </c>
      <c r="K7" s="131">
        <v>0.51</v>
      </c>
      <c r="L7" s="131">
        <v>4.6900000000000004</v>
      </c>
    </row>
    <row r="8" spans="1:12" ht="15.75" thickTop="1" x14ac:dyDescent="0.25"/>
  </sheetData>
  <mergeCells count="2">
    <mergeCell ref="K5:K6"/>
    <mergeCell ref="L5:L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39B4A-3303-421A-ABD4-528E55323BF0}">
  <dimension ref="A2:G5"/>
  <sheetViews>
    <sheetView showGridLines="0" workbookViewId="0">
      <selection activeCell="A2" sqref="A2"/>
    </sheetView>
  </sheetViews>
  <sheetFormatPr baseColWidth="10" defaultColWidth="9.140625" defaultRowHeight="15" x14ac:dyDescent="0.25"/>
  <cols>
    <col min="1" max="1" width="8.5703125" bestFit="1" customWidth="1"/>
    <col min="2" max="3" width="17.42578125" bestFit="1" customWidth="1"/>
    <col min="4" max="4" width="12" bestFit="1" customWidth="1"/>
    <col min="5" max="6" width="14.7109375" bestFit="1" customWidth="1"/>
    <col min="7" max="7" width="12" bestFit="1" customWidth="1"/>
  </cols>
  <sheetData>
    <row r="2" spans="1:7" x14ac:dyDescent="0.25">
      <c r="A2" s="13" t="s">
        <v>171</v>
      </c>
    </row>
    <row r="4" spans="1:7" ht="15.75" thickBot="1" x14ac:dyDescent="0.3">
      <c r="A4" s="2"/>
      <c r="B4" s="14" t="s">
        <v>172</v>
      </c>
      <c r="C4" s="14" t="s">
        <v>173</v>
      </c>
      <c r="D4" s="14" t="s">
        <v>174</v>
      </c>
      <c r="E4" s="14" t="s">
        <v>175</v>
      </c>
      <c r="F4" s="14" t="s">
        <v>176</v>
      </c>
      <c r="G4" s="14" t="s">
        <v>174</v>
      </c>
    </row>
    <row r="5" spans="1:7" ht="60.75" thickTop="1" x14ac:dyDescent="0.25">
      <c r="A5" s="101" t="s">
        <v>177</v>
      </c>
      <c r="B5" s="132">
        <v>111921.88</v>
      </c>
      <c r="C5" s="132">
        <v>118044.09</v>
      </c>
      <c r="D5" s="133">
        <v>-0.05</v>
      </c>
      <c r="E5" s="132">
        <v>11705032.5</v>
      </c>
      <c r="F5" s="132">
        <v>15174070.619999999</v>
      </c>
      <c r="G5" s="133">
        <v>-0.23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A127-A3DC-4D43-B8D9-8DFFF0502489}">
  <dimension ref="A3:H55"/>
  <sheetViews>
    <sheetView showGridLines="0" workbookViewId="0">
      <selection activeCell="A3" sqref="A3"/>
    </sheetView>
  </sheetViews>
  <sheetFormatPr baseColWidth="10" defaultColWidth="9.140625" defaultRowHeight="15" x14ac:dyDescent="0.25"/>
  <cols>
    <col min="2" max="2" width="22.7109375" customWidth="1"/>
  </cols>
  <sheetData>
    <row r="3" spans="1:8" ht="18.75" x14ac:dyDescent="0.45">
      <c r="A3" s="508" t="s">
        <v>178</v>
      </c>
    </row>
    <row r="5" spans="1:8" x14ac:dyDescent="0.25">
      <c r="A5" s="622" t="s">
        <v>64</v>
      </c>
      <c r="B5" s="625" t="s">
        <v>179</v>
      </c>
      <c r="C5" s="622" t="s">
        <v>180</v>
      </c>
      <c r="D5" s="622"/>
      <c r="E5" s="622" t="s">
        <v>181</v>
      </c>
      <c r="F5" s="622" t="s">
        <v>182</v>
      </c>
      <c r="G5" s="622"/>
      <c r="H5" s="622"/>
    </row>
    <row r="6" spans="1:8" ht="15.75" thickBot="1" x14ac:dyDescent="0.3">
      <c r="A6" s="623"/>
      <c r="B6" s="627"/>
      <c r="C6" s="136">
        <v>2022</v>
      </c>
      <c r="D6" s="136">
        <v>2023</v>
      </c>
      <c r="E6" s="623"/>
      <c r="F6" s="136">
        <v>2022</v>
      </c>
      <c r="G6" s="136">
        <v>2023</v>
      </c>
      <c r="H6" s="136" t="s">
        <v>181</v>
      </c>
    </row>
    <row r="7" spans="1:8" ht="15.75" thickTop="1" x14ac:dyDescent="0.25">
      <c r="A7" s="137">
        <v>1</v>
      </c>
      <c r="B7" s="138" t="s">
        <v>183</v>
      </c>
      <c r="C7" s="139">
        <v>65887.490000000005</v>
      </c>
      <c r="D7" s="139">
        <v>13029.1</v>
      </c>
      <c r="E7" s="140">
        <v>0.01</v>
      </c>
      <c r="F7" s="141">
        <v>1120</v>
      </c>
      <c r="G7" s="142">
        <v>325.73</v>
      </c>
      <c r="H7" s="143">
        <v>0.01</v>
      </c>
    </row>
    <row r="8" spans="1:8" x14ac:dyDescent="0.25">
      <c r="A8" s="144">
        <v>2</v>
      </c>
      <c r="B8" s="145" t="s">
        <v>184</v>
      </c>
      <c r="C8" s="146">
        <v>10639.7</v>
      </c>
      <c r="D8" s="146">
        <v>10930</v>
      </c>
      <c r="E8" s="147">
        <v>0.01</v>
      </c>
      <c r="F8" s="148">
        <v>181</v>
      </c>
      <c r="G8" s="148">
        <v>273.25</v>
      </c>
      <c r="H8" s="149">
        <v>0.01</v>
      </c>
    </row>
    <row r="9" spans="1:8" x14ac:dyDescent="0.25">
      <c r="A9" s="137">
        <v>3</v>
      </c>
      <c r="B9" s="138" t="s">
        <v>185</v>
      </c>
      <c r="C9" s="139">
        <v>11254.55</v>
      </c>
      <c r="D9" s="139">
        <v>4873.37</v>
      </c>
      <c r="E9" s="140">
        <v>0</v>
      </c>
      <c r="F9" s="142">
        <v>191</v>
      </c>
      <c r="G9" s="142">
        <v>148.22999999999999</v>
      </c>
      <c r="H9" s="143">
        <v>0</v>
      </c>
    </row>
    <row r="10" spans="1:8" x14ac:dyDescent="0.25">
      <c r="A10" s="144">
        <v>4</v>
      </c>
      <c r="B10" s="145" t="s">
        <v>186</v>
      </c>
      <c r="C10" s="148">
        <v>0</v>
      </c>
      <c r="D10" s="146">
        <v>1132.5999999999999</v>
      </c>
      <c r="E10" s="147">
        <v>0</v>
      </c>
      <c r="F10" s="148">
        <v>0</v>
      </c>
      <c r="G10" s="148">
        <v>28.32</v>
      </c>
      <c r="H10" s="149">
        <v>0</v>
      </c>
    </row>
    <row r="11" spans="1:8" x14ac:dyDescent="0.25">
      <c r="A11" s="137">
        <v>5</v>
      </c>
      <c r="B11" s="138" t="s">
        <v>187</v>
      </c>
      <c r="C11" s="139">
        <v>17962.3</v>
      </c>
      <c r="D11" s="142">
        <v>0</v>
      </c>
      <c r="E11" s="140">
        <v>0</v>
      </c>
      <c r="F11" s="142">
        <v>449</v>
      </c>
      <c r="G11" s="142">
        <v>0</v>
      </c>
      <c r="H11" s="143">
        <v>0</v>
      </c>
    </row>
    <row r="12" spans="1:8" x14ac:dyDescent="0.25">
      <c r="A12" s="144">
        <v>6</v>
      </c>
      <c r="B12" s="145" t="s">
        <v>188</v>
      </c>
      <c r="C12" s="146">
        <v>15386.33</v>
      </c>
      <c r="D12" s="148">
        <v>0</v>
      </c>
      <c r="E12" s="147">
        <v>0</v>
      </c>
      <c r="F12" s="148">
        <v>262</v>
      </c>
      <c r="G12" s="148">
        <v>0</v>
      </c>
      <c r="H12" s="149">
        <v>0</v>
      </c>
    </row>
    <row r="13" spans="1:8" ht="20.45" customHeight="1" x14ac:dyDescent="0.25">
      <c r="A13" s="624" t="s">
        <v>189</v>
      </c>
      <c r="B13" s="624"/>
      <c r="C13" s="151">
        <v>121130.37</v>
      </c>
      <c r="D13" s="151">
        <v>29965.07</v>
      </c>
      <c r="E13" s="152">
        <v>0.02</v>
      </c>
      <c r="F13" s="151">
        <v>2203</v>
      </c>
      <c r="G13" s="153">
        <v>775.52</v>
      </c>
      <c r="H13" s="154">
        <v>0.02</v>
      </c>
    </row>
    <row r="14" spans="1:8" x14ac:dyDescent="0.25">
      <c r="A14" s="137">
        <v>1</v>
      </c>
      <c r="B14" s="138" t="s">
        <v>190</v>
      </c>
      <c r="C14" s="139">
        <v>242126.57</v>
      </c>
      <c r="D14" s="139">
        <v>760542.34</v>
      </c>
      <c r="E14" s="140">
        <v>0.44</v>
      </c>
      <c r="F14" s="141">
        <v>5554</v>
      </c>
      <c r="G14" s="139">
        <v>19021.96</v>
      </c>
      <c r="H14" s="143">
        <v>0.43</v>
      </c>
    </row>
    <row r="15" spans="1:8" x14ac:dyDescent="0.25">
      <c r="A15" s="144">
        <v>2</v>
      </c>
      <c r="B15" s="145" t="s">
        <v>191</v>
      </c>
      <c r="C15" s="146">
        <v>207719.26</v>
      </c>
      <c r="D15" s="146">
        <v>211109.01</v>
      </c>
      <c r="E15" s="147">
        <v>0.12</v>
      </c>
      <c r="F15" s="148">
        <v>4091</v>
      </c>
      <c r="G15" s="146">
        <v>5279.53</v>
      </c>
      <c r="H15" s="149">
        <v>0.12</v>
      </c>
    </row>
    <row r="16" spans="1:8" x14ac:dyDescent="0.25">
      <c r="A16" s="137">
        <v>3</v>
      </c>
      <c r="B16" s="138" t="s">
        <v>192</v>
      </c>
      <c r="C16" s="139">
        <v>226813.07</v>
      </c>
      <c r="D16" s="139">
        <v>205468.72</v>
      </c>
      <c r="E16" s="140">
        <v>0.12</v>
      </c>
      <c r="F16" s="142">
        <v>4568</v>
      </c>
      <c r="G16" s="139">
        <v>5140.3100000000004</v>
      </c>
      <c r="H16" s="143">
        <v>0.12</v>
      </c>
    </row>
    <row r="17" spans="1:8" x14ac:dyDescent="0.25">
      <c r="A17" s="144">
        <v>4</v>
      </c>
      <c r="B17" s="145" t="s">
        <v>193</v>
      </c>
      <c r="C17" s="148">
        <v>0</v>
      </c>
      <c r="D17" s="146">
        <v>93091</v>
      </c>
      <c r="E17" s="147">
        <v>0.05</v>
      </c>
      <c r="F17" s="148">
        <v>0</v>
      </c>
      <c r="G17" s="146">
        <v>2327.2800000000002</v>
      </c>
      <c r="H17" s="149">
        <v>0.05</v>
      </c>
    </row>
    <row r="18" spans="1:8" x14ac:dyDescent="0.25">
      <c r="A18" s="137">
        <v>5</v>
      </c>
      <c r="B18" s="138" t="s">
        <v>194</v>
      </c>
      <c r="C18" s="142">
        <v>0</v>
      </c>
      <c r="D18" s="142">
        <v>57358.52</v>
      </c>
      <c r="E18" s="140">
        <v>0.03</v>
      </c>
      <c r="F18" s="142">
        <v>0</v>
      </c>
      <c r="G18" s="139">
        <v>1433.96</v>
      </c>
      <c r="H18" s="143">
        <v>0.03</v>
      </c>
    </row>
    <row r="19" spans="1:8" x14ac:dyDescent="0.25">
      <c r="A19" s="144">
        <v>6</v>
      </c>
      <c r="B19" s="145" t="s">
        <v>195</v>
      </c>
      <c r="C19" s="148">
        <v>0</v>
      </c>
      <c r="D19" s="148">
        <v>33284.6</v>
      </c>
      <c r="E19" s="147">
        <v>0.02</v>
      </c>
      <c r="F19" s="148">
        <v>0</v>
      </c>
      <c r="G19" s="148">
        <v>832.12</v>
      </c>
      <c r="H19" s="149">
        <v>0.02</v>
      </c>
    </row>
    <row r="20" spans="1:8" x14ac:dyDescent="0.25">
      <c r="A20" s="137">
        <v>7</v>
      </c>
      <c r="B20" s="138" t="s">
        <v>196</v>
      </c>
      <c r="C20" s="139">
        <v>80717.38</v>
      </c>
      <c r="D20" s="139">
        <v>25733.72</v>
      </c>
      <c r="E20" s="140">
        <v>0.01</v>
      </c>
      <c r="F20" s="141">
        <v>1805</v>
      </c>
      <c r="G20" s="142">
        <v>643.34</v>
      </c>
      <c r="H20" s="143">
        <v>0.01</v>
      </c>
    </row>
    <row r="21" spans="1:8" x14ac:dyDescent="0.25">
      <c r="A21" s="144">
        <v>8</v>
      </c>
      <c r="B21" s="145" t="s">
        <v>197</v>
      </c>
      <c r="C21" s="148">
        <v>0</v>
      </c>
      <c r="D21" s="146">
        <v>21560.48</v>
      </c>
      <c r="E21" s="147">
        <v>0.01</v>
      </c>
      <c r="F21" s="148">
        <v>0</v>
      </c>
      <c r="G21" s="148">
        <v>539.01</v>
      </c>
      <c r="H21" s="149">
        <v>0.01</v>
      </c>
    </row>
    <row r="22" spans="1:8" x14ac:dyDescent="0.25">
      <c r="A22" s="137">
        <v>9</v>
      </c>
      <c r="B22" s="138" t="s">
        <v>198</v>
      </c>
      <c r="C22" s="139">
        <v>11331.47</v>
      </c>
      <c r="D22" s="139">
        <v>20406.919999999998</v>
      </c>
      <c r="E22" s="140">
        <v>0.01</v>
      </c>
      <c r="F22" s="142">
        <v>206</v>
      </c>
      <c r="G22" s="142">
        <v>540.25</v>
      </c>
      <c r="H22" s="143">
        <v>0.01</v>
      </c>
    </row>
    <row r="23" spans="1:8" x14ac:dyDescent="0.25">
      <c r="A23" s="144">
        <v>10</v>
      </c>
      <c r="B23" s="145" t="s">
        <v>199</v>
      </c>
      <c r="C23" s="146">
        <v>7872.13</v>
      </c>
      <c r="D23" s="146">
        <v>12910.22</v>
      </c>
      <c r="E23" s="147">
        <v>0.01</v>
      </c>
      <c r="F23" s="148">
        <v>197</v>
      </c>
      <c r="G23" s="148">
        <v>328.75</v>
      </c>
      <c r="H23" s="149">
        <v>0.01</v>
      </c>
    </row>
    <row r="24" spans="1:8" x14ac:dyDescent="0.25">
      <c r="A24" s="137">
        <v>11</v>
      </c>
      <c r="B24" s="138" t="s">
        <v>200</v>
      </c>
      <c r="C24" s="139">
        <v>3129.52</v>
      </c>
      <c r="D24" s="139">
        <v>6780</v>
      </c>
      <c r="E24" s="140">
        <v>0</v>
      </c>
      <c r="F24" s="142">
        <v>85</v>
      </c>
      <c r="G24" s="142">
        <v>175.61</v>
      </c>
      <c r="H24" s="143">
        <v>0</v>
      </c>
    </row>
    <row r="25" spans="1:8" x14ac:dyDescent="0.25">
      <c r="A25" s="144">
        <v>12</v>
      </c>
      <c r="B25" s="145" t="s">
        <v>201</v>
      </c>
      <c r="C25" s="148">
        <v>8848.42</v>
      </c>
      <c r="D25" s="146">
        <v>1180</v>
      </c>
      <c r="E25" s="147">
        <v>0</v>
      </c>
      <c r="F25" s="148">
        <v>169</v>
      </c>
      <c r="G25" s="148">
        <v>34.619999999999997</v>
      </c>
      <c r="H25" s="149">
        <v>0</v>
      </c>
    </row>
    <row r="26" spans="1:8" x14ac:dyDescent="0.25">
      <c r="A26" s="137">
        <v>13</v>
      </c>
      <c r="B26" s="138" t="s">
        <v>202</v>
      </c>
      <c r="C26" s="139">
        <v>11832.28</v>
      </c>
      <c r="D26" s="142">
        <v>0</v>
      </c>
      <c r="E26" s="140">
        <v>0</v>
      </c>
      <c r="F26" s="142">
        <v>308</v>
      </c>
      <c r="G26" s="142">
        <v>0</v>
      </c>
      <c r="H26" s="143">
        <v>0</v>
      </c>
    </row>
    <row r="27" spans="1:8" x14ac:dyDescent="0.25">
      <c r="A27" s="144">
        <v>14</v>
      </c>
      <c r="B27" s="145" t="s">
        <v>203</v>
      </c>
      <c r="C27" s="146">
        <v>3715.59</v>
      </c>
      <c r="D27" s="148">
        <v>0</v>
      </c>
      <c r="E27" s="147">
        <v>0</v>
      </c>
      <c r="F27" s="148">
        <v>74</v>
      </c>
      <c r="G27" s="148">
        <v>0</v>
      </c>
      <c r="H27" s="149">
        <v>0</v>
      </c>
    </row>
    <row r="28" spans="1:8" ht="20.45" customHeight="1" x14ac:dyDescent="0.25">
      <c r="A28" s="624" t="s">
        <v>204</v>
      </c>
      <c r="B28" s="624"/>
      <c r="C28" s="151">
        <v>804105.69</v>
      </c>
      <c r="D28" s="151">
        <v>1449425.53</v>
      </c>
      <c r="E28" s="152">
        <v>0.82</v>
      </c>
      <c r="F28" s="151">
        <v>17057</v>
      </c>
      <c r="G28" s="151">
        <v>36296.74</v>
      </c>
      <c r="H28" s="154">
        <v>0.81</v>
      </c>
    </row>
    <row r="29" spans="1:8" x14ac:dyDescent="0.25">
      <c r="A29" s="137">
        <v>1</v>
      </c>
      <c r="B29" s="138" t="s">
        <v>205</v>
      </c>
      <c r="C29" s="139">
        <v>518705.33</v>
      </c>
      <c r="D29" s="139">
        <v>171407.75</v>
      </c>
      <c r="E29" s="140">
        <v>0.1</v>
      </c>
      <c r="F29" s="141">
        <v>10011</v>
      </c>
      <c r="G29" s="139">
        <v>4285.1899999999996</v>
      </c>
      <c r="H29" s="143">
        <v>0.1</v>
      </c>
    </row>
    <row r="30" spans="1:8" x14ac:dyDescent="0.25">
      <c r="A30" s="144">
        <v>2</v>
      </c>
      <c r="B30" s="145" t="s">
        <v>206</v>
      </c>
      <c r="C30" s="148">
        <v>0</v>
      </c>
      <c r="D30" s="146">
        <v>3546.71</v>
      </c>
      <c r="E30" s="147">
        <v>0</v>
      </c>
      <c r="F30" s="148">
        <v>0</v>
      </c>
      <c r="G30" s="148">
        <v>88.67</v>
      </c>
      <c r="H30" s="149">
        <v>0</v>
      </c>
    </row>
    <row r="31" spans="1:8" x14ac:dyDescent="0.25">
      <c r="A31" s="137">
        <v>3</v>
      </c>
      <c r="B31" s="138" t="s">
        <v>207</v>
      </c>
      <c r="C31" s="142">
        <v>0</v>
      </c>
      <c r="D31" s="139">
        <v>1115</v>
      </c>
      <c r="E31" s="140">
        <v>0</v>
      </c>
      <c r="F31" s="142">
        <v>0</v>
      </c>
      <c r="G31" s="142">
        <v>37.97</v>
      </c>
      <c r="H31" s="143">
        <v>0</v>
      </c>
    </row>
    <row r="32" spans="1:8" x14ac:dyDescent="0.25">
      <c r="A32" s="144">
        <v>4</v>
      </c>
      <c r="B32" s="145" t="s">
        <v>208</v>
      </c>
      <c r="C32" s="148">
        <v>6588</v>
      </c>
      <c r="D32" s="148">
        <v>0</v>
      </c>
      <c r="E32" s="147">
        <v>0</v>
      </c>
      <c r="F32" s="148">
        <v>112</v>
      </c>
      <c r="G32" s="148">
        <v>0</v>
      </c>
      <c r="H32" s="149">
        <v>0</v>
      </c>
    </row>
    <row r="33" spans="1:8" x14ac:dyDescent="0.25">
      <c r="A33" s="137">
        <v>5</v>
      </c>
      <c r="B33" s="138" t="s">
        <v>209</v>
      </c>
      <c r="C33" s="142">
        <v>809.6</v>
      </c>
      <c r="D33" s="142">
        <v>0</v>
      </c>
      <c r="E33" s="140">
        <v>0</v>
      </c>
      <c r="F33" s="142">
        <v>26</v>
      </c>
      <c r="G33" s="142">
        <v>0</v>
      </c>
      <c r="H33" s="143">
        <v>0</v>
      </c>
    </row>
    <row r="34" spans="1:8" ht="20.45" customHeight="1" x14ac:dyDescent="0.25">
      <c r="A34" s="624" t="s">
        <v>210</v>
      </c>
      <c r="B34" s="624"/>
      <c r="C34" s="151">
        <v>526102.93000000005</v>
      </c>
      <c r="D34" s="151">
        <v>176069.46</v>
      </c>
      <c r="E34" s="152">
        <v>0.1</v>
      </c>
      <c r="F34" s="151">
        <v>10149</v>
      </c>
      <c r="G34" s="151">
        <v>4411.83</v>
      </c>
      <c r="H34" s="154">
        <v>0.1</v>
      </c>
    </row>
    <row r="35" spans="1:8" x14ac:dyDescent="0.25">
      <c r="A35" s="137">
        <v>1</v>
      </c>
      <c r="B35" s="138" t="s">
        <v>211</v>
      </c>
      <c r="C35" s="139">
        <v>61665.4</v>
      </c>
      <c r="D35" s="139">
        <v>65702</v>
      </c>
      <c r="E35" s="140">
        <v>0.04</v>
      </c>
      <c r="F35" s="141">
        <v>1542</v>
      </c>
      <c r="G35" s="139">
        <v>1642.55</v>
      </c>
      <c r="H35" s="143">
        <v>0.04</v>
      </c>
    </row>
    <row r="36" spans="1:8" x14ac:dyDescent="0.25">
      <c r="A36" s="144">
        <v>2</v>
      </c>
      <c r="B36" s="145" t="s">
        <v>212</v>
      </c>
      <c r="C36" s="148">
        <v>0</v>
      </c>
      <c r="D36" s="146">
        <v>7637.91</v>
      </c>
      <c r="E36" s="147">
        <v>0</v>
      </c>
      <c r="F36" s="148">
        <v>0</v>
      </c>
      <c r="G36" s="148">
        <v>213.04</v>
      </c>
      <c r="H36" s="149">
        <v>0</v>
      </c>
    </row>
    <row r="37" spans="1:8" x14ac:dyDescent="0.25">
      <c r="A37" s="137">
        <v>3</v>
      </c>
      <c r="B37" s="138" t="s">
        <v>213</v>
      </c>
      <c r="C37" s="142">
        <v>0</v>
      </c>
      <c r="D37" s="139">
        <v>3771.42</v>
      </c>
      <c r="E37" s="140">
        <v>0</v>
      </c>
      <c r="F37" s="142">
        <v>0</v>
      </c>
      <c r="G37" s="142">
        <v>94.29</v>
      </c>
      <c r="H37" s="143">
        <v>0</v>
      </c>
    </row>
    <row r="38" spans="1:8" x14ac:dyDescent="0.25">
      <c r="A38" s="144">
        <v>4</v>
      </c>
      <c r="B38" s="145" t="s">
        <v>214</v>
      </c>
      <c r="C38" s="148">
        <v>0</v>
      </c>
      <c r="D38" s="146">
        <v>3615.34</v>
      </c>
      <c r="E38" s="147">
        <v>0</v>
      </c>
      <c r="F38" s="148">
        <v>0</v>
      </c>
      <c r="G38" s="148">
        <v>90.38</v>
      </c>
      <c r="H38" s="149">
        <v>0</v>
      </c>
    </row>
    <row r="39" spans="1:8" x14ac:dyDescent="0.25">
      <c r="A39" s="137">
        <v>5</v>
      </c>
      <c r="B39" s="138" t="s">
        <v>215</v>
      </c>
      <c r="C39" s="142">
        <v>0</v>
      </c>
      <c r="D39" s="139">
        <v>3033.5</v>
      </c>
      <c r="E39" s="140">
        <v>0</v>
      </c>
      <c r="F39" s="142">
        <v>0</v>
      </c>
      <c r="G39" s="142">
        <v>75.84</v>
      </c>
      <c r="H39" s="143">
        <v>0</v>
      </c>
    </row>
    <row r="40" spans="1:8" x14ac:dyDescent="0.25">
      <c r="A40" s="144">
        <v>6</v>
      </c>
      <c r="B40" s="145" t="s">
        <v>216</v>
      </c>
      <c r="C40" s="148">
        <v>0</v>
      </c>
      <c r="D40" s="146">
        <v>1504.17</v>
      </c>
      <c r="E40" s="147">
        <v>0</v>
      </c>
      <c r="F40" s="148">
        <v>0</v>
      </c>
      <c r="G40" s="148">
        <v>37.6</v>
      </c>
      <c r="H40" s="149">
        <v>0</v>
      </c>
    </row>
    <row r="41" spans="1:8" x14ac:dyDescent="0.25">
      <c r="A41" s="137">
        <v>7</v>
      </c>
      <c r="B41" s="138" t="s">
        <v>217</v>
      </c>
      <c r="C41" s="142">
        <v>0</v>
      </c>
      <c r="D41" s="142">
        <v>878.17</v>
      </c>
      <c r="E41" s="140">
        <v>0</v>
      </c>
      <c r="F41" s="142">
        <v>0</v>
      </c>
      <c r="G41" s="142">
        <v>21.95</v>
      </c>
      <c r="H41" s="143">
        <v>0</v>
      </c>
    </row>
    <row r="42" spans="1:8" x14ac:dyDescent="0.25">
      <c r="A42" s="144">
        <v>8</v>
      </c>
      <c r="B42" s="145" t="s">
        <v>218</v>
      </c>
      <c r="C42" s="148">
        <v>0</v>
      </c>
      <c r="D42" s="148">
        <v>768.5</v>
      </c>
      <c r="E42" s="147">
        <v>0</v>
      </c>
      <c r="F42" s="148">
        <v>0</v>
      </c>
      <c r="G42" s="148">
        <v>40</v>
      </c>
      <c r="H42" s="149">
        <v>0</v>
      </c>
    </row>
    <row r="43" spans="1:8" x14ac:dyDescent="0.25">
      <c r="A43" s="137">
        <v>9</v>
      </c>
      <c r="B43" s="138" t="s">
        <v>219</v>
      </c>
      <c r="C43" s="142">
        <v>0</v>
      </c>
      <c r="D43" s="142">
        <v>579.1</v>
      </c>
      <c r="E43" s="140">
        <v>0</v>
      </c>
      <c r="F43" s="142">
        <v>0</v>
      </c>
      <c r="G43" s="142">
        <v>20</v>
      </c>
      <c r="H43" s="143">
        <v>0</v>
      </c>
    </row>
    <row r="44" spans="1:8" x14ac:dyDescent="0.25">
      <c r="A44" s="144">
        <v>10</v>
      </c>
      <c r="B44" s="145" t="s">
        <v>220</v>
      </c>
      <c r="C44" s="148">
        <v>0</v>
      </c>
      <c r="D44" s="148">
        <v>510</v>
      </c>
      <c r="E44" s="147">
        <v>0</v>
      </c>
      <c r="F44" s="148">
        <v>0</v>
      </c>
      <c r="G44" s="148">
        <v>20</v>
      </c>
      <c r="H44" s="149">
        <v>0</v>
      </c>
    </row>
    <row r="45" spans="1:8" x14ac:dyDescent="0.25">
      <c r="A45" s="137">
        <v>11</v>
      </c>
      <c r="B45" s="138" t="s">
        <v>221</v>
      </c>
      <c r="C45" s="142">
        <v>0</v>
      </c>
      <c r="D45" s="142">
        <v>306</v>
      </c>
      <c r="E45" s="140">
        <v>0</v>
      </c>
      <c r="F45" s="142">
        <v>0</v>
      </c>
      <c r="G45" s="142">
        <v>20</v>
      </c>
      <c r="H45" s="143">
        <v>0</v>
      </c>
    </row>
    <row r="46" spans="1:8" x14ac:dyDescent="0.25">
      <c r="A46" s="144">
        <v>12</v>
      </c>
      <c r="B46" s="145" t="s">
        <v>222</v>
      </c>
      <c r="C46" s="148">
        <v>0</v>
      </c>
      <c r="D46" s="148">
        <v>179</v>
      </c>
      <c r="E46" s="147">
        <v>0</v>
      </c>
      <c r="F46" s="148">
        <v>0</v>
      </c>
      <c r="G46" s="148">
        <v>20</v>
      </c>
      <c r="H46" s="149">
        <v>0</v>
      </c>
    </row>
    <row r="47" spans="1:8" x14ac:dyDescent="0.25">
      <c r="A47" s="137">
        <v>13</v>
      </c>
      <c r="B47" s="138" t="s">
        <v>223</v>
      </c>
      <c r="C47" s="139">
        <v>11749.08</v>
      </c>
      <c r="D47" s="142">
        <v>0</v>
      </c>
      <c r="E47" s="140">
        <v>0</v>
      </c>
      <c r="F47" s="142">
        <v>200</v>
      </c>
      <c r="G47" s="142">
        <v>0</v>
      </c>
      <c r="H47" s="143">
        <v>0</v>
      </c>
    </row>
    <row r="48" spans="1:8" x14ac:dyDescent="0.25">
      <c r="A48" s="144">
        <v>14</v>
      </c>
      <c r="B48" s="145" t="s">
        <v>224</v>
      </c>
      <c r="C48" s="146">
        <v>3600.65</v>
      </c>
      <c r="D48" s="148">
        <v>0</v>
      </c>
      <c r="E48" s="147">
        <v>0</v>
      </c>
      <c r="F48" s="148">
        <v>90</v>
      </c>
      <c r="G48" s="148">
        <v>0</v>
      </c>
      <c r="H48" s="149">
        <v>0</v>
      </c>
    </row>
    <row r="49" spans="1:8" x14ac:dyDescent="0.25">
      <c r="A49" s="137">
        <v>15</v>
      </c>
      <c r="B49" s="138" t="s">
        <v>225</v>
      </c>
      <c r="C49" s="139">
        <v>3584.29</v>
      </c>
      <c r="D49" s="142">
        <v>0</v>
      </c>
      <c r="E49" s="140">
        <v>0</v>
      </c>
      <c r="F49" s="142">
        <v>90</v>
      </c>
      <c r="G49" s="142">
        <v>0</v>
      </c>
      <c r="H49" s="143">
        <v>0</v>
      </c>
    </row>
    <row r="50" spans="1:8" x14ac:dyDescent="0.25">
      <c r="A50" s="144">
        <v>16</v>
      </c>
      <c r="B50" s="145" t="s">
        <v>226</v>
      </c>
      <c r="C50" s="146">
        <v>2826.1</v>
      </c>
      <c r="D50" s="148">
        <v>0</v>
      </c>
      <c r="E50" s="147">
        <v>0</v>
      </c>
      <c r="F50" s="148">
        <v>80</v>
      </c>
      <c r="G50" s="148">
        <v>0</v>
      </c>
      <c r="H50" s="149">
        <v>0</v>
      </c>
    </row>
    <row r="51" spans="1:8" x14ac:dyDescent="0.25">
      <c r="A51" s="137">
        <v>17</v>
      </c>
      <c r="B51" s="138" t="s">
        <v>227</v>
      </c>
      <c r="C51" s="142">
        <v>764.5</v>
      </c>
      <c r="D51" s="142">
        <v>0</v>
      </c>
      <c r="E51" s="140">
        <v>0</v>
      </c>
      <c r="F51" s="142">
        <v>20</v>
      </c>
      <c r="G51" s="142">
        <v>0</v>
      </c>
      <c r="H51" s="143">
        <v>0</v>
      </c>
    </row>
    <row r="52" spans="1:8" x14ac:dyDescent="0.25">
      <c r="A52" s="144">
        <v>18</v>
      </c>
      <c r="B52" s="145" t="s">
        <v>219</v>
      </c>
      <c r="C52" s="148">
        <v>362.4</v>
      </c>
      <c r="D52" s="148">
        <v>0</v>
      </c>
      <c r="E52" s="147">
        <v>0</v>
      </c>
      <c r="F52" s="148">
        <v>9</v>
      </c>
      <c r="G52" s="148">
        <v>0</v>
      </c>
      <c r="H52" s="149">
        <v>0</v>
      </c>
    </row>
    <row r="53" spans="1:8" x14ac:dyDescent="0.25">
      <c r="A53" s="137">
        <v>19</v>
      </c>
      <c r="B53" s="138" t="s">
        <v>228</v>
      </c>
      <c r="C53" s="142">
        <v>342.2</v>
      </c>
      <c r="D53" s="142">
        <v>0</v>
      </c>
      <c r="E53" s="140">
        <v>0</v>
      </c>
      <c r="F53" s="142">
        <v>20</v>
      </c>
      <c r="G53" s="142">
        <v>0</v>
      </c>
      <c r="H53" s="143">
        <v>0</v>
      </c>
    </row>
    <row r="54" spans="1:8" ht="20.45" customHeight="1" x14ac:dyDescent="0.25">
      <c r="A54" s="625" t="s">
        <v>229</v>
      </c>
      <c r="B54" s="625"/>
      <c r="C54" s="151">
        <v>84894.62</v>
      </c>
      <c r="D54" s="151">
        <v>88485.11</v>
      </c>
      <c r="E54" s="152">
        <v>0.04</v>
      </c>
      <c r="F54" s="151">
        <v>2051</v>
      </c>
      <c r="G54" s="151">
        <v>2295.65</v>
      </c>
      <c r="H54" s="154">
        <v>0.04</v>
      </c>
    </row>
    <row r="55" spans="1:8" x14ac:dyDescent="0.25">
      <c r="A55" s="626" t="s">
        <v>230</v>
      </c>
      <c r="B55" s="626"/>
      <c r="C55" s="155">
        <v>1536233.61</v>
      </c>
      <c r="D55" s="155">
        <v>1743945.17</v>
      </c>
      <c r="E55" s="156">
        <v>1</v>
      </c>
      <c r="F55" s="155">
        <v>31460</v>
      </c>
      <c r="G55" s="155">
        <v>43779.75</v>
      </c>
      <c r="H55" s="157">
        <v>1</v>
      </c>
    </row>
  </sheetData>
  <mergeCells count="10">
    <mergeCell ref="A34:B34"/>
    <mergeCell ref="A54:B54"/>
    <mergeCell ref="A55:B55"/>
    <mergeCell ref="A5:A6"/>
    <mergeCell ref="B5:B6"/>
    <mergeCell ref="C5:D5"/>
    <mergeCell ref="E5:E6"/>
    <mergeCell ref="F5:H5"/>
    <mergeCell ref="A13:B13"/>
    <mergeCell ref="A28:B2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5775F-FCEC-42D6-AD60-607C79CFF5CE}">
  <dimension ref="A2:F19"/>
  <sheetViews>
    <sheetView showGridLines="0" workbookViewId="0">
      <selection activeCell="R12" sqref="R12"/>
    </sheetView>
  </sheetViews>
  <sheetFormatPr baseColWidth="10" defaultColWidth="9.140625" defaultRowHeight="15" x14ac:dyDescent="0.25"/>
  <cols>
    <col min="1" max="1" width="4.7109375" bestFit="1" customWidth="1"/>
    <col min="2" max="2" width="25.140625" customWidth="1"/>
    <col min="3" max="3" width="16.42578125" customWidth="1"/>
    <col min="4" max="4" width="19.7109375" customWidth="1"/>
    <col min="5" max="5" width="16.140625" customWidth="1"/>
    <col min="6" max="6" width="14" customWidth="1"/>
  </cols>
  <sheetData>
    <row r="2" spans="1:6" x14ac:dyDescent="0.25">
      <c r="A2" s="13" t="s">
        <v>231</v>
      </c>
    </row>
    <row r="4" spans="1:6" ht="30.75" thickBot="1" x14ac:dyDescent="0.3">
      <c r="A4" s="96" t="s">
        <v>64</v>
      </c>
      <c r="B4" s="96" t="s">
        <v>179</v>
      </c>
      <c r="C4" s="96" t="s">
        <v>232</v>
      </c>
      <c r="D4" s="96" t="s">
        <v>233</v>
      </c>
      <c r="E4" s="96" t="s">
        <v>234</v>
      </c>
      <c r="F4" s="96" t="s">
        <v>235</v>
      </c>
    </row>
    <row r="5" spans="1:6" ht="15.75" thickTop="1" x14ac:dyDescent="0.25">
      <c r="A5" s="101">
        <v>1</v>
      </c>
      <c r="B5" s="99" t="s">
        <v>14</v>
      </c>
      <c r="C5" s="4">
        <v>205911.58</v>
      </c>
      <c r="D5" s="4">
        <v>180078.57</v>
      </c>
      <c r="E5" s="9">
        <v>462.84</v>
      </c>
      <c r="F5" s="158">
        <v>0.254</v>
      </c>
    </row>
    <row r="6" spans="1:6" x14ac:dyDescent="0.25">
      <c r="A6" s="104">
        <v>2</v>
      </c>
      <c r="B6" s="102" t="s">
        <v>236</v>
      </c>
      <c r="C6" s="7">
        <v>160203.64000000001</v>
      </c>
      <c r="D6" s="7">
        <v>161826.43</v>
      </c>
      <c r="E6" s="159">
        <v>475.4</v>
      </c>
      <c r="F6" s="160">
        <v>0.22800000000000001</v>
      </c>
    </row>
    <row r="7" spans="1:6" x14ac:dyDescent="0.25">
      <c r="A7" s="101">
        <v>3</v>
      </c>
      <c r="B7" s="99" t="s">
        <v>237</v>
      </c>
      <c r="C7" s="4">
        <v>66630.59</v>
      </c>
      <c r="D7" s="4">
        <v>82902.53</v>
      </c>
      <c r="E7" s="9">
        <v>233.73</v>
      </c>
      <c r="F7" s="158">
        <v>0.11700000000000001</v>
      </c>
    </row>
    <row r="8" spans="1:6" x14ac:dyDescent="0.25">
      <c r="A8" s="104">
        <v>4</v>
      </c>
      <c r="B8" s="102" t="s">
        <v>17</v>
      </c>
      <c r="C8" s="7">
        <v>69510.41</v>
      </c>
      <c r="D8" s="7">
        <v>78234.66</v>
      </c>
      <c r="E8" s="159">
        <v>203.29</v>
      </c>
      <c r="F8" s="160">
        <v>0.11</v>
      </c>
    </row>
    <row r="9" spans="1:6" x14ac:dyDescent="0.25">
      <c r="A9" s="101">
        <v>5</v>
      </c>
      <c r="B9" s="99" t="s">
        <v>20</v>
      </c>
      <c r="C9" s="4">
        <v>44834.53</v>
      </c>
      <c r="D9" s="4">
        <v>60816.4</v>
      </c>
      <c r="E9" s="9">
        <v>164.27</v>
      </c>
      <c r="F9" s="158">
        <v>8.5999999999999993E-2</v>
      </c>
    </row>
    <row r="10" spans="1:6" ht="30" x14ac:dyDescent="0.25">
      <c r="A10" s="104">
        <v>6</v>
      </c>
      <c r="B10" s="102" t="s">
        <v>238</v>
      </c>
      <c r="C10" s="7">
        <v>10199</v>
      </c>
      <c r="D10" s="7">
        <v>50334.32</v>
      </c>
      <c r="E10" s="159">
        <v>137.69</v>
      </c>
      <c r="F10" s="160">
        <v>7.0999999999999994E-2</v>
      </c>
    </row>
    <row r="11" spans="1:6" x14ac:dyDescent="0.25">
      <c r="A11" s="101">
        <v>7</v>
      </c>
      <c r="B11" s="99" t="s">
        <v>18</v>
      </c>
      <c r="C11" s="4">
        <v>41795.94</v>
      </c>
      <c r="D11" s="4">
        <v>47816.62</v>
      </c>
      <c r="E11" s="9">
        <v>172.35</v>
      </c>
      <c r="F11" s="158">
        <v>6.7000000000000004E-2</v>
      </c>
    </row>
    <row r="12" spans="1:6" x14ac:dyDescent="0.25">
      <c r="A12" s="104">
        <v>8</v>
      </c>
      <c r="B12" s="102" t="s">
        <v>239</v>
      </c>
      <c r="C12" s="7">
        <v>28298.22</v>
      </c>
      <c r="D12" s="7">
        <v>21062.87</v>
      </c>
      <c r="E12" s="159">
        <v>72.92</v>
      </c>
      <c r="F12" s="160">
        <v>0.03</v>
      </c>
    </row>
    <row r="13" spans="1:6" x14ac:dyDescent="0.25">
      <c r="A13" s="101">
        <v>9</v>
      </c>
      <c r="B13" s="99" t="s">
        <v>22</v>
      </c>
      <c r="C13" s="4">
        <v>11481.3</v>
      </c>
      <c r="D13" s="4">
        <v>18642.09</v>
      </c>
      <c r="E13" s="9">
        <v>69.489999999999995</v>
      </c>
      <c r="F13" s="158">
        <v>2.5999999999999999E-2</v>
      </c>
    </row>
    <row r="14" spans="1:6" x14ac:dyDescent="0.25">
      <c r="A14" s="104">
        <v>10</v>
      </c>
      <c r="B14" s="102" t="s">
        <v>240</v>
      </c>
      <c r="C14" s="159" t="s">
        <v>67</v>
      </c>
      <c r="D14" s="7">
        <v>6889.02</v>
      </c>
      <c r="E14" s="159">
        <v>20.78</v>
      </c>
      <c r="F14" s="160">
        <v>0.01</v>
      </c>
    </row>
    <row r="15" spans="1:6" x14ac:dyDescent="0.25">
      <c r="A15" s="101">
        <v>11</v>
      </c>
      <c r="B15" s="99" t="s">
        <v>241</v>
      </c>
      <c r="C15" s="9" t="s">
        <v>67</v>
      </c>
      <c r="D15" s="4">
        <v>1173.8599999999999</v>
      </c>
      <c r="E15" s="9">
        <v>6.9</v>
      </c>
      <c r="F15" s="158">
        <v>2E-3</v>
      </c>
    </row>
    <row r="16" spans="1:6" x14ac:dyDescent="0.25">
      <c r="A16" s="104">
        <v>12</v>
      </c>
      <c r="B16" s="102" t="s">
        <v>242</v>
      </c>
      <c r="C16" s="159" t="s">
        <v>67</v>
      </c>
      <c r="D16" s="159">
        <v>41.79</v>
      </c>
      <c r="E16" s="159">
        <v>0.25</v>
      </c>
      <c r="F16" s="160">
        <v>0</v>
      </c>
    </row>
    <row r="17" spans="1:6" x14ac:dyDescent="0.25">
      <c r="A17" s="101">
        <v>13</v>
      </c>
      <c r="B17" s="99" t="s">
        <v>243</v>
      </c>
      <c r="C17" s="9">
        <v>179</v>
      </c>
      <c r="D17" s="9" t="s">
        <v>67</v>
      </c>
      <c r="E17" s="9" t="s">
        <v>67</v>
      </c>
      <c r="F17" s="158">
        <v>0</v>
      </c>
    </row>
    <row r="18" spans="1:6" x14ac:dyDescent="0.25">
      <c r="A18" s="104">
        <v>14</v>
      </c>
      <c r="B18" s="102" t="s">
        <v>244</v>
      </c>
      <c r="C18" s="159">
        <v>59.75</v>
      </c>
      <c r="D18" s="159" t="s">
        <v>67</v>
      </c>
      <c r="E18" s="159" t="s">
        <v>67</v>
      </c>
      <c r="F18" s="160">
        <v>0</v>
      </c>
    </row>
    <row r="19" spans="1:6" ht="30" x14ac:dyDescent="0.25">
      <c r="A19" s="1" t="s">
        <v>55</v>
      </c>
      <c r="B19" s="10"/>
      <c r="C19" s="11">
        <v>639103.96</v>
      </c>
      <c r="D19" s="11">
        <v>709819.17</v>
      </c>
      <c r="E19" s="11">
        <v>2019.91</v>
      </c>
      <c r="F19" s="161">
        <v>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D115-F457-467E-8FCB-F08DD871F7FA}">
  <dimension ref="A3:H22"/>
  <sheetViews>
    <sheetView workbookViewId="0">
      <selection activeCell="R12" sqref="R12"/>
    </sheetView>
  </sheetViews>
  <sheetFormatPr baseColWidth="10" defaultColWidth="9.140625" defaultRowHeight="15" x14ac:dyDescent="0.25"/>
  <sheetData>
    <row r="3" spans="1:8" x14ac:dyDescent="0.25">
      <c r="A3" s="13" t="s">
        <v>245</v>
      </c>
    </row>
    <row r="5" spans="1:8" ht="28.15" customHeight="1" x14ac:dyDescent="0.25">
      <c r="A5" s="628" t="s">
        <v>64</v>
      </c>
      <c r="B5" s="628" t="s">
        <v>179</v>
      </c>
      <c r="C5" s="628" t="s">
        <v>246</v>
      </c>
      <c r="D5" s="628"/>
      <c r="E5" s="628" t="s">
        <v>247</v>
      </c>
      <c r="F5" s="628" t="s">
        <v>182</v>
      </c>
      <c r="G5" s="628"/>
      <c r="H5" s="628" t="s">
        <v>248</v>
      </c>
    </row>
    <row r="6" spans="1:8" ht="15.75" thickBot="1" x14ac:dyDescent="0.3">
      <c r="A6" s="629"/>
      <c r="B6" s="629"/>
      <c r="C6" s="163">
        <v>2022</v>
      </c>
      <c r="D6" s="163">
        <v>2023</v>
      </c>
      <c r="E6" s="629"/>
      <c r="F6" s="163">
        <v>2022</v>
      </c>
      <c r="G6" s="163">
        <v>2023</v>
      </c>
      <c r="H6" s="629"/>
    </row>
    <row r="7" spans="1:8" ht="15.75" thickTop="1" x14ac:dyDescent="0.25">
      <c r="A7" s="164">
        <v>1</v>
      </c>
      <c r="B7" s="165" t="s">
        <v>249</v>
      </c>
      <c r="C7" s="166">
        <v>98061.83</v>
      </c>
      <c r="D7" s="166">
        <v>91922.95</v>
      </c>
      <c r="E7" s="167">
        <v>0.85</v>
      </c>
      <c r="F7" s="166">
        <v>7119.76</v>
      </c>
      <c r="G7" s="166">
        <v>6838.38</v>
      </c>
      <c r="H7" s="167">
        <v>0.78</v>
      </c>
    </row>
    <row r="8" spans="1:8" x14ac:dyDescent="0.25">
      <c r="A8" s="168">
        <v>2</v>
      </c>
      <c r="B8" s="169" t="s">
        <v>250</v>
      </c>
      <c r="C8" s="170">
        <v>2220.9</v>
      </c>
      <c r="D8" s="170">
        <v>6410.78</v>
      </c>
      <c r="E8" s="171">
        <v>0.06</v>
      </c>
      <c r="F8" s="172">
        <v>282.24</v>
      </c>
      <c r="G8" s="172">
        <v>610.15</v>
      </c>
      <c r="H8" s="171">
        <v>7.0000000000000007E-2</v>
      </c>
    </row>
    <row r="9" spans="1:8" x14ac:dyDescent="0.25">
      <c r="A9" s="164">
        <v>7</v>
      </c>
      <c r="B9" s="165" t="s">
        <v>251</v>
      </c>
      <c r="C9" s="166">
        <v>1895.98</v>
      </c>
      <c r="D9" s="166">
        <v>2340.4899999999998</v>
      </c>
      <c r="E9" s="167">
        <v>0.02</v>
      </c>
      <c r="F9" s="173">
        <v>249.02</v>
      </c>
      <c r="G9" s="173">
        <v>158.37</v>
      </c>
      <c r="H9" s="167">
        <v>0.02</v>
      </c>
    </row>
    <row r="10" spans="1:8" x14ac:dyDescent="0.25">
      <c r="A10" s="174">
        <v>5</v>
      </c>
      <c r="B10" s="175" t="s">
        <v>252</v>
      </c>
      <c r="C10" s="176" t="s">
        <v>67</v>
      </c>
      <c r="D10" s="177">
        <v>1964.47</v>
      </c>
      <c r="E10" s="178">
        <v>0.02</v>
      </c>
      <c r="F10" s="176" t="s">
        <v>67</v>
      </c>
      <c r="G10" s="176">
        <v>208.71</v>
      </c>
      <c r="H10" s="178">
        <v>0.02</v>
      </c>
    </row>
    <row r="11" spans="1:8" x14ac:dyDescent="0.25">
      <c r="A11" s="164">
        <v>4</v>
      </c>
      <c r="B11" s="165" t="s">
        <v>11</v>
      </c>
      <c r="C11" s="173">
        <v>404.7</v>
      </c>
      <c r="D11" s="166">
        <v>1730.73</v>
      </c>
      <c r="E11" s="167">
        <v>0.02</v>
      </c>
      <c r="F11" s="173">
        <v>84.79</v>
      </c>
      <c r="G11" s="173">
        <v>248.64</v>
      </c>
      <c r="H11" s="167">
        <v>0.03</v>
      </c>
    </row>
    <row r="12" spans="1:8" x14ac:dyDescent="0.25">
      <c r="A12" s="168">
        <v>8</v>
      </c>
      <c r="B12" s="169" t="s">
        <v>9</v>
      </c>
      <c r="C12" s="170">
        <v>9915.44</v>
      </c>
      <c r="D12" s="170">
        <v>1436.31</v>
      </c>
      <c r="E12" s="171">
        <v>0.01</v>
      </c>
      <c r="F12" s="172">
        <v>653.39</v>
      </c>
      <c r="G12" s="172">
        <v>121.61</v>
      </c>
      <c r="H12" s="171">
        <v>0.01</v>
      </c>
    </row>
    <row r="13" spans="1:8" x14ac:dyDescent="0.25">
      <c r="A13" s="164">
        <v>3</v>
      </c>
      <c r="B13" s="165" t="s">
        <v>10</v>
      </c>
      <c r="C13" s="166">
        <v>1730.62</v>
      </c>
      <c r="D13" s="166">
        <v>1431.78</v>
      </c>
      <c r="E13" s="167">
        <v>0.01</v>
      </c>
      <c r="F13" s="173">
        <v>176.6</v>
      </c>
      <c r="G13" s="173">
        <v>284.52</v>
      </c>
      <c r="H13" s="167">
        <v>0.03</v>
      </c>
    </row>
    <row r="14" spans="1:8" x14ac:dyDescent="0.25">
      <c r="A14" s="168">
        <v>6</v>
      </c>
      <c r="B14" s="169" t="s">
        <v>12</v>
      </c>
      <c r="C14" s="172" t="s">
        <v>67</v>
      </c>
      <c r="D14" s="172">
        <v>510.45</v>
      </c>
      <c r="E14" s="171">
        <v>0</v>
      </c>
      <c r="F14" s="172" t="s">
        <v>67</v>
      </c>
      <c r="G14" s="172">
        <v>159.6</v>
      </c>
      <c r="H14" s="171">
        <v>0.02</v>
      </c>
    </row>
    <row r="15" spans="1:8" x14ac:dyDescent="0.25">
      <c r="A15" s="164">
        <v>7</v>
      </c>
      <c r="B15" s="165" t="s">
        <v>253</v>
      </c>
      <c r="C15" s="173" t="s">
        <v>67</v>
      </c>
      <c r="D15" s="173">
        <v>63.06</v>
      </c>
      <c r="E15" s="167">
        <v>0</v>
      </c>
      <c r="F15" s="173" t="s">
        <v>67</v>
      </c>
      <c r="G15" s="173">
        <v>67.3</v>
      </c>
      <c r="H15" s="167">
        <v>0.01</v>
      </c>
    </row>
    <row r="16" spans="1:8" x14ac:dyDescent="0.25">
      <c r="A16" s="174">
        <v>8</v>
      </c>
      <c r="B16" s="175" t="s">
        <v>254</v>
      </c>
      <c r="C16" s="176">
        <v>205.36</v>
      </c>
      <c r="D16" s="176">
        <v>46.7</v>
      </c>
      <c r="E16" s="178">
        <v>0</v>
      </c>
      <c r="F16" s="176">
        <v>37.65</v>
      </c>
      <c r="G16" s="176">
        <v>78.72</v>
      </c>
      <c r="H16" s="178">
        <v>0.01</v>
      </c>
    </row>
    <row r="17" spans="1:8" x14ac:dyDescent="0.25">
      <c r="A17" s="164">
        <v>9</v>
      </c>
      <c r="B17" s="165" t="s">
        <v>255</v>
      </c>
      <c r="C17" s="173">
        <v>829.21</v>
      </c>
      <c r="D17" s="173" t="s">
        <v>67</v>
      </c>
      <c r="E17" s="167">
        <v>0</v>
      </c>
      <c r="F17" s="173">
        <v>222.25</v>
      </c>
      <c r="G17" s="173" t="s">
        <v>67</v>
      </c>
      <c r="H17" s="167">
        <v>0</v>
      </c>
    </row>
    <row r="18" spans="1:8" x14ac:dyDescent="0.25">
      <c r="A18" s="179">
        <v>10</v>
      </c>
      <c r="B18" s="175" t="s">
        <v>256</v>
      </c>
      <c r="C18" s="180">
        <v>216.1</v>
      </c>
      <c r="D18" s="180" t="s">
        <v>67</v>
      </c>
      <c r="E18" s="181">
        <v>0</v>
      </c>
      <c r="F18" s="180">
        <v>44.1</v>
      </c>
      <c r="G18" s="180" t="s">
        <v>67</v>
      </c>
      <c r="H18" s="181">
        <v>0</v>
      </c>
    </row>
    <row r="19" spans="1:8" x14ac:dyDescent="0.25">
      <c r="A19" s="164">
        <v>11</v>
      </c>
      <c r="B19" s="165" t="s">
        <v>257</v>
      </c>
      <c r="C19" s="173">
        <v>63.76</v>
      </c>
      <c r="D19" s="173" t="s">
        <v>67</v>
      </c>
      <c r="E19" s="167">
        <v>0</v>
      </c>
      <c r="F19" s="173">
        <v>20</v>
      </c>
      <c r="G19" s="173" t="s">
        <v>67</v>
      </c>
      <c r="H19" s="167">
        <v>0</v>
      </c>
    </row>
    <row r="20" spans="1:8" x14ac:dyDescent="0.25">
      <c r="A20" s="179">
        <v>12</v>
      </c>
      <c r="B20" s="182" t="s">
        <v>258</v>
      </c>
      <c r="C20" s="180">
        <v>41.22</v>
      </c>
      <c r="D20" s="180" t="s">
        <v>67</v>
      </c>
      <c r="E20" s="181">
        <v>0</v>
      </c>
      <c r="F20" s="180">
        <v>20</v>
      </c>
      <c r="G20" s="180" t="s">
        <v>67</v>
      </c>
      <c r="H20" s="181">
        <v>0</v>
      </c>
    </row>
    <row r="21" spans="1:8" x14ac:dyDescent="0.25">
      <c r="A21" s="164">
        <v>13</v>
      </c>
      <c r="B21" s="165" t="s">
        <v>259</v>
      </c>
      <c r="C21" s="173">
        <v>22.31</v>
      </c>
      <c r="D21" s="173" t="s">
        <v>67</v>
      </c>
      <c r="E21" s="167">
        <v>0</v>
      </c>
      <c r="F21" s="173">
        <v>20</v>
      </c>
      <c r="G21" s="173" t="s">
        <v>67</v>
      </c>
      <c r="H21" s="167">
        <v>0</v>
      </c>
    </row>
    <row r="22" spans="1:8" x14ac:dyDescent="0.25">
      <c r="A22" s="162"/>
      <c r="B22" s="183" t="s">
        <v>55</v>
      </c>
      <c r="C22" s="184">
        <v>115607.43</v>
      </c>
      <c r="D22" s="184">
        <v>107857.72</v>
      </c>
      <c r="E22" s="185">
        <v>1</v>
      </c>
      <c r="F22" s="184">
        <v>8929.7999999999993</v>
      </c>
      <c r="G22" s="184">
        <v>8776</v>
      </c>
      <c r="H22" s="185">
        <v>1</v>
      </c>
    </row>
  </sheetData>
  <mergeCells count="6">
    <mergeCell ref="H5:H6"/>
    <mergeCell ref="A5:A6"/>
    <mergeCell ref="B5:B6"/>
    <mergeCell ref="C5:D5"/>
    <mergeCell ref="E5:E6"/>
    <mergeCell ref="F5:G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4D0D-20DD-49C3-A457-A3CFD565A99D}">
  <dimension ref="A2:D9"/>
  <sheetViews>
    <sheetView showGridLines="0" workbookViewId="0">
      <selection activeCell="R12" sqref="R12"/>
    </sheetView>
  </sheetViews>
  <sheetFormatPr baseColWidth="10" defaultColWidth="9.140625" defaultRowHeight="15" x14ac:dyDescent="0.25"/>
  <cols>
    <col min="1" max="1" width="25.7109375" customWidth="1"/>
    <col min="2" max="2" width="15.28515625" customWidth="1"/>
    <col min="3" max="3" width="16.140625" customWidth="1"/>
    <col min="4" max="4" width="9.5703125" customWidth="1"/>
  </cols>
  <sheetData>
    <row r="2" spans="1:4" x14ac:dyDescent="0.25">
      <c r="A2" s="13" t="s">
        <v>260</v>
      </c>
    </row>
    <row r="4" spans="1:4" x14ac:dyDescent="0.25">
      <c r="A4" s="630" t="s">
        <v>261</v>
      </c>
      <c r="B4" s="109" t="s">
        <v>262</v>
      </c>
      <c r="C4" s="630" t="s">
        <v>263</v>
      </c>
      <c r="D4" s="630" t="s">
        <v>264</v>
      </c>
    </row>
    <row r="5" spans="1:4" ht="15.75" thickBot="1" x14ac:dyDescent="0.3">
      <c r="A5" s="631"/>
      <c r="B5" s="186" t="s">
        <v>265</v>
      </c>
      <c r="C5" s="631"/>
      <c r="D5" s="631"/>
    </row>
    <row r="6" spans="1:4" ht="15.75" thickTop="1" x14ac:dyDescent="0.25">
      <c r="A6" s="22" t="s">
        <v>266</v>
      </c>
      <c r="B6" s="23">
        <v>104507.07</v>
      </c>
      <c r="C6" s="24" t="s">
        <v>267</v>
      </c>
      <c r="D6" s="187">
        <v>0.93740000000000001</v>
      </c>
    </row>
    <row r="7" spans="1:4" x14ac:dyDescent="0.25">
      <c r="A7" s="100" t="s">
        <v>268</v>
      </c>
      <c r="B7" s="188">
        <v>1431.78</v>
      </c>
      <c r="C7" s="189" t="s">
        <v>269</v>
      </c>
      <c r="D7" s="190">
        <v>3.7400000000000003E-2</v>
      </c>
    </row>
    <row r="8" spans="1:4" x14ac:dyDescent="0.25">
      <c r="A8" s="22" t="s">
        <v>270</v>
      </c>
      <c r="B8" s="24">
        <v>1917.84</v>
      </c>
      <c r="C8" s="24" t="s">
        <v>271</v>
      </c>
      <c r="D8" s="187">
        <v>2.52E-2</v>
      </c>
    </row>
    <row r="9" spans="1:4" x14ac:dyDescent="0.25">
      <c r="A9" s="109" t="s">
        <v>55</v>
      </c>
      <c r="B9" s="191" t="s">
        <v>272</v>
      </c>
      <c r="C9" s="191" t="s">
        <v>273</v>
      </c>
      <c r="D9" s="192">
        <v>1</v>
      </c>
    </row>
  </sheetData>
  <mergeCells count="3">
    <mergeCell ref="A4:A5"/>
    <mergeCell ref="C4:C5"/>
    <mergeCell ref="D4:D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26ED-287E-46FB-8DA6-62813D53E3CC}">
  <dimension ref="A1:D15"/>
  <sheetViews>
    <sheetView showGridLines="0" workbookViewId="0">
      <selection activeCell="A2" sqref="A2"/>
    </sheetView>
  </sheetViews>
  <sheetFormatPr baseColWidth="10" defaultColWidth="9.140625" defaultRowHeight="15" x14ac:dyDescent="0.25"/>
  <cols>
    <col min="1" max="1" width="16.28515625" bestFit="1" customWidth="1"/>
    <col min="2" max="2" width="26.42578125" bestFit="1" customWidth="1"/>
    <col min="3" max="3" width="28.7109375" bestFit="1" customWidth="1"/>
    <col min="4" max="4" width="15.7109375" bestFit="1" customWidth="1"/>
  </cols>
  <sheetData>
    <row r="1" spans="1:4" x14ac:dyDescent="0.25">
      <c r="A1" s="13" t="s">
        <v>1258</v>
      </c>
    </row>
    <row r="3" spans="1:4" ht="15.75" thickBot="1" x14ac:dyDescent="0.3">
      <c r="A3" s="193" t="s">
        <v>261</v>
      </c>
      <c r="B3" s="186" t="s">
        <v>274</v>
      </c>
      <c r="C3" s="186" t="s">
        <v>275</v>
      </c>
      <c r="D3" s="186" t="s">
        <v>276</v>
      </c>
    </row>
    <row r="4" spans="1:4" ht="15.75" thickTop="1" x14ac:dyDescent="0.25">
      <c r="A4" s="22" t="s">
        <v>266</v>
      </c>
      <c r="B4" s="23">
        <v>39460.089999999997</v>
      </c>
      <c r="C4" s="21">
        <v>65.08</v>
      </c>
      <c r="D4" s="187">
        <v>0.89700000000000002</v>
      </c>
    </row>
    <row r="5" spans="1:4" x14ac:dyDescent="0.25">
      <c r="A5" s="100" t="s">
        <v>277</v>
      </c>
      <c r="B5" s="188">
        <v>4285.1899999999996</v>
      </c>
      <c r="C5" s="107">
        <v>7.07</v>
      </c>
      <c r="D5" s="190">
        <v>9.7000000000000003E-2</v>
      </c>
    </row>
    <row r="6" spans="1:4" x14ac:dyDescent="0.25">
      <c r="A6" s="22" t="s">
        <v>278</v>
      </c>
      <c r="B6" s="24">
        <v>115.84</v>
      </c>
      <c r="C6" s="21">
        <v>0.19</v>
      </c>
      <c r="D6" s="187">
        <v>3.0000000000000001E-3</v>
      </c>
    </row>
    <row r="7" spans="1:4" x14ac:dyDescent="0.25">
      <c r="A7" s="100" t="s">
        <v>279</v>
      </c>
      <c r="B7" s="189">
        <v>37.6</v>
      </c>
      <c r="C7" s="107">
        <v>0.06</v>
      </c>
      <c r="D7" s="190">
        <v>1E-3</v>
      </c>
    </row>
    <row r="8" spans="1:4" x14ac:dyDescent="0.25">
      <c r="A8" s="22" t="s">
        <v>280</v>
      </c>
      <c r="B8" s="24">
        <v>28.32</v>
      </c>
      <c r="C8" s="21">
        <v>0.05</v>
      </c>
      <c r="D8" s="187">
        <v>1E-3</v>
      </c>
    </row>
    <row r="9" spans="1:4" x14ac:dyDescent="0.25">
      <c r="A9" s="100" t="s">
        <v>281</v>
      </c>
      <c r="B9" s="189">
        <v>21.95</v>
      </c>
      <c r="C9" s="107">
        <v>0.04</v>
      </c>
      <c r="D9" s="190">
        <v>1E-3</v>
      </c>
    </row>
    <row r="10" spans="1:4" x14ac:dyDescent="0.25">
      <c r="A10" s="22" t="s">
        <v>282</v>
      </c>
      <c r="B10" s="24">
        <v>20.58</v>
      </c>
      <c r="C10" s="21">
        <v>0.03</v>
      </c>
      <c r="D10" s="187">
        <v>4.0000000000000002E-4</v>
      </c>
    </row>
    <row r="11" spans="1:4" x14ac:dyDescent="0.25">
      <c r="A11" s="194" t="s">
        <v>283</v>
      </c>
      <c r="B11" s="195">
        <v>20</v>
      </c>
      <c r="C11" s="196">
        <v>0.03</v>
      </c>
      <c r="D11" s="197">
        <v>4.0000000000000002E-4</v>
      </c>
    </row>
    <row r="12" spans="1:4" x14ac:dyDescent="0.25">
      <c r="A12" s="198" t="s">
        <v>55</v>
      </c>
      <c r="B12" s="199">
        <v>43989.57</v>
      </c>
      <c r="C12" s="109">
        <v>72.55</v>
      </c>
      <c r="D12" s="192">
        <v>1</v>
      </c>
    </row>
    <row r="15" spans="1:4" x14ac:dyDescent="0.25">
      <c r="A15" s="20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27A3-C1FD-409E-A239-8F6882000A67}">
  <dimension ref="A4:J14"/>
  <sheetViews>
    <sheetView showGridLines="0" workbookViewId="0">
      <selection activeCell="R12" sqref="R12"/>
    </sheetView>
  </sheetViews>
  <sheetFormatPr baseColWidth="10" defaultColWidth="9.140625" defaultRowHeight="15" x14ac:dyDescent="0.25"/>
  <cols>
    <col min="1" max="1" width="10.85546875" customWidth="1"/>
  </cols>
  <sheetData>
    <row r="4" spans="1:10" x14ac:dyDescent="0.25">
      <c r="A4" t="s">
        <v>84</v>
      </c>
    </row>
    <row r="5" spans="1:10" ht="15.75" thickBot="1" x14ac:dyDescent="0.3"/>
    <row r="6" spans="1:10" ht="21" customHeight="1" thickBot="1" x14ac:dyDescent="0.3">
      <c r="A6" s="521" t="s">
        <v>85</v>
      </c>
      <c r="B6" s="523" t="s">
        <v>59</v>
      </c>
      <c r="C6" s="524"/>
      <c r="D6" s="523" t="s">
        <v>60</v>
      </c>
      <c r="E6" s="524"/>
      <c r="F6" s="523" t="s">
        <v>61</v>
      </c>
      <c r="G6" s="524"/>
      <c r="H6" s="523" t="s">
        <v>26</v>
      </c>
      <c r="I6" s="524"/>
      <c r="J6" s="521" t="s">
        <v>58</v>
      </c>
    </row>
    <row r="7" spans="1:10" ht="15.75" thickBot="1" x14ac:dyDescent="0.3">
      <c r="A7" s="522"/>
      <c r="B7" s="33">
        <v>2022</v>
      </c>
      <c r="C7" s="33">
        <v>2023</v>
      </c>
      <c r="D7" s="33">
        <v>2022</v>
      </c>
      <c r="E7" s="33">
        <v>2023</v>
      </c>
      <c r="F7" s="33">
        <v>2022</v>
      </c>
      <c r="G7" s="33">
        <v>2023</v>
      </c>
      <c r="H7" s="33">
        <v>2022</v>
      </c>
      <c r="I7" s="33">
        <v>2023</v>
      </c>
      <c r="J7" s="522"/>
    </row>
    <row r="8" spans="1:10" ht="15.75" thickBot="1" x14ac:dyDescent="0.3">
      <c r="A8" s="34" t="s">
        <v>86</v>
      </c>
      <c r="B8" s="35">
        <v>2370.35</v>
      </c>
      <c r="C8" s="35">
        <v>2319.86</v>
      </c>
      <c r="D8" s="35">
        <v>1025.1199999999999</v>
      </c>
      <c r="E8" s="36">
        <v>944.96</v>
      </c>
      <c r="F8" s="36">
        <v>161.57</v>
      </c>
      <c r="G8" s="36">
        <v>161.57</v>
      </c>
      <c r="H8" s="37">
        <v>3557.05</v>
      </c>
      <c r="I8" s="37">
        <v>3426.39</v>
      </c>
      <c r="J8" s="38">
        <v>0.40350000000000003</v>
      </c>
    </row>
    <row r="9" spans="1:10" ht="15.75" thickBot="1" x14ac:dyDescent="0.3">
      <c r="A9" s="39" t="s">
        <v>68</v>
      </c>
      <c r="B9" s="40">
        <v>2696.86</v>
      </c>
      <c r="C9" s="40">
        <v>3007.38</v>
      </c>
      <c r="D9" s="41">
        <v>265.45</v>
      </c>
      <c r="E9" s="41">
        <v>404.97</v>
      </c>
      <c r="F9" s="41" t="s">
        <v>67</v>
      </c>
      <c r="G9" s="41" t="s">
        <v>67</v>
      </c>
      <c r="H9" s="42">
        <v>2962.31</v>
      </c>
      <c r="I9" s="42">
        <v>3412.36</v>
      </c>
      <c r="J9" s="43">
        <v>0.40189999999999998</v>
      </c>
    </row>
    <row r="10" spans="1:10" ht="15.75" thickBot="1" x14ac:dyDescent="0.3">
      <c r="A10" s="34" t="s">
        <v>71</v>
      </c>
      <c r="B10" s="36">
        <v>437.15</v>
      </c>
      <c r="C10" s="36">
        <v>743.53</v>
      </c>
      <c r="D10" s="36">
        <v>706.8</v>
      </c>
      <c r="E10" s="36">
        <v>909.17</v>
      </c>
      <c r="F10" s="36" t="s">
        <v>67</v>
      </c>
      <c r="G10" s="36" t="s">
        <v>67</v>
      </c>
      <c r="H10" s="37">
        <v>1143.95</v>
      </c>
      <c r="I10" s="37">
        <v>1652.7</v>
      </c>
      <c r="J10" s="44">
        <v>0.1946</v>
      </c>
    </row>
    <row r="11" spans="1:10" ht="15.75" thickBot="1" x14ac:dyDescent="0.3">
      <c r="A11" s="32" t="s">
        <v>55</v>
      </c>
      <c r="B11" s="45">
        <v>5504.35</v>
      </c>
      <c r="C11" s="45">
        <v>6070.77</v>
      </c>
      <c r="D11" s="45">
        <v>1997.38</v>
      </c>
      <c r="E11" s="45">
        <v>2259.1</v>
      </c>
      <c r="F11" s="46">
        <v>161.57</v>
      </c>
      <c r="G11" s="46">
        <v>161.57</v>
      </c>
      <c r="H11" s="45">
        <v>7663.3</v>
      </c>
      <c r="I11" s="45">
        <v>8491.4500000000007</v>
      </c>
      <c r="J11" s="47">
        <v>1</v>
      </c>
    </row>
    <row r="12" spans="1:10" x14ac:dyDescent="0.25">
      <c r="I12" s="48"/>
    </row>
    <row r="14" spans="1:10" x14ac:dyDescent="0.25">
      <c r="A14" s="31"/>
    </row>
  </sheetData>
  <mergeCells count="6">
    <mergeCell ref="J6:J7"/>
    <mergeCell ref="A6:A7"/>
    <mergeCell ref="B6:C6"/>
    <mergeCell ref="D6:E6"/>
    <mergeCell ref="F6:G6"/>
    <mergeCell ref="H6:I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7397-ECF9-49D7-A116-4284492470A5}">
  <dimension ref="A5:F22"/>
  <sheetViews>
    <sheetView showGridLines="0" workbookViewId="0">
      <selection activeCell="R12" sqref="R12"/>
    </sheetView>
  </sheetViews>
  <sheetFormatPr baseColWidth="10" defaultColWidth="9.140625" defaultRowHeight="15" x14ac:dyDescent="0.25"/>
  <cols>
    <col min="1" max="1" width="8.7109375" customWidth="1"/>
    <col min="2" max="2" width="14.140625" customWidth="1"/>
    <col min="3" max="3" width="6.5703125" bestFit="1" customWidth="1"/>
    <col min="4" max="4" width="9.140625" customWidth="1"/>
    <col min="5" max="5" width="14.7109375" customWidth="1"/>
    <col min="6" max="6" width="7" bestFit="1" customWidth="1"/>
  </cols>
  <sheetData>
    <row r="5" spans="1:6" x14ac:dyDescent="0.25">
      <c r="A5" s="13" t="s">
        <v>284</v>
      </c>
    </row>
    <row r="7" spans="1:6" ht="24" customHeight="1" x14ac:dyDescent="0.25">
      <c r="A7" s="509" t="s">
        <v>64</v>
      </c>
      <c r="B7" s="633" t="s">
        <v>179</v>
      </c>
      <c r="C7" s="509" t="s">
        <v>285</v>
      </c>
      <c r="D7" s="509"/>
      <c r="E7" s="509" t="s">
        <v>286</v>
      </c>
      <c r="F7" s="509" t="s">
        <v>264</v>
      </c>
    </row>
    <row r="8" spans="1:6" ht="15.75" thickBot="1" x14ac:dyDescent="0.3">
      <c r="A8" s="632"/>
      <c r="B8" s="634"/>
      <c r="C8" s="96">
        <v>2022</v>
      </c>
      <c r="D8" s="96">
        <v>2023</v>
      </c>
      <c r="E8" s="632"/>
      <c r="F8" s="632"/>
    </row>
    <row r="9" spans="1:6" ht="15.75" thickTop="1" x14ac:dyDescent="0.25">
      <c r="A9" s="107">
        <v>1</v>
      </c>
      <c r="B9" s="100" t="s">
        <v>14</v>
      </c>
      <c r="C9" s="201">
        <v>103390</v>
      </c>
      <c r="D9" s="201">
        <v>77269</v>
      </c>
      <c r="E9" s="107" t="s">
        <v>92</v>
      </c>
      <c r="F9" s="133">
        <v>0.34</v>
      </c>
    </row>
    <row r="10" spans="1:6" x14ac:dyDescent="0.25">
      <c r="A10" s="21">
        <v>2</v>
      </c>
      <c r="B10" s="22" t="s">
        <v>236</v>
      </c>
      <c r="C10" s="202">
        <v>59891</v>
      </c>
      <c r="D10" s="202">
        <v>39142</v>
      </c>
      <c r="E10" s="21" t="s">
        <v>92</v>
      </c>
      <c r="F10" s="203">
        <v>0.17</v>
      </c>
    </row>
    <row r="11" spans="1:6" x14ac:dyDescent="0.25">
      <c r="A11" s="107">
        <v>3</v>
      </c>
      <c r="B11" s="100" t="s">
        <v>18</v>
      </c>
      <c r="C11" s="201">
        <v>21659</v>
      </c>
      <c r="D11" s="201">
        <v>34417</v>
      </c>
      <c r="E11" s="107" t="s">
        <v>92</v>
      </c>
      <c r="F11" s="133">
        <v>0.15</v>
      </c>
    </row>
    <row r="12" spans="1:6" x14ac:dyDescent="0.25">
      <c r="A12" s="21">
        <v>4</v>
      </c>
      <c r="B12" s="22" t="s">
        <v>17</v>
      </c>
      <c r="C12" s="202">
        <v>20918</v>
      </c>
      <c r="D12" s="202">
        <v>23880</v>
      </c>
      <c r="E12" s="21" t="s">
        <v>92</v>
      </c>
      <c r="F12" s="203">
        <v>0.11</v>
      </c>
    </row>
    <row r="13" spans="1:6" x14ac:dyDescent="0.25">
      <c r="A13" s="107">
        <v>5</v>
      </c>
      <c r="B13" s="100" t="s">
        <v>237</v>
      </c>
      <c r="C13" s="201">
        <v>34088</v>
      </c>
      <c r="D13" s="201">
        <v>21482</v>
      </c>
      <c r="E13" s="107" t="s">
        <v>92</v>
      </c>
      <c r="F13" s="133">
        <v>0.1</v>
      </c>
    </row>
    <row r="14" spans="1:6" x14ac:dyDescent="0.25">
      <c r="A14" s="21">
        <v>6</v>
      </c>
      <c r="B14" s="22" t="s">
        <v>22</v>
      </c>
      <c r="C14" s="202">
        <v>9172</v>
      </c>
      <c r="D14" s="202">
        <v>11403</v>
      </c>
      <c r="E14" s="21" t="s">
        <v>92</v>
      </c>
      <c r="F14" s="203">
        <v>0.05</v>
      </c>
    </row>
    <row r="15" spans="1:6" x14ac:dyDescent="0.25">
      <c r="A15" s="107">
        <v>7</v>
      </c>
      <c r="B15" s="100" t="s">
        <v>20</v>
      </c>
      <c r="C15" s="201">
        <v>8789</v>
      </c>
      <c r="D15" s="201">
        <v>8540</v>
      </c>
      <c r="E15" s="107" t="s">
        <v>92</v>
      </c>
      <c r="F15" s="133">
        <v>0.04</v>
      </c>
    </row>
    <row r="16" spans="1:6" x14ac:dyDescent="0.25">
      <c r="A16" s="21">
        <v>8</v>
      </c>
      <c r="B16" s="22" t="s">
        <v>239</v>
      </c>
      <c r="C16" s="202">
        <v>17424</v>
      </c>
      <c r="D16" s="202">
        <v>8008</v>
      </c>
      <c r="E16" s="21" t="s">
        <v>92</v>
      </c>
      <c r="F16" s="203">
        <v>0.04</v>
      </c>
    </row>
    <row r="17" spans="1:6" x14ac:dyDescent="0.25">
      <c r="A17" s="107">
        <v>9</v>
      </c>
      <c r="B17" s="100" t="s">
        <v>241</v>
      </c>
      <c r="C17" s="189">
        <v>0</v>
      </c>
      <c r="D17" s="189">
        <v>690</v>
      </c>
      <c r="E17" s="107" t="s">
        <v>92</v>
      </c>
      <c r="F17" s="133">
        <v>0</v>
      </c>
    </row>
    <row r="18" spans="1:6" x14ac:dyDescent="0.25">
      <c r="A18" s="21">
        <v>10</v>
      </c>
      <c r="B18" s="22" t="s">
        <v>243</v>
      </c>
      <c r="C18" s="24">
        <v>130</v>
      </c>
      <c r="D18" s="24">
        <v>136</v>
      </c>
      <c r="E18" s="21" t="s">
        <v>92</v>
      </c>
      <c r="F18" s="203">
        <v>0</v>
      </c>
    </row>
    <row r="19" spans="1:6" x14ac:dyDescent="0.25">
      <c r="A19" s="107">
        <v>11</v>
      </c>
      <c r="B19" s="99" t="s">
        <v>287</v>
      </c>
      <c r="C19" s="201">
        <v>2184</v>
      </c>
      <c r="D19" s="189">
        <v>0</v>
      </c>
      <c r="E19" s="107" t="s">
        <v>92</v>
      </c>
      <c r="F19" s="133">
        <v>0</v>
      </c>
    </row>
    <row r="20" spans="1:6" x14ac:dyDescent="0.25">
      <c r="A20" s="21">
        <v>12</v>
      </c>
      <c r="B20" s="97" t="s">
        <v>288</v>
      </c>
      <c r="C20" s="24">
        <v>228</v>
      </c>
      <c r="D20" s="24">
        <v>0</v>
      </c>
      <c r="E20" s="21" t="s">
        <v>92</v>
      </c>
      <c r="F20" s="203">
        <v>0</v>
      </c>
    </row>
    <row r="21" spans="1:6" x14ac:dyDescent="0.25">
      <c r="A21" s="107">
        <v>13</v>
      </c>
      <c r="B21" s="100" t="s">
        <v>242</v>
      </c>
      <c r="C21" s="189">
        <v>0</v>
      </c>
      <c r="D21" s="189">
        <v>0</v>
      </c>
      <c r="E21" s="107" t="s">
        <v>92</v>
      </c>
      <c r="F21" s="133">
        <v>0</v>
      </c>
    </row>
    <row r="22" spans="1:6" x14ac:dyDescent="0.25">
      <c r="A22" s="109"/>
      <c r="B22" s="198" t="s">
        <v>55</v>
      </c>
      <c r="C22" s="204">
        <v>277873</v>
      </c>
      <c r="D22" s="204">
        <v>224968</v>
      </c>
      <c r="E22" s="109" t="s">
        <v>92</v>
      </c>
      <c r="F22" s="192">
        <v>1</v>
      </c>
    </row>
  </sheetData>
  <mergeCells count="5">
    <mergeCell ref="A7:A8"/>
    <mergeCell ref="B7:B8"/>
    <mergeCell ref="C7:D7"/>
    <mergeCell ref="E7:E8"/>
    <mergeCell ref="F7:F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7BF2-8491-4D3C-BA7F-9421001F8C13}">
  <dimension ref="A4:F23"/>
  <sheetViews>
    <sheetView showGridLines="0" workbookViewId="0">
      <selection activeCell="R12" sqref="R12"/>
    </sheetView>
  </sheetViews>
  <sheetFormatPr baseColWidth="10" defaultColWidth="9.140625" defaultRowHeight="15" x14ac:dyDescent="0.25"/>
  <cols>
    <col min="2" max="2" width="27.5703125" customWidth="1"/>
    <col min="5" max="5" width="12.7109375" customWidth="1"/>
  </cols>
  <sheetData>
    <row r="4" spans="1:6" x14ac:dyDescent="0.25">
      <c r="A4" s="13" t="s">
        <v>289</v>
      </c>
    </row>
    <row r="7" spans="1:6" ht="24" customHeight="1" x14ac:dyDescent="0.25">
      <c r="A7" s="509" t="s">
        <v>64</v>
      </c>
      <c r="B7" s="630" t="s">
        <v>179</v>
      </c>
      <c r="C7" s="509" t="s">
        <v>290</v>
      </c>
      <c r="D7" s="509"/>
      <c r="E7" s="509" t="s">
        <v>291</v>
      </c>
      <c r="F7" s="509" t="s">
        <v>292</v>
      </c>
    </row>
    <row r="8" spans="1:6" ht="15.75" thickBot="1" x14ac:dyDescent="0.3">
      <c r="A8" s="632"/>
      <c r="B8" s="631"/>
      <c r="C8" s="96">
        <v>2022</v>
      </c>
      <c r="D8" s="96">
        <v>2023</v>
      </c>
      <c r="E8" s="632"/>
      <c r="F8" s="632"/>
    </row>
    <row r="9" spans="1:6" ht="15.75" thickTop="1" x14ac:dyDescent="0.25">
      <c r="A9" s="101">
        <v>1</v>
      </c>
      <c r="B9" s="100" t="s">
        <v>14</v>
      </c>
      <c r="C9" s="205">
        <v>2312</v>
      </c>
      <c r="D9" s="206">
        <v>2598.46</v>
      </c>
      <c r="E9" s="101">
        <v>4.3</v>
      </c>
      <c r="F9" s="158">
        <v>0.34499999999999997</v>
      </c>
    </row>
    <row r="10" spans="1:6" x14ac:dyDescent="0.25">
      <c r="A10" s="98">
        <v>2</v>
      </c>
      <c r="B10" s="22" t="s">
        <v>236</v>
      </c>
      <c r="C10" s="207">
        <v>1169</v>
      </c>
      <c r="D10" s="208">
        <v>1331.03</v>
      </c>
      <c r="E10" s="98">
        <v>2.2000000000000002</v>
      </c>
      <c r="F10" s="209">
        <v>0.17699999999999999</v>
      </c>
    </row>
    <row r="11" spans="1:6" x14ac:dyDescent="0.25">
      <c r="A11" s="101">
        <v>3</v>
      </c>
      <c r="B11" s="100" t="s">
        <v>239</v>
      </c>
      <c r="C11" s="101">
        <v>115</v>
      </c>
      <c r="D11" s="101">
        <v>801.09</v>
      </c>
      <c r="E11" s="101">
        <v>1.33</v>
      </c>
      <c r="F11" s="158">
        <v>0.106</v>
      </c>
    </row>
    <row r="12" spans="1:6" x14ac:dyDescent="0.25">
      <c r="A12" s="98">
        <v>4</v>
      </c>
      <c r="B12" s="22" t="s">
        <v>237</v>
      </c>
      <c r="C12" s="98">
        <v>370</v>
      </c>
      <c r="D12" s="98">
        <v>604.54</v>
      </c>
      <c r="E12" s="98">
        <v>1</v>
      </c>
      <c r="F12" s="209">
        <v>0.08</v>
      </c>
    </row>
    <row r="13" spans="1:6" x14ac:dyDescent="0.25">
      <c r="A13" s="101">
        <v>5</v>
      </c>
      <c r="B13" s="100" t="s">
        <v>18</v>
      </c>
      <c r="C13" s="101">
        <v>95</v>
      </c>
      <c r="D13" s="101">
        <v>567.96</v>
      </c>
      <c r="E13" s="101">
        <v>0.94</v>
      </c>
      <c r="F13" s="158">
        <v>7.4999999999999997E-2</v>
      </c>
    </row>
    <row r="14" spans="1:6" x14ac:dyDescent="0.25">
      <c r="A14" s="98">
        <v>6</v>
      </c>
      <c r="B14" s="22" t="s">
        <v>17</v>
      </c>
      <c r="C14" s="98">
        <v>242</v>
      </c>
      <c r="D14" s="98">
        <v>553.35</v>
      </c>
      <c r="E14" s="98">
        <v>0.92</v>
      </c>
      <c r="F14" s="209">
        <v>7.2999999999999995E-2</v>
      </c>
    </row>
    <row r="15" spans="1:6" x14ac:dyDescent="0.25">
      <c r="A15" s="101">
        <v>7</v>
      </c>
      <c r="B15" s="100" t="s">
        <v>22</v>
      </c>
      <c r="C15" s="101">
        <v>29</v>
      </c>
      <c r="D15" s="101">
        <v>331.9</v>
      </c>
      <c r="E15" s="101">
        <v>0.55000000000000004</v>
      </c>
      <c r="F15" s="158">
        <v>4.3999999999999997E-2</v>
      </c>
    </row>
    <row r="16" spans="1:6" x14ac:dyDescent="0.25">
      <c r="A16" s="98">
        <v>8</v>
      </c>
      <c r="B16" s="22" t="s">
        <v>20</v>
      </c>
      <c r="C16" s="98">
        <v>247</v>
      </c>
      <c r="D16" s="98">
        <v>293.33</v>
      </c>
      <c r="E16" s="98">
        <v>0.49</v>
      </c>
      <c r="F16" s="209">
        <v>3.9E-2</v>
      </c>
    </row>
    <row r="17" spans="1:6" x14ac:dyDescent="0.25">
      <c r="A17" s="101">
        <v>9</v>
      </c>
      <c r="B17" s="100" t="s">
        <v>287</v>
      </c>
      <c r="C17" s="101">
        <v>155</v>
      </c>
      <c r="D17" s="101">
        <v>69.010000000000005</v>
      </c>
      <c r="E17" s="101">
        <v>0.11</v>
      </c>
      <c r="F17" s="158">
        <v>8.9999999999999993E-3</v>
      </c>
    </row>
    <row r="18" spans="1:6" x14ac:dyDescent="0.25">
      <c r="A18" s="98">
        <v>10</v>
      </c>
      <c r="B18" s="22" t="s">
        <v>243</v>
      </c>
      <c r="C18" s="98">
        <v>68</v>
      </c>
      <c r="D18" s="98">
        <v>35.15</v>
      </c>
      <c r="E18" s="98">
        <v>0.06</v>
      </c>
      <c r="F18" s="209">
        <v>5.0000000000000001E-3</v>
      </c>
    </row>
    <row r="19" spans="1:6" x14ac:dyDescent="0.25">
      <c r="A19" s="101">
        <v>11</v>
      </c>
      <c r="B19" s="100" t="s">
        <v>241</v>
      </c>
      <c r="C19" s="101">
        <v>0</v>
      </c>
      <c r="D19" s="101">
        <v>10.18</v>
      </c>
      <c r="E19" s="101">
        <v>0.02</v>
      </c>
      <c r="F19" s="158">
        <v>1E-3</v>
      </c>
    </row>
    <row r="20" spans="1:6" x14ac:dyDescent="0.25">
      <c r="A20" s="98">
        <v>12</v>
      </c>
      <c r="B20" s="22" t="s">
        <v>293</v>
      </c>
      <c r="C20" s="98">
        <v>43</v>
      </c>
      <c r="D20" s="98" t="s">
        <v>67</v>
      </c>
      <c r="E20" s="98" t="s">
        <v>67</v>
      </c>
      <c r="F20" s="209">
        <v>0</v>
      </c>
    </row>
    <row r="21" spans="1:6" x14ac:dyDescent="0.25">
      <c r="A21" s="101">
        <v>13</v>
      </c>
      <c r="B21" s="100" t="s">
        <v>294</v>
      </c>
      <c r="C21" s="101">
        <v>142</v>
      </c>
      <c r="D21" s="101" t="s">
        <v>67</v>
      </c>
      <c r="E21" s="101" t="s">
        <v>67</v>
      </c>
      <c r="F21" s="158">
        <v>0</v>
      </c>
    </row>
    <row r="22" spans="1:6" x14ac:dyDescent="0.25">
      <c r="A22" s="98">
        <v>14</v>
      </c>
      <c r="B22" s="22" t="s">
        <v>295</v>
      </c>
      <c r="C22" s="98">
        <v>83</v>
      </c>
      <c r="D22" s="98">
        <v>333.77</v>
      </c>
      <c r="E22" s="98">
        <v>0.55000000000000004</v>
      </c>
      <c r="F22" s="209">
        <v>4.3999999999999997E-2</v>
      </c>
    </row>
    <row r="23" spans="1:6" x14ac:dyDescent="0.25">
      <c r="A23" s="1"/>
      <c r="B23" s="198" t="s">
        <v>55</v>
      </c>
      <c r="C23" s="210">
        <v>5070</v>
      </c>
      <c r="D23" s="211">
        <v>7529.77</v>
      </c>
      <c r="E23" s="1">
        <v>12.46</v>
      </c>
      <c r="F23" s="161">
        <v>1</v>
      </c>
    </row>
  </sheetData>
  <mergeCells count="5">
    <mergeCell ref="A7:A8"/>
    <mergeCell ref="B7:B8"/>
    <mergeCell ref="C7:D7"/>
    <mergeCell ref="E7:E8"/>
    <mergeCell ref="F7:F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F51E3-84BF-4008-86D1-9A7CB4862008}">
  <dimension ref="A1:D13"/>
  <sheetViews>
    <sheetView showGridLines="0" workbookViewId="0">
      <selection activeCell="R12" sqref="R12"/>
    </sheetView>
  </sheetViews>
  <sheetFormatPr baseColWidth="10" defaultColWidth="9.140625" defaultRowHeight="15" x14ac:dyDescent="0.25"/>
  <cols>
    <col min="1" max="1" width="22.140625" bestFit="1" customWidth="1"/>
    <col min="2" max="2" width="26.42578125" bestFit="1" customWidth="1"/>
    <col min="3" max="3" width="29" bestFit="1" customWidth="1"/>
    <col min="4" max="4" width="7" bestFit="1" customWidth="1"/>
  </cols>
  <sheetData>
    <row r="1" spans="1:4" x14ac:dyDescent="0.25">
      <c r="A1" s="13" t="s">
        <v>296</v>
      </c>
    </row>
    <row r="4" spans="1:4" ht="15.75" thickBot="1" x14ac:dyDescent="0.3">
      <c r="A4" s="193" t="s">
        <v>261</v>
      </c>
      <c r="B4" s="186" t="s">
        <v>274</v>
      </c>
      <c r="C4" s="186" t="s">
        <v>297</v>
      </c>
      <c r="D4" s="186" t="s">
        <v>264</v>
      </c>
    </row>
    <row r="5" spans="1:4" ht="15.75" thickTop="1" x14ac:dyDescent="0.25">
      <c r="A5" s="22" t="s">
        <v>298</v>
      </c>
      <c r="B5" s="23">
        <v>1763.38</v>
      </c>
      <c r="C5" s="24">
        <v>2.92</v>
      </c>
      <c r="D5" s="187">
        <v>0.23419999999999999</v>
      </c>
    </row>
    <row r="6" spans="1:4" x14ac:dyDescent="0.25">
      <c r="A6" s="100" t="s">
        <v>299</v>
      </c>
      <c r="B6" s="188">
        <v>1253.32</v>
      </c>
      <c r="C6" s="189">
        <v>2.0699999999999998</v>
      </c>
      <c r="D6" s="190">
        <v>0.16639999999999999</v>
      </c>
    </row>
    <row r="7" spans="1:4" x14ac:dyDescent="0.25">
      <c r="A7" s="22" t="s">
        <v>300</v>
      </c>
      <c r="B7" s="23">
        <v>1084.1600000000001</v>
      </c>
      <c r="C7" s="24">
        <v>1.79</v>
      </c>
      <c r="D7" s="187">
        <v>0.14399999999999999</v>
      </c>
    </row>
    <row r="8" spans="1:4" x14ac:dyDescent="0.25">
      <c r="A8" s="100" t="s">
        <v>301</v>
      </c>
      <c r="B8" s="189">
        <v>848.17</v>
      </c>
      <c r="C8" s="189">
        <v>1.4</v>
      </c>
      <c r="D8" s="190">
        <v>0.11260000000000001</v>
      </c>
    </row>
    <row r="9" spans="1:4" x14ac:dyDescent="0.25">
      <c r="A9" s="22" t="s">
        <v>277</v>
      </c>
      <c r="B9" s="24">
        <v>610.17999999999995</v>
      </c>
      <c r="C9" s="24">
        <v>1.01</v>
      </c>
      <c r="D9" s="187">
        <v>8.1000000000000003E-2</v>
      </c>
    </row>
    <row r="10" spans="1:4" x14ac:dyDescent="0.25">
      <c r="A10" s="100" t="s">
        <v>302</v>
      </c>
      <c r="B10" s="189">
        <v>482.76</v>
      </c>
      <c r="C10" s="189">
        <v>0.8</v>
      </c>
      <c r="D10" s="190">
        <v>6.4100000000000004E-2</v>
      </c>
    </row>
    <row r="11" spans="1:4" x14ac:dyDescent="0.25">
      <c r="A11" s="22" t="s">
        <v>303</v>
      </c>
      <c r="B11" s="24">
        <v>339.68</v>
      </c>
      <c r="C11" s="24">
        <v>0.56000000000000005</v>
      </c>
      <c r="D11" s="187">
        <v>4.5100000000000001E-2</v>
      </c>
    </row>
    <row r="12" spans="1:4" x14ac:dyDescent="0.25">
      <c r="A12" s="194" t="s">
        <v>304</v>
      </c>
      <c r="B12" s="212">
        <v>1148.1199999999999</v>
      </c>
      <c r="C12" s="195">
        <v>1.9</v>
      </c>
      <c r="D12" s="197">
        <v>0.1525</v>
      </c>
    </row>
    <row r="13" spans="1:4" x14ac:dyDescent="0.25">
      <c r="A13" s="198" t="s">
        <v>55</v>
      </c>
      <c r="B13" s="199">
        <v>7529.77</v>
      </c>
      <c r="C13" s="191">
        <v>12.46</v>
      </c>
      <c r="D13" s="192">
        <v>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95FC-9B76-45E3-805C-4F3ADD6B418C}">
  <dimension ref="A3:D23"/>
  <sheetViews>
    <sheetView showGridLines="0" workbookViewId="0">
      <selection activeCell="R12" sqref="R12"/>
    </sheetView>
  </sheetViews>
  <sheetFormatPr baseColWidth="10" defaultColWidth="9.140625" defaultRowHeight="15" x14ac:dyDescent="0.25"/>
  <cols>
    <col min="1" max="1" width="22.42578125" bestFit="1" customWidth="1"/>
    <col min="2" max="2" width="28" customWidth="1"/>
    <col min="3" max="3" width="20.42578125" customWidth="1"/>
    <col min="4" max="4" width="20.85546875" customWidth="1"/>
  </cols>
  <sheetData>
    <row r="3" spans="1:4" x14ac:dyDescent="0.25">
      <c r="A3" s="111" t="s">
        <v>305</v>
      </c>
    </row>
    <row r="6" spans="1:4" ht="15.75" thickBot="1" x14ac:dyDescent="0.3">
      <c r="A6" s="213"/>
      <c r="B6" s="96" t="s">
        <v>306</v>
      </c>
      <c r="C6" s="96" t="s">
        <v>307</v>
      </c>
      <c r="D6" s="96" t="s">
        <v>308</v>
      </c>
    </row>
    <row r="7" spans="1:4" ht="60.75" thickTop="1" x14ac:dyDescent="0.25">
      <c r="A7" s="214" t="s">
        <v>309</v>
      </c>
      <c r="B7" s="215" t="s">
        <v>310</v>
      </c>
      <c r="C7" s="215" t="s">
        <v>311</v>
      </c>
      <c r="D7" s="215" t="s">
        <v>312</v>
      </c>
    </row>
    <row r="8" spans="1:4" x14ac:dyDescent="0.25">
      <c r="A8" s="635" t="s">
        <v>313</v>
      </c>
      <c r="B8" s="217" t="s">
        <v>314</v>
      </c>
      <c r="C8" s="636" t="s">
        <v>315</v>
      </c>
      <c r="D8" s="636" t="s">
        <v>315</v>
      </c>
    </row>
    <row r="9" spans="1:4" ht="30" x14ac:dyDescent="0.25">
      <c r="A9" s="635"/>
      <c r="B9" s="218" t="s">
        <v>316</v>
      </c>
      <c r="C9" s="636"/>
      <c r="D9" s="636"/>
    </row>
    <row r="10" spans="1:4" x14ac:dyDescent="0.25">
      <c r="A10" s="635"/>
      <c r="B10" s="217" t="s">
        <v>317</v>
      </c>
      <c r="C10" s="636"/>
      <c r="D10" s="636"/>
    </row>
    <row r="11" spans="1:4" x14ac:dyDescent="0.25">
      <c r="A11" s="635"/>
      <c r="B11" s="218" t="s">
        <v>318</v>
      </c>
      <c r="C11" s="636"/>
      <c r="D11" s="636"/>
    </row>
    <row r="12" spans="1:4" ht="49.5" x14ac:dyDescent="0.25">
      <c r="A12" s="635"/>
      <c r="B12" s="217" t="s">
        <v>319</v>
      </c>
      <c r="C12" s="636"/>
      <c r="D12" s="636"/>
    </row>
    <row r="13" spans="1:4" x14ac:dyDescent="0.25">
      <c r="A13" s="635"/>
      <c r="B13" s="218" t="s">
        <v>320</v>
      </c>
      <c r="C13" s="636"/>
      <c r="D13" s="636"/>
    </row>
    <row r="14" spans="1:4" x14ac:dyDescent="0.25">
      <c r="A14" s="635"/>
      <c r="B14" s="218" t="s">
        <v>321</v>
      </c>
      <c r="C14" s="636"/>
      <c r="D14" s="636"/>
    </row>
    <row r="15" spans="1:4" x14ac:dyDescent="0.25">
      <c r="A15" s="635"/>
      <c r="B15" s="218" t="s">
        <v>322</v>
      </c>
      <c r="C15" s="636"/>
      <c r="D15" s="636"/>
    </row>
    <row r="16" spans="1:4" x14ac:dyDescent="0.25">
      <c r="A16" s="635"/>
      <c r="B16" s="218" t="s">
        <v>323</v>
      </c>
      <c r="C16" s="636"/>
      <c r="D16" s="636"/>
    </row>
    <row r="17" spans="1:4" ht="58.9" customHeight="1" x14ac:dyDescent="0.25">
      <c r="A17" s="639" t="s">
        <v>324</v>
      </c>
      <c r="B17" s="219">
        <v>17</v>
      </c>
      <c r="C17" s="640">
        <v>12</v>
      </c>
      <c r="D17" s="640">
        <v>2</v>
      </c>
    </row>
    <row r="18" spans="1:4" ht="28.5" x14ac:dyDescent="0.25">
      <c r="A18" s="639"/>
      <c r="B18" s="220" t="s">
        <v>325</v>
      </c>
      <c r="C18" s="640"/>
      <c r="D18" s="640"/>
    </row>
    <row r="19" spans="1:4" ht="57" customHeight="1" x14ac:dyDescent="0.25">
      <c r="A19" s="635" t="s">
        <v>326</v>
      </c>
      <c r="B19" s="636" t="s">
        <v>327</v>
      </c>
      <c r="C19" s="636"/>
      <c r="D19" s="636"/>
    </row>
    <row r="20" spans="1:4" ht="34.15" customHeight="1" x14ac:dyDescent="0.25">
      <c r="A20" s="635"/>
      <c r="B20" s="636" t="s">
        <v>328</v>
      </c>
      <c r="C20" s="636"/>
      <c r="D20" s="636"/>
    </row>
    <row r="21" spans="1:4" ht="60" x14ac:dyDescent="0.25">
      <c r="A21" s="214" t="s">
        <v>329</v>
      </c>
      <c r="B21" s="219">
        <v>140</v>
      </c>
      <c r="C21" s="219">
        <v>20</v>
      </c>
      <c r="D21" s="219">
        <v>0</v>
      </c>
    </row>
    <row r="22" spans="1:4" ht="45" x14ac:dyDescent="0.25">
      <c r="A22" s="216" t="s">
        <v>330</v>
      </c>
      <c r="B22" s="221">
        <v>0.58420000000000005</v>
      </c>
      <c r="C22" s="221">
        <v>0.98260000000000003</v>
      </c>
      <c r="D22" s="221">
        <v>1</v>
      </c>
    </row>
    <row r="23" spans="1:4" x14ac:dyDescent="0.25">
      <c r="A23" s="222" t="s">
        <v>331</v>
      </c>
      <c r="B23" s="637">
        <v>0.8901</v>
      </c>
      <c r="C23" s="637"/>
      <c r="D23" s="638"/>
    </row>
  </sheetData>
  <mergeCells count="10">
    <mergeCell ref="A19:A20"/>
    <mergeCell ref="B19:D19"/>
    <mergeCell ref="B20:D20"/>
    <mergeCell ref="B23:D23"/>
    <mergeCell ref="A8:A16"/>
    <mergeCell ref="C8:C16"/>
    <mergeCell ref="D8:D16"/>
    <mergeCell ref="A17:A18"/>
    <mergeCell ref="C17:C18"/>
    <mergeCell ref="D17:D1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37B0-29E5-4F7B-AEA0-4AD7C6BFE094}">
  <dimension ref="A3:C23"/>
  <sheetViews>
    <sheetView showGridLines="0" workbookViewId="0">
      <selection activeCell="R12" sqref="R12"/>
    </sheetView>
  </sheetViews>
  <sheetFormatPr baseColWidth="10" defaultColWidth="9.140625" defaultRowHeight="15" x14ac:dyDescent="0.25"/>
  <cols>
    <col min="1" max="1" width="38.5703125" bestFit="1" customWidth="1"/>
    <col min="2" max="2" width="7.7109375" bestFit="1" customWidth="1"/>
    <col min="3" max="3" width="52.28515625" bestFit="1" customWidth="1"/>
  </cols>
  <sheetData>
    <row r="3" spans="1:3" x14ac:dyDescent="0.25">
      <c r="A3" s="111" t="s">
        <v>332</v>
      </c>
    </row>
    <row r="6" spans="1:3" ht="29.25" thickBot="1" x14ac:dyDescent="0.3">
      <c r="A6" s="131" t="s">
        <v>60</v>
      </c>
      <c r="B6" s="124" t="s">
        <v>333</v>
      </c>
      <c r="C6" s="124" t="s">
        <v>334</v>
      </c>
    </row>
    <row r="7" spans="1:3" ht="15.75" thickTop="1" x14ac:dyDescent="0.25">
      <c r="A7" s="125" t="s">
        <v>335</v>
      </c>
      <c r="B7" s="223" t="s">
        <v>336</v>
      </c>
      <c r="C7" s="125" t="s">
        <v>337</v>
      </c>
    </row>
    <row r="8" spans="1:3" x14ac:dyDescent="0.25">
      <c r="A8" s="128" t="s">
        <v>338</v>
      </c>
      <c r="B8" s="224" t="s">
        <v>339</v>
      </c>
      <c r="C8" s="128" t="s">
        <v>340</v>
      </c>
    </row>
    <row r="9" spans="1:3" x14ac:dyDescent="0.25">
      <c r="A9" s="125" t="s">
        <v>341</v>
      </c>
      <c r="B9" s="224"/>
      <c r="C9" s="125" t="s">
        <v>342</v>
      </c>
    </row>
    <row r="10" spans="1:3" x14ac:dyDescent="0.25">
      <c r="A10" s="128" t="s">
        <v>343</v>
      </c>
      <c r="B10" s="224"/>
      <c r="C10" s="128" t="s">
        <v>344</v>
      </c>
    </row>
    <row r="11" spans="1:3" x14ac:dyDescent="0.25">
      <c r="A11" s="125" t="s">
        <v>345</v>
      </c>
      <c r="B11" s="224"/>
      <c r="C11" s="125" t="s">
        <v>346</v>
      </c>
    </row>
    <row r="12" spans="1:3" x14ac:dyDescent="0.25">
      <c r="A12" s="128" t="s">
        <v>347</v>
      </c>
      <c r="B12" s="224"/>
      <c r="C12" s="128" t="s">
        <v>348</v>
      </c>
    </row>
    <row r="13" spans="1:3" x14ac:dyDescent="0.25">
      <c r="A13" s="125" t="s">
        <v>349</v>
      </c>
      <c r="B13" s="224"/>
      <c r="C13" s="125" t="s">
        <v>350</v>
      </c>
    </row>
    <row r="14" spans="1:3" x14ac:dyDescent="0.25">
      <c r="A14" s="128" t="s">
        <v>351</v>
      </c>
      <c r="B14" s="224"/>
      <c r="C14" s="128" t="s">
        <v>352</v>
      </c>
    </row>
    <row r="15" spans="1:3" x14ac:dyDescent="0.25">
      <c r="A15" s="125" t="s">
        <v>353</v>
      </c>
      <c r="B15" s="224"/>
      <c r="C15" s="125" t="s">
        <v>354</v>
      </c>
    </row>
    <row r="16" spans="1:3" x14ac:dyDescent="0.25">
      <c r="A16" s="128" t="s">
        <v>355</v>
      </c>
      <c r="B16" s="224"/>
      <c r="C16" s="128" t="s">
        <v>356</v>
      </c>
    </row>
    <row r="17" spans="1:3" x14ac:dyDescent="0.25">
      <c r="A17" s="125" t="s">
        <v>357</v>
      </c>
      <c r="B17" s="224"/>
      <c r="C17" s="125" t="s">
        <v>358</v>
      </c>
    </row>
    <row r="18" spans="1:3" x14ac:dyDescent="0.25">
      <c r="A18" s="128" t="s">
        <v>359</v>
      </c>
      <c r="B18" s="224"/>
      <c r="C18" s="128" t="s">
        <v>360</v>
      </c>
    </row>
    <row r="19" spans="1:3" x14ac:dyDescent="0.25">
      <c r="A19" s="125" t="s">
        <v>361</v>
      </c>
      <c r="B19" s="224"/>
      <c r="C19" s="128"/>
    </row>
    <row r="20" spans="1:3" x14ac:dyDescent="0.25">
      <c r="A20" s="128" t="s">
        <v>362</v>
      </c>
      <c r="B20" s="224"/>
      <c r="C20" s="128"/>
    </row>
    <row r="21" spans="1:3" x14ac:dyDescent="0.25">
      <c r="A21" s="125" t="s">
        <v>363</v>
      </c>
      <c r="B21" s="224"/>
      <c r="C21" s="128"/>
    </row>
    <row r="22" spans="1:3" x14ac:dyDescent="0.25">
      <c r="A22" s="128" t="s">
        <v>364</v>
      </c>
      <c r="B22" s="129"/>
      <c r="C22" s="129"/>
    </row>
    <row r="23" spans="1:3" x14ac:dyDescent="0.25">
      <c r="A23" s="225" t="s">
        <v>365</v>
      </c>
      <c r="B23" s="226"/>
      <c r="C23" s="22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89D6-FCC2-481A-93EF-DD6B57378C0B}">
  <dimension ref="A1:F77"/>
  <sheetViews>
    <sheetView showGridLines="0" workbookViewId="0"/>
  </sheetViews>
  <sheetFormatPr baseColWidth="10" defaultColWidth="9.140625" defaultRowHeight="15" x14ac:dyDescent="0.25"/>
  <cols>
    <col min="2" max="2" width="23.42578125" customWidth="1"/>
    <col min="3" max="3" width="4.140625" customWidth="1"/>
    <col min="4" max="4" width="3.140625" customWidth="1"/>
    <col min="5" max="5" width="4" customWidth="1"/>
    <col min="6" max="6" width="37.7109375" customWidth="1"/>
  </cols>
  <sheetData>
    <row r="1" spans="1:6" x14ac:dyDescent="0.25">
      <c r="A1" s="111" t="s">
        <v>366</v>
      </c>
    </row>
    <row r="2" spans="1:6" x14ac:dyDescent="0.25">
      <c r="A2" s="227"/>
    </row>
    <row r="3" spans="1:6" ht="48.75" x14ac:dyDescent="0.25">
      <c r="A3" s="109" t="s">
        <v>64</v>
      </c>
      <c r="B3" s="10" t="s">
        <v>367</v>
      </c>
      <c r="C3" s="228" t="s">
        <v>368</v>
      </c>
      <c r="D3" s="228" t="s">
        <v>369</v>
      </c>
      <c r="E3" s="228" t="s">
        <v>370</v>
      </c>
      <c r="F3" s="10" t="s">
        <v>371</v>
      </c>
    </row>
    <row r="4" spans="1:6" ht="30" customHeight="1" x14ac:dyDescent="0.25">
      <c r="A4" s="19">
        <v>1</v>
      </c>
      <c r="B4" s="229" t="s">
        <v>372</v>
      </c>
      <c r="C4" s="230" t="s">
        <v>373</v>
      </c>
      <c r="D4" s="19"/>
      <c r="E4" s="19"/>
      <c r="F4" s="229" t="s">
        <v>374</v>
      </c>
    </row>
    <row r="5" spans="1:6" ht="30" customHeight="1" x14ac:dyDescent="0.25">
      <c r="A5" s="108">
        <v>2</v>
      </c>
      <c r="B5" s="102" t="s">
        <v>375</v>
      </c>
      <c r="C5" s="231" t="s">
        <v>373</v>
      </c>
      <c r="D5" s="232"/>
      <c r="E5" s="232"/>
      <c r="F5" s="102" t="s">
        <v>47</v>
      </c>
    </row>
    <row r="6" spans="1:6" ht="30" customHeight="1" x14ac:dyDescent="0.25">
      <c r="A6" s="19">
        <v>3</v>
      </c>
      <c r="B6" s="229" t="s">
        <v>376</v>
      </c>
      <c r="C6" s="230" t="s">
        <v>373</v>
      </c>
      <c r="D6" s="19"/>
      <c r="E6" s="19"/>
      <c r="F6" s="229" t="s">
        <v>377</v>
      </c>
    </row>
    <row r="7" spans="1:6" ht="30" customHeight="1" x14ac:dyDescent="0.25">
      <c r="A7" s="233" t="s">
        <v>378</v>
      </c>
      <c r="B7" s="234"/>
      <c r="C7" s="233"/>
      <c r="D7" s="233"/>
      <c r="E7" s="233"/>
      <c r="F7" s="234"/>
    </row>
    <row r="8" spans="1:6" ht="30" customHeight="1" x14ac:dyDescent="0.25">
      <c r="A8" s="19">
        <v>4</v>
      </c>
      <c r="B8" s="229" t="s">
        <v>44</v>
      </c>
      <c r="C8" s="230" t="s">
        <v>373</v>
      </c>
      <c r="D8" s="19"/>
      <c r="E8" s="230" t="s">
        <v>373</v>
      </c>
      <c r="F8" s="229" t="s">
        <v>43</v>
      </c>
    </row>
    <row r="9" spans="1:6" ht="30" customHeight="1" x14ac:dyDescent="0.25">
      <c r="A9" s="108">
        <v>5</v>
      </c>
      <c r="B9" s="102" t="s">
        <v>45</v>
      </c>
      <c r="C9" s="231" t="s">
        <v>373</v>
      </c>
      <c r="D9" s="232"/>
      <c r="E9" s="231" t="s">
        <v>373</v>
      </c>
      <c r="F9" s="102" t="s">
        <v>43</v>
      </c>
    </row>
    <row r="10" spans="1:6" ht="30" customHeight="1" x14ac:dyDescent="0.25">
      <c r="A10" s="19">
        <v>6</v>
      </c>
      <c r="B10" s="229" t="s">
        <v>379</v>
      </c>
      <c r="C10" s="230" t="s">
        <v>373</v>
      </c>
      <c r="D10" s="230" t="s">
        <v>373</v>
      </c>
      <c r="E10" s="230" t="s">
        <v>373</v>
      </c>
      <c r="F10" s="229" t="s">
        <v>43</v>
      </c>
    </row>
    <row r="11" spans="1:6" ht="30" customHeight="1" x14ac:dyDescent="0.25">
      <c r="A11" s="108">
        <v>7</v>
      </c>
      <c r="B11" s="102" t="s">
        <v>380</v>
      </c>
      <c r="C11" s="231" t="s">
        <v>373</v>
      </c>
      <c r="D11" s="231" t="s">
        <v>373</v>
      </c>
      <c r="E11" s="232"/>
      <c r="F11" s="102" t="s">
        <v>47</v>
      </c>
    </row>
    <row r="12" spans="1:6" ht="30" customHeight="1" x14ac:dyDescent="0.25">
      <c r="A12" s="19">
        <v>8</v>
      </c>
      <c r="B12" s="229" t="s">
        <v>381</v>
      </c>
      <c r="C12" s="19"/>
      <c r="D12" s="230" t="s">
        <v>373</v>
      </c>
      <c r="E12" s="19"/>
      <c r="F12" s="229" t="s">
        <v>27</v>
      </c>
    </row>
    <row r="13" spans="1:6" ht="30" customHeight="1" x14ac:dyDescent="0.25">
      <c r="A13" s="108">
        <v>9</v>
      </c>
      <c r="B13" s="102" t="s">
        <v>35</v>
      </c>
      <c r="C13" s="231" t="s">
        <v>373</v>
      </c>
      <c r="D13" s="232"/>
      <c r="E13" s="231" t="s">
        <v>373</v>
      </c>
      <c r="F13" s="102" t="s">
        <v>27</v>
      </c>
    </row>
    <row r="14" spans="1:6" ht="30" customHeight="1" x14ac:dyDescent="0.25">
      <c r="A14" s="19">
        <v>10</v>
      </c>
      <c r="B14" s="229" t="s">
        <v>382</v>
      </c>
      <c r="C14" s="230" t="s">
        <v>373</v>
      </c>
      <c r="D14" s="19"/>
      <c r="E14" s="230" t="s">
        <v>373</v>
      </c>
      <c r="F14" s="229" t="s">
        <v>27</v>
      </c>
    </row>
    <row r="15" spans="1:6" ht="30" customHeight="1" x14ac:dyDescent="0.25">
      <c r="A15" s="108">
        <v>11</v>
      </c>
      <c r="B15" s="102" t="s">
        <v>33</v>
      </c>
      <c r="C15" s="231" t="s">
        <v>373</v>
      </c>
      <c r="D15" s="232"/>
      <c r="E15" s="231" t="s">
        <v>373</v>
      </c>
      <c r="F15" s="102" t="s">
        <v>27</v>
      </c>
    </row>
    <row r="16" spans="1:6" ht="30" customHeight="1" x14ac:dyDescent="0.25">
      <c r="A16" s="19">
        <v>12</v>
      </c>
      <c r="B16" s="229" t="s">
        <v>37</v>
      </c>
      <c r="C16" s="230" t="s">
        <v>373</v>
      </c>
      <c r="D16" s="230" t="s">
        <v>373</v>
      </c>
      <c r="E16" s="230" t="s">
        <v>373</v>
      </c>
      <c r="F16" s="229" t="s">
        <v>27</v>
      </c>
    </row>
    <row r="17" spans="1:6" ht="30" customHeight="1" x14ac:dyDescent="0.25">
      <c r="A17" s="108">
        <v>13</v>
      </c>
      <c r="B17" s="102" t="s">
        <v>383</v>
      </c>
      <c r="C17" s="108" t="s">
        <v>384</v>
      </c>
      <c r="D17" s="232"/>
      <c r="E17" s="231" t="s">
        <v>373</v>
      </c>
      <c r="F17" s="102" t="s">
        <v>27</v>
      </c>
    </row>
    <row r="18" spans="1:6" ht="30" customHeight="1" x14ac:dyDescent="0.25">
      <c r="A18" s="19">
        <v>14</v>
      </c>
      <c r="B18" s="229" t="s">
        <v>385</v>
      </c>
      <c r="C18" s="19"/>
      <c r="D18" s="19"/>
      <c r="E18" s="230" t="s">
        <v>373</v>
      </c>
      <c r="F18" s="229" t="s">
        <v>47</v>
      </c>
    </row>
    <row r="19" spans="1:6" ht="30" customHeight="1" x14ac:dyDescent="0.25">
      <c r="A19" s="108">
        <v>15</v>
      </c>
      <c r="B19" s="102" t="s">
        <v>32</v>
      </c>
      <c r="C19" s="231" t="s">
        <v>373</v>
      </c>
      <c r="D19" s="232"/>
      <c r="E19" s="231" t="s">
        <v>373</v>
      </c>
      <c r="F19" s="102" t="s">
        <v>27</v>
      </c>
    </row>
    <row r="20" spans="1:6" ht="30" customHeight="1" x14ac:dyDescent="0.25">
      <c r="A20" s="19">
        <v>16</v>
      </c>
      <c r="B20" s="229" t="s">
        <v>386</v>
      </c>
      <c r="C20" s="19"/>
      <c r="D20" s="19"/>
      <c r="E20" s="230" t="s">
        <v>373</v>
      </c>
      <c r="F20" s="229" t="s">
        <v>27</v>
      </c>
    </row>
    <row r="21" spans="1:6" ht="30" customHeight="1" x14ac:dyDescent="0.25">
      <c r="A21" s="108">
        <v>17</v>
      </c>
      <c r="B21" s="102" t="s">
        <v>387</v>
      </c>
      <c r="C21" s="232"/>
      <c r="D21" s="232"/>
      <c r="E21" s="231" t="s">
        <v>373</v>
      </c>
      <c r="F21" s="102" t="s">
        <v>27</v>
      </c>
    </row>
    <row r="22" spans="1:6" ht="30" customHeight="1" x14ac:dyDescent="0.25">
      <c r="A22" s="19">
        <v>18</v>
      </c>
      <c r="B22" s="229" t="s">
        <v>38</v>
      </c>
      <c r="C22" s="19"/>
      <c r="D22" s="19"/>
      <c r="E22" s="230" t="s">
        <v>373</v>
      </c>
      <c r="F22" s="229" t="s">
        <v>27</v>
      </c>
    </row>
    <row r="23" spans="1:6" ht="30" customHeight="1" x14ac:dyDescent="0.25">
      <c r="A23" s="108">
        <v>19</v>
      </c>
      <c r="B23" s="102" t="s">
        <v>34</v>
      </c>
      <c r="C23" s="231" t="s">
        <v>373</v>
      </c>
      <c r="D23" s="232"/>
      <c r="E23" s="231" t="s">
        <v>373</v>
      </c>
      <c r="F23" s="102" t="s">
        <v>27</v>
      </c>
    </row>
    <row r="24" spans="1:6" ht="30" customHeight="1" x14ac:dyDescent="0.25">
      <c r="A24" s="19">
        <v>20</v>
      </c>
      <c r="B24" s="229" t="s">
        <v>388</v>
      </c>
      <c r="C24" s="230" t="s">
        <v>373</v>
      </c>
      <c r="D24" s="230" t="s">
        <v>373</v>
      </c>
      <c r="E24" s="230" t="s">
        <v>373</v>
      </c>
      <c r="F24" s="229" t="s">
        <v>27</v>
      </c>
    </row>
    <row r="25" spans="1:6" ht="30" customHeight="1" x14ac:dyDescent="0.25">
      <c r="A25" s="108">
        <v>21</v>
      </c>
      <c r="B25" s="102" t="s">
        <v>36</v>
      </c>
      <c r="C25" s="232"/>
      <c r="D25" s="232"/>
      <c r="E25" s="231" t="s">
        <v>373</v>
      </c>
      <c r="F25" s="102" t="s">
        <v>27</v>
      </c>
    </row>
    <row r="26" spans="1:6" ht="30" customHeight="1" x14ac:dyDescent="0.25">
      <c r="A26" s="19">
        <v>22</v>
      </c>
      <c r="B26" s="229" t="s">
        <v>39</v>
      </c>
      <c r="C26" s="230" t="s">
        <v>373</v>
      </c>
      <c r="D26" s="19"/>
      <c r="E26" s="230" t="s">
        <v>373</v>
      </c>
      <c r="F26" s="229" t="s">
        <v>27</v>
      </c>
    </row>
    <row r="27" spans="1:6" ht="30" customHeight="1" x14ac:dyDescent="0.25">
      <c r="A27" s="108">
        <v>23</v>
      </c>
      <c r="B27" s="102" t="s">
        <v>40</v>
      </c>
      <c r="C27" s="231" t="s">
        <v>373</v>
      </c>
      <c r="D27" s="232"/>
      <c r="E27" s="232"/>
      <c r="F27" s="102" t="s">
        <v>27</v>
      </c>
    </row>
    <row r="28" spans="1:6" ht="30" customHeight="1" x14ac:dyDescent="0.25">
      <c r="A28" s="19">
        <v>24</v>
      </c>
      <c r="B28" s="229" t="s">
        <v>389</v>
      </c>
      <c r="C28" s="230" t="s">
        <v>373</v>
      </c>
      <c r="D28" s="19"/>
      <c r="E28" s="19"/>
      <c r="F28" s="229" t="s">
        <v>27</v>
      </c>
    </row>
    <row r="29" spans="1:6" ht="30" customHeight="1" x14ac:dyDescent="0.25">
      <c r="A29" s="108">
        <v>25</v>
      </c>
      <c r="B29" s="102" t="s">
        <v>390</v>
      </c>
      <c r="C29" s="231" t="s">
        <v>373</v>
      </c>
      <c r="D29" s="232"/>
      <c r="E29" s="232"/>
      <c r="F29" s="102" t="s">
        <v>27</v>
      </c>
    </row>
    <row r="30" spans="1:6" ht="30" customHeight="1" x14ac:dyDescent="0.25">
      <c r="A30" s="19">
        <v>26</v>
      </c>
      <c r="B30" s="229" t="s">
        <v>391</v>
      </c>
      <c r="C30" s="230" t="s">
        <v>373</v>
      </c>
      <c r="D30" s="230" t="s">
        <v>373</v>
      </c>
      <c r="E30" s="230" t="s">
        <v>373</v>
      </c>
      <c r="F30" s="229" t="s">
        <v>27</v>
      </c>
    </row>
    <row r="31" spans="1:6" ht="30" customHeight="1" x14ac:dyDescent="0.25">
      <c r="A31" s="108">
        <v>27</v>
      </c>
      <c r="B31" s="102" t="s">
        <v>392</v>
      </c>
      <c r="C31" s="231" t="s">
        <v>373</v>
      </c>
      <c r="D31" s="232"/>
      <c r="E31" s="232"/>
      <c r="F31" s="102" t="s">
        <v>27</v>
      </c>
    </row>
    <row r="32" spans="1:6" ht="30" customHeight="1" x14ac:dyDescent="0.25">
      <c r="A32" s="19">
        <v>28</v>
      </c>
      <c r="B32" s="229" t="s">
        <v>393</v>
      </c>
      <c r="C32" s="230" t="s">
        <v>373</v>
      </c>
      <c r="D32" s="230" t="s">
        <v>373</v>
      </c>
      <c r="E32" s="230" t="s">
        <v>373</v>
      </c>
      <c r="F32" s="229" t="s">
        <v>27</v>
      </c>
    </row>
    <row r="33" spans="1:6" ht="30" customHeight="1" x14ac:dyDescent="0.25">
      <c r="A33" s="108">
        <v>29</v>
      </c>
      <c r="B33" s="102" t="s">
        <v>394</v>
      </c>
      <c r="C33" s="232"/>
      <c r="D33" s="232"/>
      <c r="E33" s="231" t="s">
        <v>373</v>
      </c>
      <c r="F33" s="102" t="s">
        <v>27</v>
      </c>
    </row>
    <row r="34" spans="1:6" ht="30" customHeight="1" x14ac:dyDescent="0.25">
      <c r="A34" s="19">
        <v>30</v>
      </c>
      <c r="B34" s="229" t="s">
        <v>395</v>
      </c>
      <c r="C34" s="19"/>
      <c r="D34" s="19"/>
      <c r="E34" s="230" t="s">
        <v>373</v>
      </c>
      <c r="F34" s="229" t="s">
        <v>27</v>
      </c>
    </row>
    <row r="35" spans="1:6" ht="30" customHeight="1" x14ac:dyDescent="0.25">
      <c r="A35" s="108">
        <v>31</v>
      </c>
      <c r="B35" s="102" t="s">
        <v>41</v>
      </c>
      <c r="C35" s="231" t="s">
        <v>373</v>
      </c>
      <c r="D35" s="231" t="s">
        <v>373</v>
      </c>
      <c r="E35" s="231" t="s">
        <v>373</v>
      </c>
      <c r="F35" s="102" t="s">
        <v>27</v>
      </c>
    </row>
    <row r="36" spans="1:6" ht="30" customHeight="1" x14ac:dyDescent="0.25">
      <c r="A36" s="233" t="s">
        <v>49</v>
      </c>
      <c r="B36" s="234"/>
      <c r="C36" s="233"/>
      <c r="D36" s="233"/>
      <c r="E36" s="233"/>
      <c r="F36" s="234"/>
    </row>
    <row r="37" spans="1:6" ht="30" customHeight="1" x14ac:dyDescent="0.25">
      <c r="A37" s="19">
        <v>32</v>
      </c>
      <c r="B37" s="229" t="s">
        <v>396</v>
      </c>
      <c r="C37" s="230" t="s">
        <v>373</v>
      </c>
      <c r="D37" s="19"/>
      <c r="E37" s="19"/>
      <c r="F37" s="229" t="s">
        <v>49</v>
      </c>
    </row>
    <row r="38" spans="1:6" ht="30" customHeight="1" x14ac:dyDescent="0.25">
      <c r="A38" s="108">
        <v>33</v>
      </c>
      <c r="B38" s="102" t="s">
        <v>397</v>
      </c>
      <c r="C38" s="231" t="s">
        <v>373</v>
      </c>
      <c r="D38" s="232"/>
      <c r="E38" s="232"/>
      <c r="F38" s="102" t="s">
        <v>49</v>
      </c>
    </row>
    <row r="39" spans="1:6" ht="30" customHeight="1" x14ac:dyDescent="0.25">
      <c r="A39" s="19">
        <v>34</v>
      </c>
      <c r="B39" s="229" t="s">
        <v>398</v>
      </c>
      <c r="C39" s="230" t="s">
        <v>373</v>
      </c>
      <c r="D39" s="230" t="s">
        <v>373</v>
      </c>
      <c r="E39" s="19"/>
      <c r="F39" s="229" t="s">
        <v>49</v>
      </c>
    </row>
    <row r="40" spans="1:6" ht="30" customHeight="1" x14ac:dyDescent="0.25">
      <c r="A40" s="108">
        <v>35</v>
      </c>
      <c r="B40" s="102" t="s">
        <v>399</v>
      </c>
      <c r="C40" s="231" t="s">
        <v>373</v>
      </c>
      <c r="D40" s="232"/>
      <c r="E40" s="232"/>
      <c r="F40" s="102" t="s">
        <v>49</v>
      </c>
    </row>
    <row r="41" spans="1:6" ht="30" customHeight="1" x14ac:dyDescent="0.25">
      <c r="A41" s="108">
        <v>36</v>
      </c>
      <c r="B41" s="102" t="s">
        <v>400</v>
      </c>
      <c r="C41" s="231" t="s">
        <v>373</v>
      </c>
      <c r="D41" s="232"/>
      <c r="E41" s="232"/>
      <c r="F41" s="102" t="s">
        <v>401</v>
      </c>
    </row>
    <row r="42" spans="1:6" ht="30" customHeight="1" x14ac:dyDescent="0.25">
      <c r="A42" s="233" t="s">
        <v>402</v>
      </c>
      <c r="B42" s="234"/>
      <c r="C42" s="233"/>
      <c r="D42" s="233"/>
      <c r="E42" s="233"/>
      <c r="F42" s="234"/>
    </row>
    <row r="43" spans="1:6" ht="30" customHeight="1" x14ac:dyDescent="0.25">
      <c r="A43" s="19">
        <v>37</v>
      </c>
      <c r="B43" s="229" t="s">
        <v>403</v>
      </c>
      <c r="C43" s="235" t="s">
        <v>373</v>
      </c>
      <c r="D43" s="236"/>
      <c r="E43" s="115"/>
      <c r="F43" s="229" t="s">
        <v>51</v>
      </c>
    </row>
    <row r="44" spans="1:6" ht="30" customHeight="1" x14ac:dyDescent="0.25">
      <c r="A44" s="108">
        <v>38</v>
      </c>
      <c r="B44" s="102" t="s">
        <v>386</v>
      </c>
      <c r="C44" s="232"/>
      <c r="D44" s="232"/>
      <c r="E44" s="231" t="s">
        <v>373</v>
      </c>
      <c r="F44" s="102" t="s">
        <v>51</v>
      </c>
    </row>
    <row r="45" spans="1:6" ht="30" customHeight="1" x14ac:dyDescent="0.25">
      <c r="A45" s="19">
        <v>39</v>
      </c>
      <c r="B45" s="229" t="s">
        <v>387</v>
      </c>
      <c r="C45" s="115"/>
      <c r="D45" s="115"/>
      <c r="E45" s="235" t="s">
        <v>373</v>
      </c>
      <c r="F45" s="229" t="s">
        <v>51</v>
      </c>
    </row>
    <row r="46" spans="1:6" ht="30" customHeight="1" x14ac:dyDescent="0.25">
      <c r="A46" s="108">
        <v>40</v>
      </c>
      <c r="B46" s="102" t="s">
        <v>404</v>
      </c>
      <c r="C46" s="232"/>
      <c r="D46" s="232"/>
      <c r="E46" s="231" t="s">
        <v>373</v>
      </c>
      <c r="F46" s="102" t="s">
        <v>51</v>
      </c>
    </row>
    <row r="47" spans="1:6" ht="30" customHeight="1" x14ac:dyDescent="0.25">
      <c r="A47" s="19">
        <v>41</v>
      </c>
      <c r="B47" s="229" t="s">
        <v>405</v>
      </c>
      <c r="C47" s="235" t="s">
        <v>373</v>
      </c>
      <c r="D47" s="115"/>
      <c r="E47" s="230" t="s">
        <v>373</v>
      </c>
      <c r="F47" s="229" t="s">
        <v>406</v>
      </c>
    </row>
    <row r="48" spans="1:6" ht="30" customHeight="1" x14ac:dyDescent="0.25">
      <c r="A48" s="233" t="s">
        <v>407</v>
      </c>
      <c r="B48" s="234"/>
      <c r="C48" s="233"/>
      <c r="D48" s="233"/>
      <c r="E48" s="233"/>
      <c r="F48" s="234"/>
    </row>
    <row r="49" spans="1:6" ht="30" customHeight="1" x14ac:dyDescent="0.25">
      <c r="A49" s="108">
        <v>42</v>
      </c>
      <c r="B49" s="102" t="s">
        <v>408</v>
      </c>
      <c r="C49" s="232"/>
      <c r="D49" s="231" t="s">
        <v>373</v>
      </c>
      <c r="E49" s="232"/>
      <c r="F49" s="102" t="s">
        <v>377</v>
      </c>
    </row>
    <row r="50" spans="1:6" ht="30" customHeight="1" x14ac:dyDescent="0.25">
      <c r="A50" s="19">
        <v>43</v>
      </c>
      <c r="B50" s="229" t="s">
        <v>409</v>
      </c>
      <c r="C50" s="115"/>
      <c r="D50" s="230" t="s">
        <v>373</v>
      </c>
      <c r="E50" s="115"/>
      <c r="F50" s="229" t="s">
        <v>377</v>
      </c>
    </row>
    <row r="51" spans="1:6" ht="30" customHeight="1" x14ac:dyDescent="0.25">
      <c r="A51" s="233" t="s">
        <v>54</v>
      </c>
      <c r="B51" s="234"/>
      <c r="C51" s="233"/>
      <c r="D51" s="233"/>
      <c r="E51" s="233"/>
      <c r="F51" s="234"/>
    </row>
    <row r="52" spans="1:6" ht="30" customHeight="1" x14ac:dyDescent="0.25">
      <c r="A52" s="108">
        <v>44</v>
      </c>
      <c r="B52" s="102" t="s">
        <v>410</v>
      </c>
      <c r="C52" s="231" t="s">
        <v>373</v>
      </c>
      <c r="D52" s="231" t="s">
        <v>373</v>
      </c>
      <c r="E52" s="231" t="s">
        <v>373</v>
      </c>
      <c r="F52" s="102" t="s">
        <v>411</v>
      </c>
    </row>
    <row r="53" spans="1:6" ht="30" customHeight="1" x14ac:dyDescent="0.25">
      <c r="A53" s="19">
        <v>45</v>
      </c>
      <c r="B53" s="229" t="s">
        <v>412</v>
      </c>
      <c r="C53" s="235" t="s">
        <v>373</v>
      </c>
      <c r="D53" s="235" t="s">
        <v>373</v>
      </c>
      <c r="E53" s="235" t="s">
        <v>373</v>
      </c>
      <c r="F53" s="229" t="s">
        <v>411</v>
      </c>
    </row>
    <row r="54" spans="1:6" ht="30" customHeight="1" x14ac:dyDescent="0.25">
      <c r="A54" s="233" t="s">
        <v>80</v>
      </c>
      <c r="B54" s="234"/>
      <c r="C54" s="233"/>
      <c r="D54" s="233"/>
      <c r="E54" s="233"/>
      <c r="F54" s="234"/>
    </row>
    <row r="55" spans="1:6" ht="30" customHeight="1" x14ac:dyDescent="0.25">
      <c r="A55" s="19">
        <v>46</v>
      </c>
      <c r="B55" s="229" t="s">
        <v>413</v>
      </c>
      <c r="C55" s="230" t="s">
        <v>373</v>
      </c>
      <c r="D55" s="230" t="s">
        <v>373</v>
      </c>
      <c r="E55" s="230" t="s">
        <v>373</v>
      </c>
      <c r="F55" s="229" t="s">
        <v>81</v>
      </c>
    </row>
    <row r="56" spans="1:6" ht="30" customHeight="1" x14ac:dyDescent="0.25">
      <c r="A56" s="108">
        <v>47</v>
      </c>
      <c r="B56" s="102" t="s">
        <v>414</v>
      </c>
      <c r="C56" s="231" t="s">
        <v>373</v>
      </c>
      <c r="D56" s="231" t="s">
        <v>373</v>
      </c>
      <c r="E56" s="231" t="s">
        <v>373</v>
      </c>
      <c r="F56" s="102" t="s">
        <v>81</v>
      </c>
    </row>
    <row r="57" spans="1:6" ht="30" customHeight="1" x14ac:dyDescent="0.25">
      <c r="A57" s="19">
        <v>48</v>
      </c>
      <c r="B57" s="229" t="s">
        <v>415</v>
      </c>
      <c r="C57" s="230" t="s">
        <v>373</v>
      </c>
      <c r="D57" s="230" t="s">
        <v>373</v>
      </c>
      <c r="E57" s="230" t="s">
        <v>373</v>
      </c>
      <c r="F57" s="229" t="s">
        <v>81</v>
      </c>
    </row>
    <row r="58" spans="1:6" ht="30" customHeight="1" x14ac:dyDescent="0.25">
      <c r="A58" s="108">
        <v>49</v>
      </c>
      <c r="B58" s="102" t="s">
        <v>416</v>
      </c>
      <c r="C58" s="231" t="s">
        <v>373</v>
      </c>
      <c r="D58" s="231" t="s">
        <v>373</v>
      </c>
      <c r="E58" s="231" t="s">
        <v>373</v>
      </c>
      <c r="F58" s="102" t="s">
        <v>81</v>
      </c>
    </row>
    <row r="59" spans="1:6" ht="30" customHeight="1" x14ac:dyDescent="0.25">
      <c r="A59" s="19">
        <v>50</v>
      </c>
      <c r="B59" s="229" t="s">
        <v>417</v>
      </c>
      <c r="C59" s="230" t="s">
        <v>373</v>
      </c>
      <c r="D59" s="230" t="s">
        <v>373</v>
      </c>
      <c r="E59" s="230" t="s">
        <v>373</v>
      </c>
      <c r="F59" s="229" t="s">
        <v>81</v>
      </c>
    </row>
    <row r="60" spans="1:6" ht="30" customHeight="1" x14ac:dyDescent="0.25">
      <c r="A60" s="108">
        <v>51</v>
      </c>
      <c r="B60" s="102" t="s">
        <v>405</v>
      </c>
      <c r="C60" s="231" t="s">
        <v>373</v>
      </c>
      <c r="D60" s="231" t="s">
        <v>373</v>
      </c>
      <c r="E60" s="231" t="s">
        <v>373</v>
      </c>
      <c r="F60" s="102" t="s">
        <v>81</v>
      </c>
    </row>
    <row r="61" spans="1:6" ht="30" customHeight="1" x14ac:dyDescent="0.25">
      <c r="A61" s="19">
        <v>52</v>
      </c>
      <c r="B61" s="229" t="s">
        <v>418</v>
      </c>
      <c r="C61" s="230" t="s">
        <v>373</v>
      </c>
      <c r="D61" s="230" t="s">
        <v>373</v>
      </c>
      <c r="E61" s="230" t="s">
        <v>373</v>
      </c>
      <c r="F61" s="229" t="s">
        <v>81</v>
      </c>
    </row>
    <row r="62" spans="1:6" ht="30" customHeight="1" x14ac:dyDescent="0.25">
      <c r="A62" s="108">
        <v>53</v>
      </c>
      <c r="B62" s="102" t="s">
        <v>419</v>
      </c>
      <c r="C62" s="231" t="s">
        <v>373</v>
      </c>
      <c r="D62" s="231" t="s">
        <v>373</v>
      </c>
      <c r="E62" s="231" t="s">
        <v>373</v>
      </c>
      <c r="F62" s="102" t="s">
        <v>81</v>
      </c>
    </row>
    <row r="63" spans="1:6" ht="30" customHeight="1" x14ac:dyDescent="0.25">
      <c r="A63" s="19">
        <v>54</v>
      </c>
      <c r="B63" s="229" t="s">
        <v>420</v>
      </c>
      <c r="C63" s="230" t="s">
        <v>373</v>
      </c>
      <c r="D63" s="230" t="s">
        <v>373</v>
      </c>
      <c r="E63" s="230" t="s">
        <v>373</v>
      </c>
      <c r="F63" s="229" t="s">
        <v>81</v>
      </c>
    </row>
    <row r="64" spans="1:6" ht="30" customHeight="1" x14ac:dyDescent="0.25">
      <c r="A64" s="108">
        <v>55</v>
      </c>
      <c r="B64" s="102" t="s">
        <v>421</v>
      </c>
      <c r="C64" s="231" t="s">
        <v>373</v>
      </c>
      <c r="D64" s="231" t="s">
        <v>373</v>
      </c>
      <c r="E64" s="231" t="s">
        <v>373</v>
      </c>
      <c r="F64" s="102" t="s">
        <v>81</v>
      </c>
    </row>
    <row r="65" spans="1:6" ht="30" customHeight="1" x14ac:dyDescent="0.25">
      <c r="A65" s="108">
        <v>56</v>
      </c>
      <c r="B65" s="229" t="s">
        <v>422</v>
      </c>
      <c r="C65" s="230" t="s">
        <v>373</v>
      </c>
      <c r="D65" s="230" t="s">
        <v>373</v>
      </c>
      <c r="E65" s="230" t="s">
        <v>373</v>
      </c>
      <c r="F65" s="229" t="s">
        <v>81</v>
      </c>
    </row>
    <row r="66" spans="1:6" ht="30" customHeight="1" x14ac:dyDescent="0.25">
      <c r="A66" s="233" t="s">
        <v>423</v>
      </c>
      <c r="B66" s="234"/>
      <c r="C66" s="233"/>
      <c r="D66" s="233"/>
      <c r="E66" s="233"/>
      <c r="F66" s="234"/>
    </row>
    <row r="67" spans="1:6" ht="34.9" customHeight="1" x14ac:dyDescent="0.25">
      <c r="A67" s="108">
        <v>57</v>
      </c>
      <c r="B67" s="102" t="s">
        <v>424</v>
      </c>
      <c r="C67" s="232"/>
      <c r="D67" s="232"/>
      <c r="E67" s="231" t="s">
        <v>373</v>
      </c>
      <c r="F67" s="102" t="s">
        <v>425</v>
      </c>
    </row>
    <row r="68" spans="1:6" ht="34.15" customHeight="1" x14ac:dyDescent="0.25">
      <c r="A68" s="19">
        <v>58</v>
      </c>
      <c r="B68" s="229" t="s">
        <v>426</v>
      </c>
      <c r="C68" s="19"/>
      <c r="D68" s="19"/>
      <c r="E68" s="230" t="s">
        <v>373</v>
      </c>
      <c r="F68" s="229" t="s">
        <v>425</v>
      </c>
    </row>
    <row r="69" spans="1:6" ht="30" customHeight="1" x14ac:dyDescent="0.25">
      <c r="A69" s="233" t="s">
        <v>427</v>
      </c>
      <c r="B69" s="234"/>
      <c r="C69" s="233"/>
      <c r="D69" s="233"/>
      <c r="E69" s="233"/>
      <c r="F69" s="234"/>
    </row>
    <row r="70" spans="1:6" ht="30" customHeight="1" x14ac:dyDescent="0.25">
      <c r="A70" s="108">
        <v>59</v>
      </c>
      <c r="B70" s="102" t="s">
        <v>428</v>
      </c>
      <c r="C70" s="232"/>
      <c r="D70" s="232"/>
      <c r="E70" s="231" t="s">
        <v>373</v>
      </c>
      <c r="F70" s="102" t="s">
        <v>51</v>
      </c>
    </row>
    <row r="71" spans="1:6" ht="30" customHeight="1" x14ac:dyDescent="0.25">
      <c r="A71" s="19">
        <v>60</v>
      </c>
      <c r="B71" s="229" t="s">
        <v>429</v>
      </c>
      <c r="C71" s="115"/>
      <c r="D71" s="115"/>
      <c r="E71" s="230" t="s">
        <v>373</v>
      </c>
      <c r="F71" s="229" t="s">
        <v>51</v>
      </c>
    </row>
    <row r="72" spans="1:6" ht="30" customHeight="1" x14ac:dyDescent="0.25">
      <c r="A72" s="108">
        <v>61</v>
      </c>
      <c r="B72" s="102" t="s">
        <v>430</v>
      </c>
      <c r="C72" s="231" t="s">
        <v>373</v>
      </c>
      <c r="D72" s="231" t="s">
        <v>373</v>
      </c>
      <c r="E72" s="231" t="s">
        <v>373</v>
      </c>
      <c r="F72" s="102" t="s">
        <v>51</v>
      </c>
    </row>
    <row r="73" spans="1:6" ht="30" customHeight="1" x14ac:dyDescent="0.25">
      <c r="A73" s="19">
        <v>62</v>
      </c>
      <c r="B73" s="229" t="s">
        <v>431</v>
      </c>
      <c r="C73" s="115"/>
      <c r="D73" s="115"/>
      <c r="E73" s="235" t="s">
        <v>373</v>
      </c>
      <c r="F73" s="229" t="s">
        <v>51</v>
      </c>
    </row>
    <row r="74" spans="1:6" ht="30" customHeight="1" x14ac:dyDescent="0.25">
      <c r="A74" s="108">
        <v>63</v>
      </c>
      <c r="B74" s="102" t="s">
        <v>432</v>
      </c>
      <c r="C74" s="231" t="s">
        <v>373</v>
      </c>
      <c r="D74" s="231" t="s">
        <v>373</v>
      </c>
      <c r="E74" s="231" t="s">
        <v>373</v>
      </c>
      <c r="F74" s="102" t="s">
        <v>315</v>
      </c>
    </row>
    <row r="75" spans="1:6" ht="30" customHeight="1" x14ac:dyDescent="0.25">
      <c r="A75" s="233" t="s">
        <v>433</v>
      </c>
      <c r="B75" s="234"/>
      <c r="C75" s="233"/>
      <c r="D75" s="233"/>
      <c r="E75" s="233"/>
      <c r="F75" s="234"/>
    </row>
    <row r="76" spans="1:6" ht="30" customHeight="1" x14ac:dyDescent="0.25">
      <c r="A76" s="19">
        <v>64</v>
      </c>
      <c r="B76" s="229" t="s">
        <v>75</v>
      </c>
      <c r="C76" s="235" t="s">
        <v>373</v>
      </c>
      <c r="D76" s="19"/>
      <c r="E76" s="19"/>
      <c r="F76" s="229" t="s">
        <v>434</v>
      </c>
    </row>
    <row r="77" spans="1:6" ht="30" customHeight="1" x14ac:dyDescent="0.25">
      <c r="A77" s="21">
        <v>65</v>
      </c>
      <c r="B77" s="97" t="s">
        <v>435</v>
      </c>
      <c r="C77" s="237" t="s">
        <v>373</v>
      </c>
      <c r="D77" s="237" t="s">
        <v>373</v>
      </c>
      <c r="E77" s="237" t="s">
        <v>373</v>
      </c>
      <c r="F77" s="97" t="s">
        <v>436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E2EE-7CF9-4AD4-97A6-1DF54DCE6F38}">
  <dimension ref="A5:J12"/>
  <sheetViews>
    <sheetView showGridLines="0" workbookViewId="0">
      <selection activeCell="A5" sqref="A5"/>
    </sheetView>
  </sheetViews>
  <sheetFormatPr baseColWidth="10" defaultColWidth="9.140625" defaultRowHeight="15" x14ac:dyDescent="0.25"/>
  <sheetData>
    <row r="5" spans="1:10" x14ac:dyDescent="0.25">
      <c r="A5" s="13" t="s">
        <v>437</v>
      </c>
    </row>
    <row r="7" spans="1:10" ht="30.6" customHeight="1" x14ac:dyDescent="0.25">
      <c r="A7" s="625" t="s">
        <v>179</v>
      </c>
      <c r="B7" s="622" t="s">
        <v>438</v>
      </c>
      <c r="C7" s="622" t="s">
        <v>439</v>
      </c>
      <c r="D7" s="622"/>
      <c r="E7" s="622" t="s">
        <v>440</v>
      </c>
      <c r="F7" s="622"/>
      <c r="G7" s="622" t="s">
        <v>441</v>
      </c>
      <c r="H7" s="622"/>
      <c r="I7" s="622" t="s">
        <v>442</v>
      </c>
      <c r="J7" s="622"/>
    </row>
    <row r="8" spans="1:10" ht="18.75" thickBot="1" x14ac:dyDescent="0.3">
      <c r="A8" s="627"/>
      <c r="B8" s="623"/>
      <c r="C8" s="238" t="s">
        <v>443</v>
      </c>
      <c r="D8" s="238" t="s">
        <v>444</v>
      </c>
      <c r="E8" s="238" t="s">
        <v>98</v>
      </c>
      <c r="F8" s="238" t="s">
        <v>103</v>
      </c>
      <c r="G8" s="238" t="s">
        <v>443</v>
      </c>
      <c r="H8" s="238" t="s">
        <v>444</v>
      </c>
      <c r="I8" s="238" t="s">
        <v>98</v>
      </c>
      <c r="J8" s="238" t="s">
        <v>103</v>
      </c>
    </row>
    <row r="9" spans="1:10" ht="15.75" thickTop="1" x14ac:dyDescent="0.25">
      <c r="A9" s="239" t="s">
        <v>8</v>
      </c>
      <c r="B9" s="240" t="s">
        <v>140</v>
      </c>
      <c r="C9" s="240" t="s">
        <v>92</v>
      </c>
      <c r="D9" s="241">
        <v>13029.1</v>
      </c>
      <c r="E9" s="240" t="s">
        <v>445</v>
      </c>
      <c r="F9" s="241">
        <v>1954.37</v>
      </c>
      <c r="G9" s="240" t="s">
        <v>67</v>
      </c>
      <c r="H9" s="241">
        <v>1415</v>
      </c>
      <c r="I9" s="240" t="s">
        <v>445</v>
      </c>
      <c r="J9" s="242" t="s">
        <v>446</v>
      </c>
    </row>
    <row r="10" spans="1:10" x14ac:dyDescent="0.25">
      <c r="A10" s="138" t="s">
        <v>447</v>
      </c>
      <c r="B10" s="137" t="s">
        <v>140</v>
      </c>
      <c r="C10" s="137" t="s">
        <v>92</v>
      </c>
      <c r="D10" s="137" t="s">
        <v>67</v>
      </c>
      <c r="E10" s="137" t="s">
        <v>445</v>
      </c>
      <c r="F10" s="137" t="s">
        <v>67</v>
      </c>
      <c r="G10" s="137" t="s">
        <v>67</v>
      </c>
      <c r="H10" s="243">
        <v>2156.4499999999998</v>
      </c>
      <c r="I10" s="137" t="s">
        <v>445</v>
      </c>
      <c r="J10" s="244">
        <v>-2156.4499999999998</v>
      </c>
    </row>
    <row r="11" spans="1:10" x14ac:dyDescent="0.25">
      <c r="A11" s="239" t="s">
        <v>448</v>
      </c>
      <c r="B11" s="240" t="s">
        <v>142</v>
      </c>
      <c r="C11" s="240" t="s">
        <v>92</v>
      </c>
      <c r="D11" s="240" t="s">
        <v>67</v>
      </c>
      <c r="E11" s="240" t="s">
        <v>445</v>
      </c>
      <c r="F11" s="240" t="s">
        <v>67</v>
      </c>
      <c r="G11" s="240">
        <v>276.14</v>
      </c>
      <c r="H11" s="240">
        <v>428.74</v>
      </c>
      <c r="I11" s="240" t="s">
        <v>445</v>
      </c>
      <c r="J11" s="242">
        <v>-428.74</v>
      </c>
    </row>
    <row r="12" spans="1:10" x14ac:dyDescent="0.25">
      <c r="A12" s="150" t="s">
        <v>449</v>
      </c>
      <c r="B12" s="245"/>
      <c r="C12" s="245" t="s">
        <v>92</v>
      </c>
      <c r="D12" s="246">
        <v>13029.1</v>
      </c>
      <c r="E12" s="245"/>
      <c r="F12" s="246">
        <v>1954.37</v>
      </c>
      <c r="G12" s="245">
        <v>276.14</v>
      </c>
      <c r="H12" s="246">
        <v>4000.19</v>
      </c>
      <c r="I12" s="245"/>
      <c r="J12" s="246">
        <v>-2045.83</v>
      </c>
    </row>
  </sheetData>
  <mergeCells count="6">
    <mergeCell ref="I7:J7"/>
    <mergeCell ref="A7:A8"/>
    <mergeCell ref="B7:B8"/>
    <mergeCell ref="C7:D7"/>
    <mergeCell ref="E7:F7"/>
    <mergeCell ref="G7:H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E191-6E89-4C82-8BEA-4C97D3E71406}">
  <dimension ref="A5:H12"/>
  <sheetViews>
    <sheetView showGridLines="0" workbookViewId="0">
      <selection activeCell="A7" sqref="A7"/>
    </sheetView>
  </sheetViews>
  <sheetFormatPr baseColWidth="10" defaultColWidth="9.140625" defaultRowHeight="15" x14ac:dyDescent="0.25"/>
  <cols>
    <col min="1" max="1" width="18.5703125" customWidth="1"/>
    <col min="7" max="7" width="9.5703125" bestFit="1" customWidth="1"/>
    <col min="8" max="8" width="11.140625" customWidth="1"/>
  </cols>
  <sheetData>
    <row r="5" spans="1:8" x14ac:dyDescent="0.25">
      <c r="A5" s="13" t="s">
        <v>450</v>
      </c>
    </row>
    <row r="7" spans="1:8" ht="57.75" thickBot="1" x14ac:dyDescent="0.3">
      <c r="A7" s="247" t="s">
        <v>179</v>
      </c>
      <c r="B7" s="247" t="s">
        <v>451</v>
      </c>
      <c r="C7" s="248" t="s">
        <v>452</v>
      </c>
      <c r="D7" s="248" t="s">
        <v>453</v>
      </c>
      <c r="E7" s="248" t="s">
        <v>454</v>
      </c>
      <c r="F7" s="248" t="s">
        <v>97</v>
      </c>
      <c r="G7" s="248" t="s">
        <v>455</v>
      </c>
      <c r="H7" s="248" t="s">
        <v>456</v>
      </c>
    </row>
    <row r="8" spans="1:8" ht="16.149999999999999" customHeight="1" x14ac:dyDescent="0.25">
      <c r="A8" s="239" t="s">
        <v>457</v>
      </c>
      <c r="B8" s="650" t="s">
        <v>127</v>
      </c>
      <c r="C8" s="652">
        <v>45108</v>
      </c>
      <c r="D8" s="654">
        <v>250000</v>
      </c>
      <c r="E8" s="654">
        <v>250000</v>
      </c>
      <c r="F8" s="656" t="s">
        <v>458</v>
      </c>
      <c r="G8" s="654">
        <v>156250000</v>
      </c>
      <c r="H8" s="643" t="s">
        <v>459</v>
      </c>
    </row>
    <row r="9" spans="1:8" x14ac:dyDescent="0.25">
      <c r="A9" s="239" t="s">
        <v>460</v>
      </c>
      <c r="B9" s="651"/>
      <c r="C9" s="653"/>
      <c r="D9" s="655"/>
      <c r="E9" s="655"/>
      <c r="F9" s="657"/>
      <c r="G9" s="655"/>
      <c r="H9" s="644"/>
    </row>
    <row r="10" spans="1:8" ht="16.149999999999999" customHeight="1" x14ac:dyDescent="0.25">
      <c r="A10" s="138" t="s">
        <v>461</v>
      </c>
      <c r="B10" s="645" t="s">
        <v>462</v>
      </c>
      <c r="C10" s="646">
        <v>45139</v>
      </c>
      <c r="D10" s="647">
        <v>250000</v>
      </c>
      <c r="E10" s="647">
        <v>250000</v>
      </c>
      <c r="F10" s="648" t="s">
        <v>458</v>
      </c>
      <c r="G10" s="647">
        <v>156250000</v>
      </c>
      <c r="H10" s="649" t="s">
        <v>459</v>
      </c>
    </row>
    <row r="11" spans="1:8" x14ac:dyDescent="0.25">
      <c r="A11" s="138" t="s">
        <v>463</v>
      </c>
      <c r="B11" s="645"/>
      <c r="C11" s="646"/>
      <c r="D11" s="647"/>
      <c r="E11" s="647"/>
      <c r="F11" s="648"/>
      <c r="G11" s="647"/>
      <c r="H11" s="649"/>
    </row>
    <row r="12" spans="1:8" ht="15.75" thickBot="1" x14ac:dyDescent="0.3">
      <c r="A12" s="641"/>
      <c r="B12" s="641"/>
      <c r="C12" s="248" t="s">
        <v>464</v>
      </c>
      <c r="D12" s="248"/>
      <c r="E12" s="253"/>
      <c r="F12" s="642" t="s">
        <v>465</v>
      </c>
      <c r="G12" s="642"/>
      <c r="H12" s="248"/>
    </row>
  </sheetData>
  <mergeCells count="16">
    <mergeCell ref="A12:B12"/>
    <mergeCell ref="F12:G12"/>
    <mergeCell ref="H8:H9"/>
    <mergeCell ref="B10:B11"/>
    <mergeCell ref="C10:C11"/>
    <mergeCell ref="D10:D11"/>
    <mergeCell ref="E10:E11"/>
    <mergeCell ref="F10:F11"/>
    <mergeCell ref="G10:G11"/>
    <mergeCell ref="H10:H11"/>
    <mergeCell ref="B8:B9"/>
    <mergeCell ref="C8:C9"/>
    <mergeCell ref="D8:D9"/>
    <mergeCell ref="E8:E9"/>
    <mergeCell ref="F8:F9"/>
    <mergeCell ref="G8:G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539F4-19C0-46C4-A738-1E39B0C53F9C}">
  <dimension ref="A4:H12"/>
  <sheetViews>
    <sheetView showGridLines="0" workbookViewId="0">
      <selection activeCell="G12" sqref="G12"/>
    </sheetView>
  </sheetViews>
  <sheetFormatPr baseColWidth="10" defaultColWidth="9.140625" defaultRowHeight="15" x14ac:dyDescent="0.25"/>
  <cols>
    <col min="1" max="1" width="32.28515625" bestFit="1" customWidth="1"/>
    <col min="2" max="2" width="10.42578125" customWidth="1"/>
    <col min="3" max="3" width="10.7109375" customWidth="1"/>
    <col min="4" max="4" width="11.7109375" customWidth="1"/>
    <col min="5" max="5" width="15.5703125" customWidth="1"/>
    <col min="6" max="6" width="11" customWidth="1"/>
    <col min="7" max="7" width="17.28515625" customWidth="1"/>
    <col min="8" max="8" width="20.42578125" customWidth="1"/>
  </cols>
  <sheetData>
    <row r="4" spans="1:8" x14ac:dyDescent="0.25">
      <c r="A4" s="13" t="s">
        <v>466</v>
      </c>
    </row>
    <row r="7" spans="1:8" ht="45.75" thickBot="1" x14ac:dyDescent="0.3">
      <c r="A7" s="254" t="s">
        <v>179</v>
      </c>
      <c r="B7" s="254" t="s">
        <v>451</v>
      </c>
      <c r="C7" s="51" t="s">
        <v>452</v>
      </c>
      <c r="D7" s="51" t="s">
        <v>453</v>
      </c>
      <c r="E7" s="51" t="s">
        <v>467</v>
      </c>
      <c r="F7" s="51" t="s">
        <v>97</v>
      </c>
      <c r="G7" s="51" t="s">
        <v>455</v>
      </c>
      <c r="H7" s="51" t="s">
        <v>456</v>
      </c>
    </row>
    <row r="8" spans="1:8" ht="30" x14ac:dyDescent="0.25">
      <c r="A8" s="103" t="s">
        <v>468</v>
      </c>
      <c r="B8" s="102" t="s">
        <v>469</v>
      </c>
      <c r="C8" s="255">
        <v>44682</v>
      </c>
      <c r="D8" s="256">
        <v>125000</v>
      </c>
      <c r="E8" s="256">
        <v>25000</v>
      </c>
      <c r="F8" s="108" t="s">
        <v>458</v>
      </c>
      <c r="G8" s="256">
        <v>15625000</v>
      </c>
      <c r="H8" s="104" t="s">
        <v>459</v>
      </c>
    </row>
    <row r="9" spans="1:8" ht="30" x14ac:dyDescent="0.25">
      <c r="A9" s="100" t="s">
        <v>470</v>
      </c>
      <c r="B9" s="99" t="s">
        <v>128</v>
      </c>
      <c r="C9" s="257">
        <v>44713</v>
      </c>
      <c r="D9" s="258">
        <v>210000</v>
      </c>
      <c r="E9" s="9" t="s">
        <v>471</v>
      </c>
      <c r="F9" s="107" t="s">
        <v>458</v>
      </c>
      <c r="G9" s="258">
        <v>131250000</v>
      </c>
      <c r="H9" s="101" t="s">
        <v>459</v>
      </c>
    </row>
    <row r="10" spans="1:8" ht="30" x14ac:dyDescent="0.25">
      <c r="A10" s="103" t="s">
        <v>472</v>
      </c>
      <c r="B10" s="102" t="s">
        <v>128</v>
      </c>
      <c r="C10" s="255">
        <v>44835</v>
      </c>
      <c r="D10" s="256">
        <v>200000</v>
      </c>
      <c r="E10" s="256">
        <v>125000</v>
      </c>
      <c r="F10" s="108" t="s">
        <v>458</v>
      </c>
      <c r="G10" s="256">
        <v>78125000</v>
      </c>
      <c r="H10" s="104" t="s">
        <v>459</v>
      </c>
    </row>
    <row r="11" spans="1:8" ht="30" x14ac:dyDescent="0.25">
      <c r="A11" s="100" t="s">
        <v>473</v>
      </c>
      <c r="B11" s="99" t="s">
        <v>128</v>
      </c>
      <c r="C11" s="257">
        <v>44866</v>
      </c>
      <c r="D11" s="258">
        <v>300000</v>
      </c>
      <c r="E11" s="258">
        <v>300000</v>
      </c>
      <c r="F11" s="107" t="s">
        <v>458</v>
      </c>
      <c r="G11" s="258">
        <v>187500000</v>
      </c>
      <c r="H11" s="101" t="s">
        <v>459</v>
      </c>
    </row>
    <row r="12" spans="1:8" ht="20.25" thickBot="1" x14ac:dyDescent="0.3">
      <c r="A12" s="658"/>
      <c r="B12" s="658"/>
      <c r="C12" s="51" t="s">
        <v>464</v>
      </c>
      <c r="D12" s="51"/>
      <c r="E12" s="259"/>
      <c r="F12" s="259"/>
      <c r="G12" s="260">
        <v>412500000</v>
      </c>
      <c r="H12" s="51"/>
    </row>
  </sheetData>
  <mergeCells count="1">
    <mergeCell ref="A12:B1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21D4-997C-47E3-A03B-DE39B719CDEC}">
  <dimension ref="A5:D10"/>
  <sheetViews>
    <sheetView showGridLines="0" workbookViewId="0">
      <selection activeCell="R12" sqref="R12"/>
    </sheetView>
  </sheetViews>
  <sheetFormatPr baseColWidth="10" defaultColWidth="9.140625" defaultRowHeight="15" x14ac:dyDescent="0.25"/>
  <cols>
    <col min="1" max="1" width="21.28515625" customWidth="1"/>
    <col min="2" max="2" width="10" customWidth="1"/>
    <col min="3" max="3" width="8.85546875" bestFit="1" customWidth="1"/>
    <col min="4" max="4" width="16.5703125" customWidth="1"/>
  </cols>
  <sheetData>
    <row r="5" spans="1:4" x14ac:dyDescent="0.25">
      <c r="A5" s="13" t="s">
        <v>474</v>
      </c>
    </row>
    <row r="7" spans="1:4" ht="30.75" thickBot="1" x14ac:dyDescent="0.3">
      <c r="A7" s="254" t="s">
        <v>94</v>
      </c>
      <c r="B7" s="254" t="s">
        <v>97</v>
      </c>
      <c r="C7" s="51" t="s">
        <v>158</v>
      </c>
      <c r="D7" s="51" t="s">
        <v>475</v>
      </c>
    </row>
    <row r="8" spans="1:4" x14ac:dyDescent="0.25">
      <c r="A8" s="100" t="s">
        <v>103</v>
      </c>
      <c r="B8" s="99" t="s">
        <v>476</v>
      </c>
      <c r="C8" s="206">
        <v>22113.72</v>
      </c>
      <c r="D8" s="258">
        <v>505083750</v>
      </c>
    </row>
    <row r="9" spans="1:4" x14ac:dyDescent="0.25">
      <c r="A9" s="103" t="s">
        <v>98</v>
      </c>
      <c r="B9" s="102" t="s">
        <v>477</v>
      </c>
      <c r="C9" s="104">
        <v>70.209999999999994</v>
      </c>
      <c r="D9" s="256">
        <v>5771412</v>
      </c>
    </row>
    <row r="10" spans="1:4" ht="15.75" thickBot="1" x14ac:dyDescent="0.3">
      <c r="A10" s="658" t="s">
        <v>464</v>
      </c>
      <c r="B10" s="658"/>
      <c r="C10" s="51"/>
      <c r="D10" s="260">
        <v>510855162</v>
      </c>
    </row>
  </sheetData>
  <mergeCells count="1">
    <mergeCell ref="A10:B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CC42-F7CB-491F-9AA4-DB2E012DB89C}">
  <dimension ref="A3:C16"/>
  <sheetViews>
    <sheetView showGridLines="0" workbookViewId="0">
      <selection activeCell="A2" sqref="A2"/>
    </sheetView>
  </sheetViews>
  <sheetFormatPr baseColWidth="10" defaultColWidth="9.140625" defaultRowHeight="15" x14ac:dyDescent="0.25"/>
  <cols>
    <col min="1" max="1" width="43.28515625" customWidth="1"/>
  </cols>
  <sheetData>
    <row r="3" spans="1:3" x14ac:dyDescent="0.25">
      <c r="A3" s="49" t="s">
        <v>87</v>
      </c>
    </row>
    <row r="5" spans="1:3" ht="16.5" thickBot="1" x14ac:dyDescent="0.3">
      <c r="A5" s="50"/>
      <c r="B5" s="51">
        <v>2022</v>
      </c>
      <c r="C5" s="51">
        <v>2023</v>
      </c>
    </row>
    <row r="6" spans="1:3" ht="15.75" thickBot="1" x14ac:dyDescent="0.3">
      <c r="A6" s="52" t="s">
        <v>88</v>
      </c>
      <c r="B6" s="53">
        <v>1.7000000000000001E-2</v>
      </c>
      <c r="C6" s="53">
        <v>1.7999999999999999E-2</v>
      </c>
    </row>
    <row r="7" spans="1:3" x14ac:dyDescent="0.25">
      <c r="A7" s="54" t="s">
        <v>89</v>
      </c>
      <c r="B7" s="55">
        <v>0.70120000000000005</v>
      </c>
      <c r="C7" s="55">
        <v>0.92279999999999995</v>
      </c>
    </row>
    <row r="8" spans="1:3" x14ac:dyDescent="0.25">
      <c r="A8" s="54" t="s">
        <v>60</v>
      </c>
      <c r="B8" s="56">
        <v>0.46460000000000001</v>
      </c>
      <c r="C8" s="56">
        <v>0.68169999999999997</v>
      </c>
    </row>
    <row r="9" spans="1:3" ht="15.75" thickBot="1" x14ac:dyDescent="0.3">
      <c r="A9" s="57" t="s">
        <v>59</v>
      </c>
      <c r="B9" s="58">
        <v>0.23669999999999999</v>
      </c>
      <c r="C9" s="58">
        <v>0.2571</v>
      </c>
    </row>
    <row r="10" spans="1:3" x14ac:dyDescent="0.25">
      <c r="A10" s="59" t="s">
        <v>90</v>
      </c>
      <c r="B10" s="60">
        <v>6.1899999999999997E-2</v>
      </c>
      <c r="C10" s="60">
        <v>6.3200000000000006E-2</v>
      </c>
    </row>
    <row r="11" spans="1:3" x14ac:dyDescent="0.25">
      <c r="A11" s="59" t="s">
        <v>60</v>
      </c>
      <c r="B11" s="61">
        <v>1.61E-2</v>
      </c>
      <c r="C11" s="61">
        <v>1.6199999999999999E-2</v>
      </c>
    </row>
    <row r="12" spans="1:3" x14ac:dyDescent="0.25">
      <c r="A12" s="59" t="s">
        <v>59</v>
      </c>
      <c r="B12" s="61">
        <v>4.4499999999999998E-2</v>
      </c>
      <c r="C12" s="61">
        <v>4.58E-2</v>
      </c>
    </row>
    <row r="13" spans="1:3" ht="15.75" thickBot="1" x14ac:dyDescent="0.3">
      <c r="A13" s="62" t="s">
        <v>61</v>
      </c>
      <c r="B13" s="63">
        <v>1.2999999999999999E-3</v>
      </c>
      <c r="C13" s="63">
        <v>1.1999999999999999E-3</v>
      </c>
    </row>
    <row r="14" spans="1:3" x14ac:dyDescent="0.25">
      <c r="A14" s="64" t="s">
        <v>91</v>
      </c>
      <c r="B14" s="55">
        <v>4.4900000000000002E-2</v>
      </c>
      <c r="C14" s="65" t="s">
        <v>92</v>
      </c>
    </row>
    <row r="15" spans="1:3" x14ac:dyDescent="0.25">
      <c r="A15" s="54" t="s">
        <v>60</v>
      </c>
      <c r="B15" s="56">
        <v>2.9999999999999997E-4</v>
      </c>
      <c r="C15" s="66" t="s">
        <v>92</v>
      </c>
    </row>
    <row r="16" spans="1:3" ht="15.75" thickBot="1" x14ac:dyDescent="0.3">
      <c r="A16" s="57" t="s">
        <v>59</v>
      </c>
      <c r="B16" s="58">
        <v>4.4600000000000001E-2</v>
      </c>
      <c r="C16" s="67" t="s">
        <v>92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9D8A-AFC3-426A-BF29-B6D00DAC40C6}">
  <dimension ref="A4:E11"/>
  <sheetViews>
    <sheetView showGridLines="0" workbookViewId="0">
      <selection activeCell="B7" sqref="B7"/>
    </sheetView>
  </sheetViews>
  <sheetFormatPr baseColWidth="10" defaultColWidth="9.140625" defaultRowHeight="15" x14ac:dyDescent="0.25"/>
  <cols>
    <col min="1" max="1" width="24.5703125" bestFit="1" customWidth="1"/>
    <col min="2" max="2" width="18" customWidth="1"/>
    <col min="3" max="3" width="24.140625" customWidth="1"/>
    <col min="4" max="5" width="18" customWidth="1"/>
  </cols>
  <sheetData>
    <row r="4" spans="1:5" x14ac:dyDescent="0.25">
      <c r="A4" s="111" t="s">
        <v>478</v>
      </c>
    </row>
    <row r="7" spans="1:5" ht="45.75" thickBot="1" x14ac:dyDescent="0.3">
      <c r="A7" s="261" t="s">
        <v>179</v>
      </c>
      <c r="B7" s="254" t="s">
        <v>479</v>
      </c>
      <c r="C7" s="254" t="s">
        <v>480</v>
      </c>
      <c r="D7" s="254" t="s">
        <v>481</v>
      </c>
      <c r="E7" s="51" t="s">
        <v>482</v>
      </c>
    </row>
    <row r="8" spans="1:5" x14ac:dyDescent="0.25">
      <c r="A8" s="100" t="s">
        <v>483</v>
      </c>
      <c r="B8" s="201">
        <v>34200000</v>
      </c>
      <c r="C8" s="201">
        <v>6840000</v>
      </c>
      <c r="D8" s="201">
        <v>3420000</v>
      </c>
      <c r="E8" s="201">
        <v>-3420000</v>
      </c>
    </row>
    <row r="9" spans="1:5" x14ac:dyDescent="0.25">
      <c r="A9" s="22" t="s">
        <v>484</v>
      </c>
      <c r="B9" s="24">
        <v>0</v>
      </c>
      <c r="C9" s="24">
        <v>0</v>
      </c>
      <c r="D9" s="202">
        <v>4280000</v>
      </c>
      <c r="E9" s="202">
        <v>4280000</v>
      </c>
    </row>
    <row r="10" spans="1:5" x14ac:dyDescent="0.25">
      <c r="A10" s="100" t="s">
        <v>485</v>
      </c>
      <c r="B10" s="189">
        <v>0</v>
      </c>
      <c r="C10" s="189">
        <v>0</v>
      </c>
      <c r="D10" s="201">
        <v>200000</v>
      </c>
      <c r="E10" s="201">
        <v>200000</v>
      </c>
    </row>
    <row r="11" spans="1:5" ht="15.75" thickBot="1" x14ac:dyDescent="0.3">
      <c r="A11" s="262" t="s">
        <v>55</v>
      </c>
      <c r="B11" s="263">
        <v>34200000</v>
      </c>
      <c r="C11" s="263">
        <v>6840000</v>
      </c>
      <c r="D11" s="263">
        <v>7900000</v>
      </c>
      <c r="E11" s="263">
        <v>1060000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203A-D5D2-4A46-A493-DBA56D48A475}">
  <dimension ref="A6:C14"/>
  <sheetViews>
    <sheetView showGridLines="0" workbookViewId="0">
      <selection activeCell="R12" sqref="R12"/>
    </sheetView>
  </sheetViews>
  <sheetFormatPr baseColWidth="10" defaultColWidth="9.140625" defaultRowHeight="15" x14ac:dyDescent="0.25"/>
  <cols>
    <col min="1" max="1" width="21.5703125" customWidth="1"/>
    <col min="2" max="2" width="17.5703125" customWidth="1"/>
    <col min="3" max="3" width="15.5703125" customWidth="1"/>
  </cols>
  <sheetData>
    <row r="6" spans="1:3" x14ac:dyDescent="0.25">
      <c r="A6" s="13" t="s">
        <v>486</v>
      </c>
    </row>
    <row r="8" spans="1:3" ht="15.75" thickBot="1" x14ac:dyDescent="0.3">
      <c r="A8" s="193" t="s">
        <v>487</v>
      </c>
      <c r="B8" s="186" t="s">
        <v>488</v>
      </c>
      <c r="C8" s="186" t="s">
        <v>489</v>
      </c>
    </row>
    <row r="9" spans="1:3" ht="15.75" thickTop="1" x14ac:dyDescent="0.25">
      <c r="A9" s="22" t="s">
        <v>490</v>
      </c>
      <c r="B9" s="264">
        <v>1992.37</v>
      </c>
      <c r="C9" s="21">
        <v>605.97</v>
      </c>
    </row>
    <row r="10" spans="1:3" x14ac:dyDescent="0.25">
      <c r="A10" s="100" t="s">
        <v>491</v>
      </c>
      <c r="B10" s="132">
        <v>1412.01</v>
      </c>
      <c r="C10" s="107">
        <v>324.67</v>
      </c>
    </row>
    <row r="11" spans="1:3" x14ac:dyDescent="0.25">
      <c r="A11" s="198" t="s">
        <v>55</v>
      </c>
      <c r="B11" s="265">
        <v>3404.38</v>
      </c>
      <c r="C11" s="109">
        <v>930.65</v>
      </c>
    </row>
    <row r="14" spans="1:3" x14ac:dyDescent="0.25">
      <c r="A14" s="31"/>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EE77-3FF8-49E1-9CF4-6B4636103AFF}">
  <dimension ref="A2:D19"/>
  <sheetViews>
    <sheetView showGridLines="0" workbookViewId="0">
      <selection activeCell="R12" sqref="R12"/>
    </sheetView>
  </sheetViews>
  <sheetFormatPr baseColWidth="10" defaultColWidth="9.140625" defaultRowHeight="15" x14ac:dyDescent="0.25"/>
  <cols>
    <col min="1" max="1" width="35.28515625" bestFit="1" customWidth="1"/>
    <col min="2" max="2" width="18.28515625" customWidth="1"/>
    <col min="3" max="3" width="19.28515625" customWidth="1"/>
  </cols>
  <sheetData>
    <row r="2" spans="1:4" x14ac:dyDescent="0.25">
      <c r="A2" s="13" t="s">
        <v>492</v>
      </c>
    </row>
    <row r="5" spans="1:4" x14ac:dyDescent="0.25">
      <c r="A5" s="10" t="s">
        <v>493</v>
      </c>
      <c r="B5" s="10" t="s">
        <v>494</v>
      </c>
      <c r="C5" s="10" t="s">
        <v>495</v>
      </c>
      <c r="D5" s="1" t="s">
        <v>55</v>
      </c>
    </row>
    <row r="6" spans="1:4" x14ac:dyDescent="0.25">
      <c r="A6" s="103" t="s">
        <v>14</v>
      </c>
      <c r="B6" s="108">
        <v>138.85300000000001</v>
      </c>
      <c r="C6" s="108">
        <v>108.13</v>
      </c>
      <c r="D6" s="108">
        <v>246.99</v>
      </c>
    </row>
    <row r="7" spans="1:4" x14ac:dyDescent="0.25">
      <c r="A7" s="100" t="s">
        <v>236</v>
      </c>
      <c r="B7" s="107">
        <v>142.619</v>
      </c>
      <c r="C7" s="107">
        <v>50.97</v>
      </c>
      <c r="D7" s="107">
        <v>193.59</v>
      </c>
    </row>
    <row r="8" spans="1:4" x14ac:dyDescent="0.25">
      <c r="A8" s="103" t="s">
        <v>237</v>
      </c>
      <c r="B8" s="108">
        <v>70.12</v>
      </c>
      <c r="C8" s="108">
        <v>36.17</v>
      </c>
      <c r="D8" s="108">
        <v>106.29</v>
      </c>
    </row>
    <row r="9" spans="1:4" x14ac:dyDescent="0.25">
      <c r="A9" s="100" t="s">
        <v>18</v>
      </c>
      <c r="B9" s="107">
        <v>51.704999999999998</v>
      </c>
      <c r="C9" s="107">
        <v>47.5</v>
      </c>
      <c r="D9" s="107">
        <v>99.21</v>
      </c>
    </row>
    <row r="10" spans="1:4" x14ac:dyDescent="0.25">
      <c r="A10" s="103" t="s">
        <v>17</v>
      </c>
      <c r="B10" s="108">
        <v>60.987000000000002</v>
      </c>
      <c r="C10" s="108">
        <v>33.64</v>
      </c>
      <c r="D10" s="108">
        <v>94.63</v>
      </c>
    </row>
    <row r="11" spans="1:4" x14ac:dyDescent="0.25">
      <c r="A11" s="100" t="s">
        <v>20</v>
      </c>
      <c r="B11" s="107">
        <v>49.28</v>
      </c>
      <c r="C11" s="107">
        <v>18.48</v>
      </c>
      <c r="D11" s="107">
        <v>67.760000000000005</v>
      </c>
    </row>
    <row r="12" spans="1:4" x14ac:dyDescent="0.25">
      <c r="A12" s="103" t="s">
        <v>496</v>
      </c>
      <c r="B12" s="108">
        <v>41.308</v>
      </c>
      <c r="C12" s="108" t="s">
        <v>67</v>
      </c>
      <c r="D12" s="108">
        <v>41.31</v>
      </c>
    </row>
    <row r="13" spans="1:4" x14ac:dyDescent="0.25">
      <c r="A13" s="100" t="s">
        <v>22</v>
      </c>
      <c r="B13" s="107">
        <v>20.847999999999999</v>
      </c>
      <c r="C13" s="107">
        <v>16.309999999999999</v>
      </c>
      <c r="D13" s="107">
        <v>37.159999999999997</v>
      </c>
    </row>
    <row r="14" spans="1:4" x14ac:dyDescent="0.25">
      <c r="A14" s="103" t="s">
        <v>239</v>
      </c>
      <c r="B14" s="108">
        <v>21.875</v>
      </c>
      <c r="C14" s="108">
        <v>11.37</v>
      </c>
      <c r="D14" s="108">
        <v>33.25</v>
      </c>
    </row>
    <row r="15" spans="1:4" x14ac:dyDescent="0.25">
      <c r="A15" s="100" t="s">
        <v>240</v>
      </c>
      <c r="B15" s="107">
        <v>6.2329999999999997</v>
      </c>
      <c r="C15" s="107" t="s">
        <v>67</v>
      </c>
      <c r="D15" s="107">
        <v>6.23</v>
      </c>
    </row>
    <row r="16" spans="1:4" x14ac:dyDescent="0.25">
      <c r="A16" s="103" t="s">
        <v>241</v>
      </c>
      <c r="B16" s="108">
        <v>2.0710000000000002</v>
      </c>
      <c r="C16" s="108">
        <v>1.59</v>
      </c>
      <c r="D16" s="108">
        <v>3.66</v>
      </c>
    </row>
    <row r="17" spans="1:4" x14ac:dyDescent="0.25">
      <c r="A17" s="100" t="s">
        <v>243</v>
      </c>
      <c r="B17" s="107" t="s">
        <v>67</v>
      </c>
      <c r="C17" s="107">
        <v>0.5</v>
      </c>
      <c r="D17" s="107">
        <v>0.5</v>
      </c>
    </row>
    <row r="18" spans="1:4" x14ac:dyDescent="0.25">
      <c r="A18" s="103" t="s">
        <v>242</v>
      </c>
      <c r="B18" s="108">
        <v>7.3999999999999996E-2</v>
      </c>
      <c r="C18" s="108" t="s">
        <v>67</v>
      </c>
      <c r="D18" s="108">
        <v>7.0000000000000007E-2</v>
      </c>
    </row>
    <row r="19" spans="1:4" x14ac:dyDescent="0.25">
      <c r="A19" s="10" t="s">
        <v>55</v>
      </c>
      <c r="B19" s="1">
        <v>605.97</v>
      </c>
      <c r="C19" s="1">
        <v>324.67</v>
      </c>
      <c r="D19" s="1">
        <v>930.65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A0BB-8B6E-435C-A371-1A9539372C13}">
  <dimension ref="A4:F23"/>
  <sheetViews>
    <sheetView showGridLines="0" workbookViewId="0">
      <selection activeCell="R12" sqref="R12"/>
    </sheetView>
  </sheetViews>
  <sheetFormatPr baseColWidth="10" defaultColWidth="9.140625" defaultRowHeight="15" x14ac:dyDescent="0.25"/>
  <cols>
    <col min="1" max="1" width="37.85546875" customWidth="1"/>
    <col min="3" max="3" width="41.42578125" customWidth="1"/>
    <col min="5" max="5" width="11.140625" customWidth="1"/>
    <col min="6" max="6" width="15.28515625" customWidth="1"/>
  </cols>
  <sheetData>
    <row r="4" spans="1:6" x14ac:dyDescent="0.25">
      <c r="A4" s="13" t="s">
        <v>497</v>
      </c>
    </row>
    <row r="7" spans="1:6" ht="43.5" thickBot="1" x14ac:dyDescent="0.3">
      <c r="A7" s="124" t="s">
        <v>23</v>
      </c>
      <c r="B7" s="124" t="s">
        <v>498</v>
      </c>
      <c r="C7" s="124" t="s">
        <v>499</v>
      </c>
      <c r="D7" s="124" t="s">
        <v>500</v>
      </c>
      <c r="E7" s="124" t="s">
        <v>501</v>
      </c>
      <c r="F7" s="124" t="s">
        <v>502</v>
      </c>
    </row>
    <row r="8" spans="1:6" ht="30.6" customHeight="1" thickTop="1" x14ac:dyDescent="0.25">
      <c r="A8" s="659" t="s">
        <v>503</v>
      </c>
      <c r="B8" s="252">
        <v>174</v>
      </c>
      <c r="C8" s="251" t="s">
        <v>504</v>
      </c>
      <c r="D8" s="252">
        <v>47.39</v>
      </c>
      <c r="E8" s="252">
        <v>42.41</v>
      </c>
      <c r="F8" s="252">
        <v>89.8</v>
      </c>
    </row>
    <row r="9" spans="1:6" x14ac:dyDescent="0.25">
      <c r="A9" s="645"/>
      <c r="B9" s="252">
        <v>183</v>
      </c>
      <c r="C9" s="251" t="s">
        <v>505</v>
      </c>
      <c r="D9" s="252">
        <v>91.46</v>
      </c>
      <c r="E9" s="252">
        <v>65.72</v>
      </c>
      <c r="F9" s="252">
        <v>157.19</v>
      </c>
    </row>
    <row r="10" spans="1:6" x14ac:dyDescent="0.25">
      <c r="A10" s="660" t="s">
        <v>506</v>
      </c>
      <c r="B10" s="644">
        <v>188</v>
      </c>
      <c r="C10" s="249" t="s">
        <v>507</v>
      </c>
      <c r="D10" s="644">
        <v>142.62</v>
      </c>
      <c r="E10" s="644">
        <v>50.97</v>
      </c>
      <c r="F10" s="644">
        <v>193.59</v>
      </c>
    </row>
    <row r="11" spans="1:6" x14ac:dyDescent="0.25">
      <c r="A11" s="660"/>
      <c r="B11" s="644"/>
      <c r="C11" s="249" t="s">
        <v>508</v>
      </c>
      <c r="D11" s="644"/>
      <c r="E11" s="644"/>
      <c r="F11" s="644"/>
    </row>
    <row r="12" spans="1:6" x14ac:dyDescent="0.25">
      <c r="A12" s="660"/>
      <c r="B12" s="644"/>
      <c r="C12" s="249" t="s">
        <v>509</v>
      </c>
      <c r="D12" s="644"/>
      <c r="E12" s="644"/>
      <c r="F12" s="644"/>
    </row>
    <row r="13" spans="1:6" x14ac:dyDescent="0.25">
      <c r="A13" s="661" t="s">
        <v>17</v>
      </c>
      <c r="B13" s="252" t="s">
        <v>510</v>
      </c>
      <c r="C13" s="251" t="s">
        <v>511</v>
      </c>
      <c r="D13" s="649">
        <v>60.99</v>
      </c>
      <c r="E13" s="649">
        <v>33.64</v>
      </c>
      <c r="F13" s="649">
        <v>94.63</v>
      </c>
    </row>
    <row r="14" spans="1:6" x14ac:dyDescent="0.25">
      <c r="A14" s="661"/>
      <c r="B14" s="252" t="s">
        <v>512</v>
      </c>
      <c r="C14" s="251" t="s">
        <v>513</v>
      </c>
      <c r="D14" s="649"/>
      <c r="E14" s="649"/>
      <c r="F14" s="649"/>
    </row>
    <row r="15" spans="1:6" ht="30.6" customHeight="1" x14ac:dyDescent="0.25">
      <c r="A15" s="651" t="s">
        <v>514</v>
      </c>
      <c r="B15" s="250">
        <v>165</v>
      </c>
      <c r="C15" s="249" t="s">
        <v>515</v>
      </c>
      <c r="D15" s="250">
        <v>27.03</v>
      </c>
      <c r="E15" s="250">
        <v>5.24</v>
      </c>
      <c r="F15" s="250">
        <v>32.270000000000003</v>
      </c>
    </row>
    <row r="16" spans="1:6" x14ac:dyDescent="0.25">
      <c r="A16" s="651"/>
      <c r="B16" s="250">
        <v>186</v>
      </c>
      <c r="C16" s="249" t="s">
        <v>516</v>
      </c>
      <c r="D16" s="250">
        <v>22.25</v>
      </c>
      <c r="E16" s="250">
        <v>13.24</v>
      </c>
      <c r="F16" s="250">
        <v>35.49</v>
      </c>
    </row>
    <row r="17" spans="1:6" x14ac:dyDescent="0.25">
      <c r="A17" s="251" t="s">
        <v>517</v>
      </c>
      <c r="B17" s="252">
        <v>184</v>
      </c>
      <c r="C17" s="251" t="s">
        <v>518</v>
      </c>
      <c r="D17" s="252">
        <v>21.88</v>
      </c>
      <c r="E17" s="252">
        <v>11.37</v>
      </c>
      <c r="F17" s="252">
        <v>33.25</v>
      </c>
    </row>
    <row r="18" spans="1:6" x14ac:dyDescent="0.25">
      <c r="A18" s="266" t="s">
        <v>519</v>
      </c>
      <c r="B18" s="250">
        <v>192</v>
      </c>
      <c r="C18" s="249" t="s">
        <v>520</v>
      </c>
      <c r="D18" s="250">
        <v>70.12</v>
      </c>
      <c r="E18" s="250">
        <v>36.17</v>
      </c>
      <c r="F18" s="250">
        <v>106.29</v>
      </c>
    </row>
    <row r="19" spans="1:6" x14ac:dyDescent="0.25">
      <c r="A19" s="267" t="s">
        <v>521</v>
      </c>
      <c r="B19" s="252">
        <v>189</v>
      </c>
      <c r="C19" s="251" t="s">
        <v>522</v>
      </c>
      <c r="D19" s="252">
        <v>51.71</v>
      </c>
      <c r="E19" s="252">
        <v>47.5</v>
      </c>
      <c r="F19" s="252">
        <v>99.21</v>
      </c>
    </row>
    <row r="20" spans="1:6" x14ac:dyDescent="0.25">
      <c r="A20" s="266" t="s">
        <v>523</v>
      </c>
      <c r="B20" s="250">
        <v>164</v>
      </c>
      <c r="C20" s="249" t="s">
        <v>524</v>
      </c>
      <c r="D20" s="250">
        <v>20.85</v>
      </c>
      <c r="E20" s="250">
        <v>16.309999999999999</v>
      </c>
      <c r="F20" s="250">
        <v>37.159999999999997</v>
      </c>
    </row>
    <row r="21" spans="1:6" x14ac:dyDescent="0.25">
      <c r="A21" s="267" t="s">
        <v>525</v>
      </c>
      <c r="B21" s="252">
        <v>193</v>
      </c>
      <c r="C21" s="251" t="s">
        <v>526</v>
      </c>
      <c r="D21" s="252">
        <v>41.31</v>
      </c>
      <c r="E21" s="252">
        <v>0</v>
      </c>
      <c r="F21" s="252">
        <v>41.31</v>
      </c>
    </row>
    <row r="22" spans="1:6" x14ac:dyDescent="0.25">
      <c r="A22" s="651" t="s">
        <v>527</v>
      </c>
      <c r="B22" s="651"/>
      <c r="C22" s="651"/>
      <c r="D22" s="250">
        <v>8.3780000000000001</v>
      </c>
      <c r="E22" s="250">
        <v>2.09</v>
      </c>
      <c r="F22" s="250">
        <v>10.47</v>
      </c>
    </row>
    <row r="23" spans="1:6" x14ac:dyDescent="0.25">
      <c r="A23" s="135" t="s">
        <v>55</v>
      </c>
      <c r="B23" s="134"/>
      <c r="C23" s="134"/>
      <c r="D23" s="134">
        <v>605.97</v>
      </c>
      <c r="E23" s="134">
        <v>324.67</v>
      </c>
      <c r="F23" s="134">
        <v>930.65</v>
      </c>
    </row>
  </sheetData>
  <mergeCells count="12">
    <mergeCell ref="E10:E12"/>
    <mergeCell ref="F10:F12"/>
    <mergeCell ref="A22:C22"/>
    <mergeCell ref="A8:A9"/>
    <mergeCell ref="A10:A12"/>
    <mergeCell ref="B10:B12"/>
    <mergeCell ref="D10:D12"/>
    <mergeCell ref="A13:A14"/>
    <mergeCell ref="D13:D14"/>
    <mergeCell ref="E13:E14"/>
    <mergeCell ref="F13:F14"/>
    <mergeCell ref="A15:A1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16E9A-657D-4011-BD44-DCDBED7B04CB}">
  <dimension ref="A6:G21"/>
  <sheetViews>
    <sheetView showGridLines="0" workbookViewId="0">
      <selection activeCell="R12" sqref="R12"/>
    </sheetView>
  </sheetViews>
  <sheetFormatPr baseColWidth="10" defaultColWidth="9.140625" defaultRowHeight="15" x14ac:dyDescent="0.25"/>
  <cols>
    <col min="1" max="1" width="22.7109375" customWidth="1"/>
    <col min="2" max="2" width="17.7109375" customWidth="1"/>
    <col min="3" max="3" width="15.85546875" customWidth="1"/>
    <col min="4" max="4" width="13.5703125" customWidth="1"/>
    <col min="5" max="5" width="12.140625" customWidth="1"/>
    <col min="6" max="6" width="18" customWidth="1"/>
    <col min="7" max="7" width="12.5703125" customWidth="1"/>
  </cols>
  <sheetData>
    <row r="6" spans="1:7" x14ac:dyDescent="0.25">
      <c r="A6" s="111" t="s">
        <v>528</v>
      </c>
    </row>
    <row r="7" spans="1:7" ht="15.75" thickBot="1" x14ac:dyDescent="0.3"/>
    <row r="8" spans="1:7" ht="57.75" thickBot="1" x14ac:dyDescent="0.3">
      <c r="A8" s="268" t="s">
        <v>179</v>
      </c>
      <c r="B8" s="268" t="s">
        <v>51</v>
      </c>
      <c r="C8" s="269" t="s">
        <v>529</v>
      </c>
      <c r="D8" s="269" t="s">
        <v>530</v>
      </c>
      <c r="E8" s="269" t="s">
        <v>502</v>
      </c>
      <c r="F8" s="269" t="s">
        <v>531</v>
      </c>
      <c r="G8" s="269" t="s">
        <v>532</v>
      </c>
    </row>
    <row r="9" spans="1:7" ht="24.6" customHeight="1" thickBot="1" x14ac:dyDescent="0.3">
      <c r="A9" s="662" t="s">
        <v>533</v>
      </c>
      <c r="B9" s="270" t="s">
        <v>534</v>
      </c>
      <c r="C9" s="664">
        <v>82.5</v>
      </c>
      <c r="D9" s="664"/>
      <c r="E9" s="271">
        <v>82.5</v>
      </c>
      <c r="F9" s="665">
        <v>246.99</v>
      </c>
      <c r="G9" s="665">
        <v>164.49</v>
      </c>
    </row>
    <row r="10" spans="1:7" ht="15.75" thickBot="1" x14ac:dyDescent="0.3">
      <c r="A10" s="645"/>
      <c r="B10" s="270" t="s">
        <v>535</v>
      </c>
      <c r="C10" s="271" t="s">
        <v>92</v>
      </c>
      <c r="D10" s="271" t="s">
        <v>92</v>
      </c>
      <c r="E10" s="271" t="s">
        <v>92</v>
      </c>
      <c r="F10" s="649"/>
      <c r="G10" s="649"/>
    </row>
    <row r="11" spans="1:7" ht="15.75" thickBot="1" x14ac:dyDescent="0.3">
      <c r="A11" s="645"/>
      <c r="B11" s="270" t="s">
        <v>536</v>
      </c>
      <c r="C11" s="271">
        <v>0</v>
      </c>
      <c r="D11" s="271">
        <v>0</v>
      </c>
      <c r="E11" s="271">
        <v>0</v>
      </c>
      <c r="F11" s="649"/>
      <c r="G11" s="649"/>
    </row>
    <row r="12" spans="1:7" ht="15.75" thickBot="1" x14ac:dyDescent="0.3">
      <c r="A12" s="663"/>
      <c r="B12" s="270" t="s">
        <v>537</v>
      </c>
      <c r="C12" s="271" t="s">
        <v>92</v>
      </c>
      <c r="D12" s="271" t="s">
        <v>92</v>
      </c>
      <c r="E12" s="271" t="s">
        <v>92</v>
      </c>
      <c r="F12" s="666"/>
      <c r="G12" s="666"/>
    </row>
    <row r="13" spans="1:7" ht="15.75" thickBot="1" x14ac:dyDescent="0.3">
      <c r="A13" s="667" t="s">
        <v>506</v>
      </c>
      <c r="B13" s="272" t="s">
        <v>537</v>
      </c>
      <c r="C13" s="273" t="s">
        <v>92</v>
      </c>
      <c r="D13" s="273" t="s">
        <v>92</v>
      </c>
      <c r="E13" s="273" t="s">
        <v>92</v>
      </c>
      <c r="F13" s="669">
        <v>193.59</v>
      </c>
      <c r="G13" s="669">
        <v>157.49</v>
      </c>
    </row>
    <row r="14" spans="1:7" ht="15.75" thickBot="1" x14ac:dyDescent="0.3">
      <c r="A14" s="660"/>
      <c r="B14" s="272" t="s">
        <v>538</v>
      </c>
      <c r="C14" s="273">
        <v>1.9</v>
      </c>
      <c r="D14" s="273">
        <v>7.9</v>
      </c>
      <c r="E14" s="273">
        <v>1.9</v>
      </c>
      <c r="F14" s="670"/>
      <c r="G14" s="670"/>
    </row>
    <row r="15" spans="1:7" ht="15.75" thickBot="1" x14ac:dyDescent="0.3">
      <c r="A15" s="660"/>
      <c r="B15" s="272" t="s">
        <v>539</v>
      </c>
      <c r="C15" s="273">
        <v>0</v>
      </c>
      <c r="D15" s="273">
        <v>0</v>
      </c>
      <c r="E15" s="273">
        <v>0</v>
      </c>
      <c r="F15" s="670"/>
      <c r="G15" s="670"/>
    </row>
    <row r="16" spans="1:7" ht="15.75" thickBot="1" x14ac:dyDescent="0.3">
      <c r="A16" s="660"/>
      <c r="B16" s="272" t="s">
        <v>540</v>
      </c>
      <c r="C16" s="273" t="s">
        <v>92</v>
      </c>
      <c r="D16" s="273" t="s">
        <v>92</v>
      </c>
      <c r="E16" s="273" t="s">
        <v>92</v>
      </c>
      <c r="F16" s="670"/>
      <c r="G16" s="670"/>
    </row>
    <row r="17" spans="1:7" ht="15.75" thickBot="1" x14ac:dyDescent="0.3">
      <c r="A17" s="660"/>
      <c r="B17" s="272" t="s">
        <v>536</v>
      </c>
      <c r="C17" s="273">
        <v>34.200000000000003</v>
      </c>
      <c r="D17" s="273">
        <v>0</v>
      </c>
      <c r="E17" s="273">
        <v>34.200000000000003</v>
      </c>
      <c r="F17" s="670"/>
      <c r="G17" s="670"/>
    </row>
    <row r="18" spans="1:7" ht="15.75" thickBot="1" x14ac:dyDescent="0.3">
      <c r="A18" s="668"/>
      <c r="B18" s="272" t="s">
        <v>541</v>
      </c>
      <c r="C18" s="273">
        <v>0</v>
      </c>
      <c r="D18" s="273">
        <v>0</v>
      </c>
      <c r="E18" s="273">
        <v>0</v>
      </c>
      <c r="F18" s="671"/>
      <c r="G18" s="671"/>
    </row>
    <row r="19" spans="1:7" ht="30.6" customHeight="1" thickBot="1" x14ac:dyDescent="0.3">
      <c r="A19" s="662" t="s">
        <v>542</v>
      </c>
      <c r="B19" s="270" t="s">
        <v>543</v>
      </c>
      <c r="C19" s="664">
        <v>103.5</v>
      </c>
      <c r="D19" s="664"/>
      <c r="E19" s="271">
        <v>103.5</v>
      </c>
      <c r="F19" s="672" t="s">
        <v>544</v>
      </c>
      <c r="G19" s="672"/>
    </row>
    <row r="20" spans="1:7" ht="30.6" customHeight="1" thickBot="1" x14ac:dyDescent="0.3">
      <c r="A20" s="663"/>
      <c r="B20" s="270" t="s">
        <v>541</v>
      </c>
      <c r="C20" s="664">
        <v>84.5</v>
      </c>
      <c r="D20" s="664"/>
      <c r="E20" s="271">
        <v>84.5</v>
      </c>
      <c r="F20" s="672" t="s">
        <v>545</v>
      </c>
      <c r="G20" s="672"/>
    </row>
    <row r="21" spans="1:7" ht="16.5" thickBot="1" x14ac:dyDescent="0.3">
      <c r="A21" s="275"/>
      <c r="B21" s="276" t="s">
        <v>170</v>
      </c>
      <c r="C21" s="277">
        <v>118.6</v>
      </c>
      <c r="D21" s="277">
        <v>7.9</v>
      </c>
      <c r="E21" s="277">
        <v>118.6</v>
      </c>
      <c r="F21" s="277"/>
      <c r="G21" s="277"/>
    </row>
  </sheetData>
  <mergeCells count="12">
    <mergeCell ref="A19:A20"/>
    <mergeCell ref="C19:D19"/>
    <mergeCell ref="F19:G19"/>
    <mergeCell ref="C20:D20"/>
    <mergeCell ref="F20:G20"/>
    <mergeCell ref="A9:A12"/>
    <mergeCell ref="C9:D9"/>
    <mergeCell ref="F9:F12"/>
    <mergeCell ref="G9:G12"/>
    <mergeCell ref="A13:A18"/>
    <mergeCell ref="F13:F18"/>
    <mergeCell ref="G13:G18"/>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B5BA-547F-4FAE-8B60-07A86FDE7DBD}">
  <dimension ref="A4:D43"/>
  <sheetViews>
    <sheetView showGridLines="0" workbookViewId="0">
      <selection activeCell="R12" sqref="R12"/>
    </sheetView>
  </sheetViews>
  <sheetFormatPr baseColWidth="10" defaultColWidth="9.140625" defaultRowHeight="15" x14ac:dyDescent="0.25"/>
  <cols>
    <col min="2" max="2" width="29" customWidth="1"/>
    <col min="3" max="3" width="31.7109375" customWidth="1"/>
    <col min="4" max="4" width="23" customWidth="1"/>
  </cols>
  <sheetData>
    <row r="4" spans="1:4" x14ac:dyDescent="0.25">
      <c r="A4" s="111" t="s">
        <v>546</v>
      </c>
    </row>
    <row r="7" spans="1:4" x14ac:dyDescent="0.25">
      <c r="A7" s="1" t="s">
        <v>64</v>
      </c>
      <c r="B7" s="10" t="s">
        <v>0</v>
      </c>
      <c r="C7" s="10" t="s">
        <v>56</v>
      </c>
      <c r="D7" s="1" t="s">
        <v>371</v>
      </c>
    </row>
    <row r="8" spans="1:4" x14ac:dyDescent="0.25">
      <c r="A8" s="673" t="s">
        <v>547</v>
      </c>
      <c r="B8" s="673"/>
      <c r="C8" s="673"/>
      <c r="D8" s="278"/>
    </row>
    <row r="9" spans="1:4" x14ac:dyDescent="0.25">
      <c r="A9" s="104">
        <v>1</v>
      </c>
      <c r="B9" s="102" t="s">
        <v>372</v>
      </c>
      <c r="C9" s="102" t="s">
        <v>548</v>
      </c>
      <c r="D9" s="104" t="s">
        <v>374</v>
      </c>
    </row>
    <row r="10" spans="1:4" ht="30" x14ac:dyDescent="0.25">
      <c r="A10" s="279">
        <v>2</v>
      </c>
      <c r="B10" s="280" t="s">
        <v>549</v>
      </c>
      <c r="C10" s="280" t="s">
        <v>548</v>
      </c>
      <c r="D10" s="279" t="s">
        <v>47</v>
      </c>
    </row>
    <row r="11" spans="1:4" ht="30" x14ac:dyDescent="0.25">
      <c r="A11" s="104">
        <v>3</v>
      </c>
      <c r="B11" s="102" t="s">
        <v>376</v>
      </c>
      <c r="C11" s="102" t="s">
        <v>308</v>
      </c>
      <c r="D11" s="104" t="s">
        <v>377</v>
      </c>
    </row>
    <row r="12" spans="1:4" x14ac:dyDescent="0.25">
      <c r="A12" s="673" t="s">
        <v>550</v>
      </c>
      <c r="B12" s="673"/>
      <c r="C12" s="673"/>
      <c r="D12" s="278"/>
    </row>
    <row r="13" spans="1:4" x14ac:dyDescent="0.25">
      <c r="A13" s="279">
        <v>4</v>
      </c>
      <c r="B13" s="280" t="s">
        <v>29</v>
      </c>
      <c r="C13" s="280" t="s">
        <v>307</v>
      </c>
      <c r="D13" s="279" t="s">
        <v>27</v>
      </c>
    </row>
    <row r="14" spans="1:4" x14ac:dyDescent="0.25">
      <c r="A14" s="104">
        <v>5</v>
      </c>
      <c r="B14" s="102" t="s">
        <v>551</v>
      </c>
      <c r="C14" s="102" t="s">
        <v>307</v>
      </c>
      <c r="D14" s="104" t="s">
        <v>552</v>
      </c>
    </row>
    <row r="15" spans="1:4" x14ac:dyDescent="0.25">
      <c r="A15" s="279">
        <v>6</v>
      </c>
      <c r="B15" s="280" t="s">
        <v>553</v>
      </c>
      <c r="C15" s="280" t="s">
        <v>307</v>
      </c>
      <c r="D15" s="279" t="s">
        <v>554</v>
      </c>
    </row>
    <row r="16" spans="1:4" x14ac:dyDescent="0.25">
      <c r="A16" s="104">
        <v>7</v>
      </c>
      <c r="B16" s="102" t="s">
        <v>387</v>
      </c>
      <c r="C16" s="102" t="s">
        <v>307</v>
      </c>
      <c r="D16" s="104" t="s">
        <v>554</v>
      </c>
    </row>
    <row r="17" spans="1:4" x14ac:dyDescent="0.25">
      <c r="A17" s="279">
        <v>8</v>
      </c>
      <c r="B17" s="280" t="s">
        <v>75</v>
      </c>
      <c r="C17" s="280" t="s">
        <v>548</v>
      </c>
      <c r="D17" s="279" t="s">
        <v>374</v>
      </c>
    </row>
    <row r="18" spans="1:4" x14ac:dyDescent="0.25">
      <c r="A18" s="104">
        <v>9</v>
      </c>
      <c r="B18" s="102" t="s">
        <v>398</v>
      </c>
      <c r="C18" s="102" t="s">
        <v>555</v>
      </c>
      <c r="D18" s="104" t="s">
        <v>556</v>
      </c>
    </row>
    <row r="19" spans="1:4" ht="30" x14ac:dyDescent="0.25">
      <c r="A19" s="279">
        <v>10</v>
      </c>
      <c r="B19" s="280" t="s">
        <v>399</v>
      </c>
      <c r="C19" s="280" t="s">
        <v>548</v>
      </c>
      <c r="D19" s="279" t="s">
        <v>374</v>
      </c>
    </row>
    <row r="20" spans="1:4" ht="30" x14ac:dyDescent="0.25">
      <c r="A20" s="104">
        <v>11</v>
      </c>
      <c r="B20" s="102" t="s">
        <v>557</v>
      </c>
      <c r="C20" s="102" t="s">
        <v>308</v>
      </c>
      <c r="D20" s="104" t="s">
        <v>377</v>
      </c>
    </row>
    <row r="21" spans="1:4" ht="30" x14ac:dyDescent="0.25">
      <c r="A21" s="279">
        <v>12</v>
      </c>
      <c r="B21" s="280" t="s">
        <v>409</v>
      </c>
      <c r="C21" s="280" t="s">
        <v>308</v>
      </c>
      <c r="D21" s="279" t="s">
        <v>377</v>
      </c>
    </row>
    <row r="22" spans="1:4" x14ac:dyDescent="0.25">
      <c r="A22" s="104">
        <v>13</v>
      </c>
      <c r="B22" s="102" t="s">
        <v>558</v>
      </c>
      <c r="C22" s="102" t="s">
        <v>559</v>
      </c>
      <c r="D22" s="104" t="s">
        <v>27</v>
      </c>
    </row>
    <row r="23" spans="1:4" ht="30" x14ac:dyDescent="0.25">
      <c r="A23" s="279">
        <v>14</v>
      </c>
      <c r="B23" s="280" t="s">
        <v>560</v>
      </c>
      <c r="C23" s="280" t="s">
        <v>548</v>
      </c>
      <c r="D23" s="279" t="s">
        <v>27</v>
      </c>
    </row>
    <row r="24" spans="1:4" ht="60" x14ac:dyDescent="0.25">
      <c r="A24" s="104">
        <v>15</v>
      </c>
      <c r="B24" s="102" t="s">
        <v>561</v>
      </c>
      <c r="C24" s="102" t="s">
        <v>548</v>
      </c>
      <c r="D24" s="104" t="s">
        <v>27</v>
      </c>
    </row>
    <row r="25" spans="1:4" x14ac:dyDescent="0.25">
      <c r="A25" s="279">
        <v>16</v>
      </c>
      <c r="B25" s="280" t="s">
        <v>562</v>
      </c>
      <c r="C25" s="280" t="s">
        <v>307</v>
      </c>
      <c r="D25" s="279" t="s">
        <v>27</v>
      </c>
    </row>
    <row r="26" spans="1:4" x14ac:dyDescent="0.25">
      <c r="A26" s="104">
        <v>17</v>
      </c>
      <c r="B26" s="102" t="s">
        <v>563</v>
      </c>
      <c r="C26" s="102" t="s">
        <v>307</v>
      </c>
      <c r="D26" s="104" t="s">
        <v>27</v>
      </c>
    </row>
    <row r="27" spans="1:4" ht="60" x14ac:dyDescent="0.25">
      <c r="A27" s="279">
        <v>18</v>
      </c>
      <c r="B27" s="280" t="s">
        <v>564</v>
      </c>
      <c r="C27" s="280" t="s">
        <v>548</v>
      </c>
      <c r="D27" s="279" t="s">
        <v>374</v>
      </c>
    </row>
    <row r="28" spans="1:4" ht="30" x14ac:dyDescent="0.25">
      <c r="A28" s="104">
        <v>19</v>
      </c>
      <c r="B28" s="102" t="s">
        <v>565</v>
      </c>
      <c r="C28" s="102" t="s">
        <v>548</v>
      </c>
      <c r="D28" s="104" t="s">
        <v>401</v>
      </c>
    </row>
    <row r="29" spans="1:4" x14ac:dyDescent="0.25">
      <c r="A29" s="279">
        <v>20</v>
      </c>
      <c r="B29" s="280" t="s">
        <v>566</v>
      </c>
      <c r="C29" s="280" t="s">
        <v>567</v>
      </c>
      <c r="D29" s="279" t="s">
        <v>51</v>
      </c>
    </row>
    <row r="30" spans="1:4" x14ac:dyDescent="0.25">
      <c r="A30" s="104">
        <v>21</v>
      </c>
      <c r="B30" s="102" t="s">
        <v>568</v>
      </c>
      <c r="C30" s="102" t="s">
        <v>569</v>
      </c>
      <c r="D30" s="104" t="s">
        <v>51</v>
      </c>
    </row>
    <row r="31" spans="1:4" x14ac:dyDescent="0.25">
      <c r="A31" s="279">
        <v>22</v>
      </c>
      <c r="B31" s="280" t="s">
        <v>570</v>
      </c>
      <c r="C31" s="280" t="s">
        <v>569</v>
      </c>
      <c r="D31" s="279" t="s">
        <v>51</v>
      </c>
    </row>
    <row r="32" spans="1:4" x14ac:dyDescent="0.25">
      <c r="A32" s="104">
        <v>23</v>
      </c>
      <c r="B32" s="102" t="s">
        <v>571</v>
      </c>
      <c r="C32" s="102" t="s">
        <v>569</v>
      </c>
      <c r="D32" s="104" t="s">
        <v>43</v>
      </c>
    </row>
    <row r="33" spans="1:4" x14ac:dyDescent="0.25">
      <c r="A33" s="673" t="s">
        <v>54</v>
      </c>
      <c r="B33" s="673"/>
      <c r="C33" s="673"/>
      <c r="D33" s="278"/>
    </row>
    <row r="34" spans="1:4" ht="45" x14ac:dyDescent="0.25">
      <c r="A34" s="104">
        <v>24</v>
      </c>
      <c r="B34" s="102" t="s">
        <v>572</v>
      </c>
      <c r="C34" s="102" t="s">
        <v>573</v>
      </c>
      <c r="D34" s="104" t="s">
        <v>411</v>
      </c>
    </row>
    <row r="35" spans="1:4" ht="45" x14ac:dyDescent="0.25">
      <c r="A35" s="279">
        <v>25</v>
      </c>
      <c r="B35" s="280" t="s">
        <v>412</v>
      </c>
      <c r="C35" s="280" t="s">
        <v>573</v>
      </c>
      <c r="D35" s="279" t="s">
        <v>411</v>
      </c>
    </row>
    <row r="36" spans="1:4" ht="30" x14ac:dyDescent="0.25">
      <c r="A36" s="104">
        <v>26</v>
      </c>
      <c r="B36" s="102" t="s">
        <v>408</v>
      </c>
      <c r="C36" s="102" t="s">
        <v>559</v>
      </c>
      <c r="D36" s="104" t="s">
        <v>377</v>
      </c>
    </row>
    <row r="37" spans="1:4" ht="30" x14ac:dyDescent="0.25">
      <c r="A37" s="279">
        <v>27</v>
      </c>
      <c r="B37" s="280" t="s">
        <v>409</v>
      </c>
      <c r="C37" s="280" t="s">
        <v>559</v>
      </c>
      <c r="D37" s="279" t="s">
        <v>377</v>
      </c>
    </row>
    <row r="38" spans="1:4" x14ac:dyDescent="0.25">
      <c r="A38" s="673" t="s">
        <v>80</v>
      </c>
      <c r="B38" s="673"/>
      <c r="C38" s="673"/>
      <c r="D38" s="278"/>
    </row>
    <row r="39" spans="1:4" ht="45" x14ac:dyDescent="0.25">
      <c r="A39" s="104">
        <v>28</v>
      </c>
      <c r="B39" s="102" t="s">
        <v>415</v>
      </c>
      <c r="C39" s="102" t="s">
        <v>573</v>
      </c>
      <c r="D39" s="104" t="s">
        <v>81</v>
      </c>
    </row>
    <row r="40" spans="1:4" ht="30" x14ac:dyDescent="0.25">
      <c r="A40" s="279">
        <v>29</v>
      </c>
      <c r="B40" s="280" t="s">
        <v>416</v>
      </c>
      <c r="C40" s="280" t="s">
        <v>573</v>
      </c>
      <c r="D40" s="279" t="s">
        <v>81</v>
      </c>
    </row>
    <row r="41" spans="1:4" x14ac:dyDescent="0.25">
      <c r="A41" s="104">
        <v>30</v>
      </c>
      <c r="B41" s="102" t="s">
        <v>574</v>
      </c>
      <c r="C41" s="102" t="s">
        <v>573</v>
      </c>
      <c r="D41" s="104" t="s">
        <v>81</v>
      </c>
    </row>
    <row r="42" spans="1:4" ht="30" x14ac:dyDescent="0.25">
      <c r="A42" s="279">
        <v>31</v>
      </c>
      <c r="B42" s="280" t="s">
        <v>575</v>
      </c>
      <c r="C42" s="280" t="s">
        <v>573</v>
      </c>
      <c r="D42" s="279" t="s">
        <v>81</v>
      </c>
    </row>
    <row r="43" spans="1:4" x14ac:dyDescent="0.25">
      <c r="A43" s="104">
        <v>32</v>
      </c>
      <c r="B43" s="102" t="s">
        <v>418</v>
      </c>
      <c r="C43" s="102" t="s">
        <v>573</v>
      </c>
      <c r="D43" s="104" t="s">
        <v>81</v>
      </c>
    </row>
  </sheetData>
  <mergeCells count="4">
    <mergeCell ref="A8:C8"/>
    <mergeCell ref="A12:C12"/>
    <mergeCell ref="A33:C33"/>
    <mergeCell ref="A38:C38"/>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FB20-13FE-4325-9285-9558DDDA3B2E}">
  <dimension ref="A6:E11"/>
  <sheetViews>
    <sheetView showGridLines="0" workbookViewId="0">
      <selection activeCell="R12" sqref="R12"/>
    </sheetView>
  </sheetViews>
  <sheetFormatPr baseColWidth="10" defaultColWidth="9.140625" defaultRowHeight="15" x14ac:dyDescent="0.25"/>
  <cols>
    <col min="1" max="1" width="23.140625" bestFit="1" customWidth="1"/>
  </cols>
  <sheetData>
    <row r="6" spans="1:5" x14ac:dyDescent="0.25">
      <c r="A6" s="13" t="s">
        <v>576</v>
      </c>
    </row>
    <row r="8" spans="1:5" ht="15.75" thickBot="1" x14ac:dyDescent="0.3">
      <c r="A8" s="186" t="s">
        <v>179</v>
      </c>
      <c r="B8" s="186" t="s">
        <v>577</v>
      </c>
      <c r="C8" s="186" t="s">
        <v>569</v>
      </c>
      <c r="D8" s="186" t="s">
        <v>308</v>
      </c>
      <c r="E8" s="186" t="s">
        <v>55</v>
      </c>
    </row>
    <row r="9" spans="1:5" ht="15.75" thickTop="1" x14ac:dyDescent="0.25">
      <c r="A9" s="22" t="s">
        <v>578</v>
      </c>
      <c r="B9" s="21">
        <v>17</v>
      </c>
      <c r="C9" s="21">
        <v>12</v>
      </c>
      <c r="D9" s="21">
        <v>2</v>
      </c>
      <c r="E9" s="281">
        <v>31</v>
      </c>
    </row>
    <row r="10" spans="1:5" x14ac:dyDescent="0.25">
      <c r="A10" s="100" t="s">
        <v>579</v>
      </c>
      <c r="B10" s="107">
        <v>2</v>
      </c>
      <c r="C10" s="107">
        <v>5</v>
      </c>
      <c r="D10" s="107" t="s">
        <v>67</v>
      </c>
      <c r="E10" s="282">
        <v>7</v>
      </c>
    </row>
    <row r="11" spans="1:5" x14ac:dyDescent="0.25">
      <c r="A11" s="22" t="s">
        <v>580</v>
      </c>
      <c r="B11" s="187">
        <v>0.28599999999999998</v>
      </c>
      <c r="C11" s="187">
        <v>0.56399999999999995</v>
      </c>
      <c r="D11" s="187">
        <v>0</v>
      </c>
      <c r="E11" s="283">
        <v>0.504</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FDF3-E4C2-400D-B140-91BC50DFCD09}">
  <dimension ref="A4:G13"/>
  <sheetViews>
    <sheetView showGridLines="0" workbookViewId="0">
      <selection activeCell="R12" sqref="R12"/>
    </sheetView>
  </sheetViews>
  <sheetFormatPr baseColWidth="10" defaultColWidth="9.140625" defaultRowHeight="15" x14ac:dyDescent="0.25"/>
  <cols>
    <col min="1" max="1" width="26.28515625" customWidth="1"/>
  </cols>
  <sheetData>
    <row r="4" spans="1:7" x14ac:dyDescent="0.25">
      <c r="A4" s="13" t="s">
        <v>581</v>
      </c>
    </row>
    <row r="7" spans="1:7" ht="15.75" thickBot="1" x14ac:dyDescent="0.3">
      <c r="A7" s="509"/>
      <c r="B7" s="674" t="s">
        <v>140</v>
      </c>
      <c r="C7" s="674"/>
      <c r="D7" s="674" t="s">
        <v>142</v>
      </c>
      <c r="E7" s="674"/>
      <c r="F7" s="674" t="s">
        <v>55</v>
      </c>
      <c r="G7" s="674"/>
    </row>
    <row r="8" spans="1:7" ht="15.75" thickBot="1" x14ac:dyDescent="0.3">
      <c r="A8" s="632"/>
      <c r="B8" s="96" t="s">
        <v>582</v>
      </c>
      <c r="C8" s="96" t="s">
        <v>583</v>
      </c>
      <c r="D8" s="96" t="s">
        <v>582</v>
      </c>
      <c r="E8" s="96" t="s">
        <v>181</v>
      </c>
      <c r="F8" s="96" t="s">
        <v>582</v>
      </c>
      <c r="G8" s="96" t="s">
        <v>181</v>
      </c>
    </row>
    <row r="9" spans="1:7" ht="15.75" thickTop="1" x14ac:dyDescent="0.25">
      <c r="A9" s="97" t="s">
        <v>584</v>
      </c>
      <c r="B9" s="98">
        <v>7</v>
      </c>
      <c r="C9" s="209">
        <v>0.504</v>
      </c>
      <c r="D9" s="98">
        <v>24</v>
      </c>
      <c r="E9" s="209">
        <v>0.496</v>
      </c>
      <c r="F9" s="98">
        <v>31</v>
      </c>
      <c r="G9" s="209">
        <v>1</v>
      </c>
    </row>
    <row r="10" spans="1:7" ht="45" x14ac:dyDescent="0.25">
      <c r="A10" s="99" t="s">
        <v>585</v>
      </c>
      <c r="B10" s="101">
        <v>3</v>
      </c>
      <c r="C10" s="158">
        <v>0.55500000000000005</v>
      </c>
      <c r="D10" s="101">
        <v>4</v>
      </c>
      <c r="E10" s="158">
        <v>0.44500000000000001</v>
      </c>
      <c r="F10" s="101">
        <v>7</v>
      </c>
      <c r="G10" s="158">
        <v>1</v>
      </c>
    </row>
    <row r="11" spans="1:7" ht="30" x14ac:dyDescent="0.25">
      <c r="A11" s="97" t="s">
        <v>586</v>
      </c>
      <c r="B11" s="98">
        <v>2</v>
      </c>
      <c r="C11" s="209">
        <v>0.217</v>
      </c>
      <c r="D11" s="98">
        <v>7</v>
      </c>
      <c r="E11" s="209">
        <v>0.78300000000000003</v>
      </c>
      <c r="F11" s="98">
        <v>7</v>
      </c>
      <c r="G11" s="209">
        <v>1</v>
      </c>
    </row>
    <row r="12" spans="1:7" ht="30" x14ac:dyDescent="0.25">
      <c r="A12" s="99" t="s">
        <v>587</v>
      </c>
      <c r="B12" s="101" t="s">
        <v>67</v>
      </c>
      <c r="C12" s="158">
        <v>0</v>
      </c>
      <c r="D12" s="101">
        <v>7</v>
      </c>
      <c r="E12" s="158">
        <v>1</v>
      </c>
      <c r="F12" s="101">
        <v>7</v>
      </c>
      <c r="G12" s="158">
        <v>1</v>
      </c>
    </row>
    <row r="13" spans="1:7" ht="30" x14ac:dyDescent="0.25">
      <c r="A13" s="97" t="s">
        <v>588</v>
      </c>
      <c r="B13" s="98" t="s">
        <v>67</v>
      </c>
      <c r="C13" s="209">
        <v>0</v>
      </c>
      <c r="D13" s="98">
        <v>7</v>
      </c>
      <c r="E13" s="209">
        <v>1</v>
      </c>
      <c r="F13" s="98">
        <v>7</v>
      </c>
      <c r="G13" s="209">
        <v>1</v>
      </c>
    </row>
  </sheetData>
  <mergeCells count="4">
    <mergeCell ref="A7:A8"/>
    <mergeCell ref="B7:C7"/>
    <mergeCell ref="D7:E7"/>
    <mergeCell ref="F7:G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CA06-B0C6-464E-BA71-6721AD931B32}">
  <dimension ref="A2:G9"/>
  <sheetViews>
    <sheetView showGridLines="0" workbookViewId="0">
      <selection activeCell="A2" sqref="A2"/>
    </sheetView>
  </sheetViews>
  <sheetFormatPr baseColWidth="10" defaultColWidth="9.140625" defaultRowHeight="15" x14ac:dyDescent="0.25"/>
  <cols>
    <col min="1" max="1" width="35.42578125" customWidth="1"/>
  </cols>
  <sheetData>
    <row r="2" spans="1:7" x14ac:dyDescent="0.25">
      <c r="A2" s="13" t="s">
        <v>589</v>
      </c>
    </row>
    <row r="3" spans="1:7" x14ac:dyDescent="0.25">
      <c r="A3" s="84"/>
    </row>
    <row r="4" spans="1:7" ht="15.75" thickBot="1" x14ac:dyDescent="0.3">
      <c r="A4" s="509"/>
      <c r="B4" s="674" t="s">
        <v>140</v>
      </c>
      <c r="C4" s="674"/>
      <c r="D4" s="674" t="s">
        <v>142</v>
      </c>
      <c r="E4" s="674"/>
      <c r="F4" s="674" t="s">
        <v>55</v>
      </c>
      <c r="G4" s="674"/>
    </row>
    <row r="5" spans="1:7" ht="15.75" thickBot="1" x14ac:dyDescent="0.3">
      <c r="A5" s="632"/>
      <c r="B5" s="96" t="s">
        <v>582</v>
      </c>
      <c r="C5" s="96" t="s">
        <v>590</v>
      </c>
      <c r="D5" s="96" t="s">
        <v>582</v>
      </c>
      <c r="E5" s="96" t="s">
        <v>181</v>
      </c>
      <c r="F5" s="96" t="s">
        <v>582</v>
      </c>
      <c r="G5" s="96" t="s">
        <v>181</v>
      </c>
    </row>
    <row r="6" spans="1:7" ht="15.75" thickTop="1" x14ac:dyDescent="0.25">
      <c r="A6" s="22" t="s">
        <v>584</v>
      </c>
      <c r="B6" s="98">
        <v>4</v>
      </c>
      <c r="C6" s="209">
        <v>0.80500000000000005</v>
      </c>
      <c r="D6" s="98">
        <v>2</v>
      </c>
      <c r="E6" s="209">
        <v>0.19500000000000001</v>
      </c>
      <c r="F6" s="98">
        <v>6</v>
      </c>
      <c r="G6" s="209">
        <v>1</v>
      </c>
    </row>
    <row r="7" spans="1:7" x14ac:dyDescent="0.25">
      <c r="A7" s="100" t="s">
        <v>591</v>
      </c>
      <c r="B7" s="101">
        <v>2</v>
      </c>
      <c r="C7" s="158">
        <v>0.45100000000000001</v>
      </c>
      <c r="D7" s="101">
        <v>4</v>
      </c>
      <c r="E7" s="158">
        <v>0.54900000000000004</v>
      </c>
      <c r="F7" s="101">
        <v>6</v>
      </c>
      <c r="G7" s="158">
        <v>1</v>
      </c>
    </row>
    <row r="8" spans="1:7" x14ac:dyDescent="0.25">
      <c r="A8" s="22" t="s">
        <v>592</v>
      </c>
      <c r="B8" s="98">
        <v>4</v>
      </c>
      <c r="C8" s="209">
        <v>0.80500000000000005</v>
      </c>
      <c r="D8" s="98">
        <v>2</v>
      </c>
      <c r="E8" s="209">
        <v>0.19500000000000001</v>
      </c>
      <c r="F8" s="98">
        <v>6</v>
      </c>
      <c r="G8" s="209">
        <v>1</v>
      </c>
    </row>
    <row r="9" spans="1:7" ht="19.5" x14ac:dyDescent="0.25">
      <c r="A9" s="100" t="s">
        <v>593</v>
      </c>
      <c r="B9" s="101" t="s">
        <v>67</v>
      </c>
      <c r="C9" s="158">
        <v>0</v>
      </c>
      <c r="D9" s="101">
        <v>6</v>
      </c>
      <c r="E9" s="284">
        <v>1</v>
      </c>
      <c r="F9" s="101">
        <v>6</v>
      </c>
      <c r="G9" s="158">
        <v>1</v>
      </c>
    </row>
  </sheetData>
  <mergeCells count="4">
    <mergeCell ref="A4:A5"/>
    <mergeCell ref="B4:C4"/>
    <mergeCell ref="D4:E4"/>
    <mergeCell ref="F4:G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CA5E-BC13-4CCD-A174-B9BA712AAFED}">
  <dimension ref="A6:D12"/>
  <sheetViews>
    <sheetView showGridLines="0" workbookViewId="0">
      <selection activeCell="R12" sqref="R12"/>
    </sheetView>
  </sheetViews>
  <sheetFormatPr baseColWidth="10" defaultColWidth="9.140625" defaultRowHeight="15" x14ac:dyDescent="0.25"/>
  <cols>
    <col min="1" max="1" width="31.85546875" customWidth="1"/>
    <col min="2" max="2" width="17.5703125" customWidth="1"/>
    <col min="3" max="3" width="12.7109375" customWidth="1"/>
    <col min="4" max="4" width="18.85546875" customWidth="1"/>
  </cols>
  <sheetData>
    <row r="6" spans="1:4" x14ac:dyDescent="0.25">
      <c r="A6" s="13" t="s">
        <v>594</v>
      </c>
    </row>
    <row r="8" spans="1:4" ht="45.75" thickBot="1" x14ac:dyDescent="0.3">
      <c r="A8" s="285" t="s">
        <v>56</v>
      </c>
      <c r="B8" s="2" t="s">
        <v>595</v>
      </c>
      <c r="C8" s="2" t="s">
        <v>596</v>
      </c>
      <c r="D8" s="2" t="s">
        <v>597</v>
      </c>
    </row>
    <row r="9" spans="1:4" ht="15.75" thickTop="1" x14ac:dyDescent="0.25">
      <c r="A9" s="286" t="s">
        <v>59</v>
      </c>
      <c r="B9" s="4">
        <v>3601.95</v>
      </c>
      <c r="C9" s="4">
        <v>6418.66</v>
      </c>
      <c r="D9" s="5">
        <v>0.56120000000000003</v>
      </c>
    </row>
    <row r="10" spans="1:4" x14ac:dyDescent="0.25">
      <c r="A10" s="287" t="s">
        <v>60</v>
      </c>
      <c r="B10" s="159">
        <v>399.14</v>
      </c>
      <c r="C10" s="7">
        <v>2271.42</v>
      </c>
      <c r="D10" s="8">
        <v>0.1757</v>
      </c>
    </row>
    <row r="11" spans="1:4" x14ac:dyDescent="0.25">
      <c r="A11" s="286" t="s">
        <v>61</v>
      </c>
      <c r="B11" s="9" t="s">
        <v>67</v>
      </c>
      <c r="C11" s="9">
        <v>161.57</v>
      </c>
      <c r="D11" s="5">
        <v>0</v>
      </c>
    </row>
    <row r="12" spans="1:4" x14ac:dyDescent="0.25">
      <c r="A12" s="1" t="s">
        <v>598</v>
      </c>
      <c r="B12" s="11">
        <v>4001.09</v>
      </c>
      <c r="C12" s="11">
        <v>8851.66</v>
      </c>
      <c r="D12" s="288">
        <v>0.45200000000000001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2AF4-6E9A-40DF-9DD1-E6B4E04F1307}">
  <dimension ref="A2:H13"/>
  <sheetViews>
    <sheetView workbookViewId="0">
      <selection activeCell="R12" sqref="R12"/>
    </sheetView>
  </sheetViews>
  <sheetFormatPr baseColWidth="10" defaultColWidth="9.140625" defaultRowHeight="15" x14ac:dyDescent="0.25"/>
  <cols>
    <col min="1" max="1" width="17.140625" customWidth="1"/>
    <col min="2" max="2" width="13.42578125" customWidth="1"/>
    <col min="5" max="5" width="10.85546875" customWidth="1"/>
    <col min="6" max="6" width="10.7109375" customWidth="1"/>
  </cols>
  <sheetData>
    <row r="2" spans="1:8" x14ac:dyDescent="0.25">
      <c r="A2" s="13" t="s">
        <v>93</v>
      </c>
    </row>
    <row r="3" spans="1:8" ht="15.75" thickBot="1" x14ac:dyDescent="0.3"/>
    <row r="4" spans="1:8" ht="22.15" customHeight="1" thickBot="1" x14ac:dyDescent="0.3">
      <c r="A4" s="525" t="s">
        <v>94</v>
      </c>
      <c r="B4" s="527" t="s">
        <v>95</v>
      </c>
      <c r="C4" s="528"/>
      <c r="D4" s="528"/>
      <c r="E4" s="527" t="s">
        <v>96</v>
      </c>
      <c r="F4" s="528"/>
      <c r="G4" s="69"/>
    </row>
    <row r="5" spans="1:8" ht="18.600000000000001" customHeight="1" thickBot="1" x14ac:dyDescent="0.3">
      <c r="A5" s="526"/>
      <c r="B5" s="70" t="s">
        <v>97</v>
      </c>
      <c r="C5" s="70">
        <v>2022</v>
      </c>
      <c r="D5" s="70">
        <v>2023</v>
      </c>
      <c r="E5" s="71">
        <v>2022</v>
      </c>
      <c r="F5" s="70">
        <v>2023</v>
      </c>
      <c r="H5" s="69"/>
    </row>
    <row r="6" spans="1:8" ht="20.25" thickBot="1" x14ac:dyDescent="0.3">
      <c r="A6" s="72" t="s">
        <v>98</v>
      </c>
      <c r="B6" s="73"/>
      <c r="C6" s="73"/>
      <c r="D6" s="73"/>
      <c r="E6" s="74"/>
      <c r="F6" s="75"/>
      <c r="H6" s="69"/>
    </row>
    <row r="7" spans="1:8" ht="30.75" thickBot="1" x14ac:dyDescent="0.3">
      <c r="A7" s="76" t="s">
        <v>99</v>
      </c>
      <c r="B7" s="77" t="s">
        <v>100</v>
      </c>
      <c r="C7" s="78">
        <v>118.04</v>
      </c>
      <c r="D7" s="78">
        <v>111.98</v>
      </c>
      <c r="E7" s="79">
        <v>9.48</v>
      </c>
      <c r="F7" s="78">
        <v>7.07</v>
      </c>
      <c r="H7" s="69"/>
    </row>
    <row r="8" spans="1:8" ht="30.75" thickBot="1" x14ac:dyDescent="0.3">
      <c r="A8" s="76" t="s">
        <v>101</v>
      </c>
      <c r="B8" s="77" t="s">
        <v>100</v>
      </c>
      <c r="C8" s="78">
        <v>115.52</v>
      </c>
      <c r="D8" s="78" t="s">
        <v>102</v>
      </c>
      <c r="E8" s="79">
        <v>8.2899999999999991</v>
      </c>
      <c r="F8" s="78">
        <v>8.7799999999999994</v>
      </c>
      <c r="H8" s="69"/>
    </row>
    <row r="9" spans="1:8" ht="20.25" thickBot="1" x14ac:dyDescent="0.3">
      <c r="A9" s="72" t="s">
        <v>103</v>
      </c>
      <c r="B9" s="73"/>
      <c r="C9" s="80"/>
      <c r="D9" s="80"/>
      <c r="E9" s="74"/>
      <c r="F9" s="75"/>
      <c r="H9" s="69"/>
    </row>
    <row r="10" spans="1:8" ht="16.5" thickBot="1" x14ac:dyDescent="0.3">
      <c r="A10" s="76" t="s">
        <v>99</v>
      </c>
      <c r="B10" s="77" t="s">
        <v>104</v>
      </c>
      <c r="C10" s="81">
        <v>1536.23</v>
      </c>
      <c r="D10" s="81">
        <v>1743.95</v>
      </c>
      <c r="E10" s="79">
        <v>31.46</v>
      </c>
      <c r="F10" s="78">
        <v>43.78</v>
      </c>
      <c r="H10" s="69"/>
    </row>
    <row r="11" spans="1:8" ht="16.5" thickBot="1" x14ac:dyDescent="0.3">
      <c r="A11" s="76" t="s">
        <v>101</v>
      </c>
      <c r="B11" s="77" t="s">
        <v>104</v>
      </c>
      <c r="C11" s="81">
        <v>1536.23</v>
      </c>
      <c r="D11" s="81">
        <v>1743.95</v>
      </c>
      <c r="E11" s="79">
        <v>31.46</v>
      </c>
      <c r="F11" s="78">
        <v>43.78</v>
      </c>
      <c r="H11" s="69"/>
    </row>
    <row r="12" spans="1:8" ht="20.25" thickBot="1" x14ac:dyDescent="0.3">
      <c r="A12" s="72" t="s">
        <v>105</v>
      </c>
      <c r="B12" s="73"/>
      <c r="C12" s="80"/>
      <c r="D12" s="80"/>
      <c r="E12" s="74"/>
      <c r="F12" s="75"/>
      <c r="H12" s="69"/>
    </row>
    <row r="13" spans="1:8" ht="16.5" thickBot="1" x14ac:dyDescent="0.3">
      <c r="A13" s="76" t="s">
        <v>106</v>
      </c>
      <c r="B13" s="82"/>
      <c r="C13" s="78" t="s">
        <v>107</v>
      </c>
      <c r="D13" s="78" t="s">
        <v>107</v>
      </c>
      <c r="E13" s="83" t="s">
        <v>107</v>
      </c>
      <c r="F13" s="78" t="s">
        <v>107</v>
      </c>
      <c r="H13" s="69"/>
    </row>
  </sheetData>
  <mergeCells count="3">
    <mergeCell ref="A4:A5"/>
    <mergeCell ref="B4:D4"/>
    <mergeCell ref="E4:F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3FA0-5700-48CD-8A8F-5364B92CDC42}">
  <dimension ref="A4:F16"/>
  <sheetViews>
    <sheetView showGridLines="0" workbookViewId="0">
      <selection activeCell="E6" sqref="E6"/>
    </sheetView>
  </sheetViews>
  <sheetFormatPr baseColWidth="10" defaultColWidth="9.140625" defaultRowHeight="15" x14ac:dyDescent="0.25"/>
  <cols>
    <col min="1" max="1" width="2.7109375" bestFit="1" customWidth="1"/>
    <col min="2" max="2" width="8.7109375" bestFit="1" customWidth="1"/>
    <col min="3" max="4" width="12.28515625" bestFit="1" customWidth="1"/>
    <col min="5" max="5" width="11.42578125" bestFit="1" customWidth="1"/>
    <col min="6" max="6" width="7.5703125" bestFit="1" customWidth="1"/>
  </cols>
  <sheetData>
    <row r="4" spans="1:6" x14ac:dyDescent="0.25">
      <c r="A4" s="13" t="s">
        <v>599</v>
      </c>
    </row>
    <row r="6" spans="1:6" ht="30.75" thickBot="1" x14ac:dyDescent="0.3">
      <c r="A6" s="289" t="s">
        <v>64</v>
      </c>
      <c r="B6" s="289" t="s">
        <v>600</v>
      </c>
      <c r="C6" s="2" t="s">
        <v>601</v>
      </c>
      <c r="D6" s="2" t="s">
        <v>602</v>
      </c>
      <c r="E6" s="2" t="s">
        <v>603</v>
      </c>
      <c r="F6" s="2" t="s">
        <v>604</v>
      </c>
    </row>
    <row r="7" spans="1:6" ht="15.75" thickTop="1" x14ac:dyDescent="0.25">
      <c r="A7" s="234"/>
      <c r="B7" s="234" t="s">
        <v>577</v>
      </c>
      <c r="C7" s="290">
        <v>438090494</v>
      </c>
      <c r="D7" s="290">
        <v>399138630</v>
      </c>
      <c r="E7" s="290">
        <v>38951864</v>
      </c>
      <c r="F7" s="291">
        <v>9.8000000000000004E-2</v>
      </c>
    </row>
    <row r="8" spans="1:6" x14ac:dyDescent="0.25">
      <c r="A8" s="292">
        <v>1</v>
      </c>
      <c r="B8" s="229" t="s">
        <v>1</v>
      </c>
      <c r="C8" s="293">
        <v>340505511</v>
      </c>
      <c r="D8" s="293">
        <v>327954288</v>
      </c>
      <c r="E8" s="293">
        <v>12551223</v>
      </c>
      <c r="F8" s="294">
        <v>3.7999999999999999E-2</v>
      </c>
    </row>
    <row r="9" spans="1:6" ht="15.75" thickBot="1" x14ac:dyDescent="0.3">
      <c r="A9" s="295">
        <v>2</v>
      </c>
      <c r="B9" s="102" t="s">
        <v>605</v>
      </c>
      <c r="C9" s="296">
        <v>97584983</v>
      </c>
      <c r="D9" s="296">
        <v>71184342</v>
      </c>
      <c r="E9" s="296">
        <v>26400641</v>
      </c>
      <c r="F9" s="209">
        <v>0.371</v>
      </c>
    </row>
    <row r="10" spans="1:6" ht="15.75" thickTop="1" x14ac:dyDescent="0.25">
      <c r="A10" s="297"/>
      <c r="B10" s="297" t="s">
        <v>307</v>
      </c>
      <c r="C10" s="298">
        <v>3331469150</v>
      </c>
      <c r="D10" s="298">
        <v>3601952327</v>
      </c>
      <c r="E10" s="298">
        <v>-270483177</v>
      </c>
      <c r="F10" s="299">
        <v>-7.4999999999999997E-2</v>
      </c>
    </row>
    <row r="11" spans="1:6" ht="30" x14ac:dyDescent="0.25">
      <c r="A11" s="292">
        <v>1</v>
      </c>
      <c r="B11" s="229" t="s">
        <v>606</v>
      </c>
      <c r="C11" s="293">
        <v>1007725349</v>
      </c>
      <c r="D11" s="293">
        <v>1080654221</v>
      </c>
      <c r="E11" s="293">
        <v>-72928872</v>
      </c>
      <c r="F11" s="294">
        <v>-6.7000000000000004E-2</v>
      </c>
    </row>
    <row r="12" spans="1:6" ht="30" x14ac:dyDescent="0.25">
      <c r="A12" s="295">
        <v>2</v>
      </c>
      <c r="B12" s="102" t="s">
        <v>237</v>
      </c>
      <c r="C12" s="296">
        <v>814887133</v>
      </c>
      <c r="D12" s="296">
        <v>810457487</v>
      </c>
      <c r="E12" s="296">
        <v>4429646</v>
      </c>
      <c r="F12" s="209">
        <v>5.0000000000000001E-3</v>
      </c>
    </row>
    <row r="13" spans="1:6" x14ac:dyDescent="0.25">
      <c r="A13" s="292">
        <v>3</v>
      </c>
      <c r="B13" s="229" t="s">
        <v>20</v>
      </c>
      <c r="C13" s="293">
        <v>480854620</v>
      </c>
      <c r="D13" s="293">
        <v>510257791</v>
      </c>
      <c r="E13" s="293">
        <v>-29403171</v>
      </c>
      <c r="F13" s="294">
        <v>-5.8000000000000003E-2</v>
      </c>
    </row>
    <row r="14" spans="1:6" x14ac:dyDescent="0.25">
      <c r="A14" s="295">
        <v>4</v>
      </c>
      <c r="B14" s="102" t="s">
        <v>17</v>
      </c>
      <c r="C14" s="296">
        <v>569786978</v>
      </c>
      <c r="D14" s="296">
        <v>737932058</v>
      </c>
      <c r="E14" s="296">
        <v>-168145080</v>
      </c>
      <c r="F14" s="209">
        <v>-0.22800000000000001</v>
      </c>
    </row>
    <row r="15" spans="1:6" x14ac:dyDescent="0.25">
      <c r="A15" s="292">
        <v>5</v>
      </c>
      <c r="B15" s="229" t="s">
        <v>18</v>
      </c>
      <c r="C15" s="293">
        <v>458215070</v>
      </c>
      <c r="D15" s="293">
        <v>462650769</v>
      </c>
      <c r="E15" s="293">
        <v>-4435699</v>
      </c>
      <c r="F15" s="294">
        <v>-0.01</v>
      </c>
    </row>
    <row r="16" spans="1:6" x14ac:dyDescent="0.25">
      <c r="A16" s="10"/>
      <c r="B16" s="10" t="s">
        <v>55</v>
      </c>
      <c r="C16" s="210">
        <v>3769559644</v>
      </c>
      <c r="D16" s="210">
        <v>4001090957</v>
      </c>
      <c r="E16" s="210">
        <v>-231531313</v>
      </c>
      <c r="F16" s="300">
        <v>-5.8000000000000003E-2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6412-3E9E-4779-9221-C13AB4B34887}">
  <dimension ref="A5:E25"/>
  <sheetViews>
    <sheetView workbookViewId="0">
      <selection activeCell="R12" sqref="R12"/>
    </sheetView>
  </sheetViews>
  <sheetFormatPr baseColWidth="10" defaultColWidth="9.140625" defaultRowHeight="15" x14ac:dyDescent="0.25"/>
  <cols>
    <col min="1" max="1" width="42.140625" bestFit="1" customWidth="1"/>
    <col min="2" max="2" width="17.28515625" bestFit="1" customWidth="1"/>
    <col min="3" max="3" width="10.85546875" bestFit="1" customWidth="1"/>
    <col min="4" max="4" width="12.7109375" bestFit="1" customWidth="1"/>
    <col min="5" max="5" width="9.85546875" bestFit="1" customWidth="1"/>
  </cols>
  <sheetData>
    <row r="5" spans="1:5" x14ac:dyDescent="0.25">
      <c r="A5" s="13" t="s">
        <v>607</v>
      </c>
    </row>
    <row r="7" spans="1:5" x14ac:dyDescent="0.25">
      <c r="A7" s="675" t="s">
        <v>608</v>
      </c>
      <c r="B7" s="675" t="s">
        <v>609</v>
      </c>
      <c r="C7" s="630" t="s">
        <v>610</v>
      </c>
      <c r="D7" s="630"/>
      <c r="E7" s="630"/>
    </row>
    <row r="8" spans="1:5" ht="15.75" thickBot="1" x14ac:dyDescent="0.3">
      <c r="A8" s="676"/>
      <c r="B8" s="676"/>
      <c r="C8" s="186" t="s">
        <v>493</v>
      </c>
      <c r="D8" s="186" t="s">
        <v>611</v>
      </c>
      <c r="E8" s="301" t="s">
        <v>612</v>
      </c>
    </row>
    <row r="9" spans="1:5" ht="15.75" thickTop="1" x14ac:dyDescent="0.25">
      <c r="A9" s="16" t="s">
        <v>44</v>
      </c>
      <c r="B9" s="16" t="s">
        <v>43</v>
      </c>
      <c r="C9" s="302">
        <v>19455782</v>
      </c>
      <c r="D9" s="302">
        <v>19455782</v>
      </c>
      <c r="E9" s="19" t="s">
        <v>67</v>
      </c>
    </row>
    <row r="10" spans="1:5" x14ac:dyDescent="0.25">
      <c r="A10" s="103" t="s">
        <v>45</v>
      </c>
      <c r="B10" s="103" t="s">
        <v>43</v>
      </c>
      <c r="C10" s="303">
        <v>102575661</v>
      </c>
      <c r="D10" s="303">
        <v>102575661</v>
      </c>
      <c r="E10" s="108" t="s">
        <v>67</v>
      </c>
    </row>
    <row r="11" spans="1:5" x14ac:dyDescent="0.25">
      <c r="A11" s="16" t="s">
        <v>35</v>
      </c>
      <c r="B11" s="16" t="s">
        <v>27</v>
      </c>
      <c r="C11" s="302">
        <v>6693449</v>
      </c>
      <c r="D11" s="302">
        <v>6693449</v>
      </c>
      <c r="E11" s="19" t="s">
        <v>67</v>
      </c>
    </row>
    <row r="12" spans="1:5" x14ac:dyDescent="0.25">
      <c r="A12" s="103" t="s">
        <v>382</v>
      </c>
      <c r="B12" s="103" t="s">
        <v>27</v>
      </c>
      <c r="C12" s="303">
        <v>3996000</v>
      </c>
      <c r="D12" s="303">
        <v>3996000</v>
      </c>
      <c r="E12" s="108" t="s">
        <v>67</v>
      </c>
    </row>
    <row r="13" spans="1:5" x14ac:dyDescent="0.25">
      <c r="A13" s="16" t="s">
        <v>33</v>
      </c>
      <c r="B13" s="16" t="s">
        <v>27</v>
      </c>
      <c r="C13" s="302">
        <v>18014573</v>
      </c>
      <c r="D13" s="302">
        <v>17752327</v>
      </c>
      <c r="E13" s="302">
        <v>262246</v>
      </c>
    </row>
    <row r="14" spans="1:5" x14ac:dyDescent="0.25">
      <c r="A14" s="103" t="s">
        <v>69</v>
      </c>
      <c r="B14" s="103" t="s">
        <v>27</v>
      </c>
      <c r="C14" s="303">
        <v>26400000</v>
      </c>
      <c r="D14" s="108" t="s">
        <v>67</v>
      </c>
      <c r="E14" s="303">
        <v>26400000</v>
      </c>
    </row>
    <row r="15" spans="1:5" x14ac:dyDescent="0.25">
      <c r="A15" s="16" t="s">
        <v>32</v>
      </c>
      <c r="B15" s="16" t="s">
        <v>27</v>
      </c>
      <c r="C15" s="302">
        <v>33879630</v>
      </c>
      <c r="D15" s="302">
        <v>33879630</v>
      </c>
      <c r="E15" s="19" t="s">
        <v>67</v>
      </c>
    </row>
    <row r="16" spans="1:5" x14ac:dyDescent="0.25">
      <c r="A16" s="103" t="s">
        <v>38</v>
      </c>
      <c r="B16" s="103" t="s">
        <v>27</v>
      </c>
      <c r="C16" s="303">
        <v>6480000</v>
      </c>
      <c r="D16" s="303">
        <v>6480000</v>
      </c>
      <c r="E16" s="108" t="s">
        <v>67</v>
      </c>
    </row>
    <row r="17" spans="1:5" x14ac:dyDescent="0.25">
      <c r="A17" s="16" t="s">
        <v>34</v>
      </c>
      <c r="B17" s="16" t="s">
        <v>27</v>
      </c>
      <c r="C17" s="302">
        <v>3700000</v>
      </c>
      <c r="D17" s="302">
        <v>3700000</v>
      </c>
      <c r="E17" s="19" t="s">
        <v>67</v>
      </c>
    </row>
    <row r="18" spans="1:5" x14ac:dyDescent="0.25">
      <c r="A18" s="103" t="s">
        <v>388</v>
      </c>
      <c r="B18" s="103" t="s">
        <v>27</v>
      </c>
      <c r="C18" s="303">
        <v>85479717</v>
      </c>
      <c r="D18" s="303">
        <v>85479718</v>
      </c>
      <c r="E18" s="108">
        <v>-1</v>
      </c>
    </row>
    <row r="19" spans="1:5" x14ac:dyDescent="0.25">
      <c r="A19" s="16" t="s">
        <v>36</v>
      </c>
      <c r="B19" s="16" t="s">
        <v>27</v>
      </c>
      <c r="C19" s="302">
        <v>2558390</v>
      </c>
      <c r="D19" s="302">
        <v>2269412</v>
      </c>
      <c r="E19" s="302">
        <v>288978</v>
      </c>
    </row>
    <row r="20" spans="1:5" x14ac:dyDescent="0.25">
      <c r="A20" s="103" t="s">
        <v>42</v>
      </c>
      <c r="B20" s="103" t="s">
        <v>27</v>
      </c>
      <c r="C20" s="303">
        <v>424471</v>
      </c>
      <c r="D20" s="303">
        <v>424471</v>
      </c>
      <c r="E20" s="108" t="s">
        <v>67</v>
      </c>
    </row>
    <row r="21" spans="1:5" x14ac:dyDescent="0.25">
      <c r="A21" s="16" t="s">
        <v>40</v>
      </c>
      <c r="B21" s="16" t="s">
        <v>27</v>
      </c>
      <c r="C21" s="302">
        <v>1008000</v>
      </c>
      <c r="D21" s="302">
        <v>1008000</v>
      </c>
      <c r="E21" s="19" t="s">
        <v>67</v>
      </c>
    </row>
    <row r="22" spans="1:5" x14ac:dyDescent="0.25">
      <c r="A22" s="103" t="s">
        <v>613</v>
      </c>
      <c r="B22" s="103" t="s">
        <v>614</v>
      </c>
      <c r="C22" s="108" t="s">
        <v>67</v>
      </c>
      <c r="D22" s="108" t="s">
        <v>67</v>
      </c>
      <c r="E22" s="108" t="s">
        <v>67</v>
      </c>
    </row>
    <row r="23" spans="1:5" x14ac:dyDescent="0.25">
      <c r="A23" s="16" t="s">
        <v>52</v>
      </c>
      <c r="B23" s="16" t="s">
        <v>614</v>
      </c>
      <c r="C23" s="302">
        <v>93232934</v>
      </c>
      <c r="D23" s="302">
        <v>81232293</v>
      </c>
      <c r="E23" s="302">
        <v>12000641</v>
      </c>
    </row>
    <row r="24" spans="1:5" x14ac:dyDescent="0.25">
      <c r="A24" s="103" t="s">
        <v>615</v>
      </c>
      <c r="B24" s="103" t="s">
        <v>614</v>
      </c>
      <c r="C24" s="303">
        <v>34191887</v>
      </c>
      <c r="D24" s="303">
        <v>34191887</v>
      </c>
      <c r="E24" s="108" t="s">
        <v>67</v>
      </c>
    </row>
    <row r="25" spans="1:5" x14ac:dyDescent="0.25">
      <c r="A25" s="109" t="s">
        <v>616</v>
      </c>
      <c r="B25" s="304"/>
      <c r="C25" s="305">
        <v>438090494</v>
      </c>
      <c r="D25" s="305">
        <v>399138630</v>
      </c>
      <c r="E25" s="305">
        <v>38951864</v>
      </c>
    </row>
  </sheetData>
  <mergeCells count="3">
    <mergeCell ref="A7:A8"/>
    <mergeCell ref="B7:B8"/>
    <mergeCell ref="C7:E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3F43-408F-4166-B960-354F82BD4529}">
  <dimension ref="A5:E30"/>
  <sheetViews>
    <sheetView showGridLines="0" workbookViewId="0">
      <selection activeCell="C1" sqref="C1:E1048576"/>
    </sheetView>
  </sheetViews>
  <sheetFormatPr baseColWidth="10" defaultColWidth="9.140625" defaultRowHeight="15" x14ac:dyDescent="0.25"/>
  <cols>
    <col min="1" max="1" width="31.85546875" customWidth="1"/>
    <col min="2" max="2" width="8.42578125" bestFit="1" customWidth="1"/>
    <col min="3" max="4" width="12.28515625" bestFit="1" customWidth="1"/>
    <col min="5" max="5" width="11.42578125" bestFit="1" customWidth="1"/>
  </cols>
  <sheetData>
    <row r="5" spans="1:5" x14ac:dyDescent="0.25">
      <c r="A5" s="13" t="s">
        <v>617</v>
      </c>
    </row>
    <row r="7" spans="1:5" x14ac:dyDescent="0.25">
      <c r="A7" s="509" t="s">
        <v>608</v>
      </c>
      <c r="B7" s="509" t="s">
        <v>609</v>
      </c>
      <c r="C7" s="509" t="s">
        <v>618</v>
      </c>
      <c r="D7" s="509"/>
      <c r="E7" s="509"/>
    </row>
    <row r="8" spans="1:5" ht="30.75" thickBot="1" x14ac:dyDescent="0.3">
      <c r="A8" s="632"/>
      <c r="B8" s="632"/>
      <c r="C8" s="96" t="s">
        <v>493</v>
      </c>
      <c r="D8" s="96" t="s">
        <v>611</v>
      </c>
      <c r="E8" s="306" t="s">
        <v>612</v>
      </c>
    </row>
    <row r="9" spans="1:5" ht="30.75" thickTop="1" x14ac:dyDescent="0.25">
      <c r="A9" s="229" t="s">
        <v>44</v>
      </c>
      <c r="B9" s="229" t="s">
        <v>43</v>
      </c>
      <c r="C9" s="307">
        <v>16341442</v>
      </c>
      <c r="D9" s="307">
        <v>16268751</v>
      </c>
      <c r="E9" s="307">
        <v>72691</v>
      </c>
    </row>
    <row r="10" spans="1:5" x14ac:dyDescent="0.25">
      <c r="A10" s="102" t="s">
        <v>45</v>
      </c>
      <c r="B10" s="102" t="s">
        <v>43</v>
      </c>
      <c r="C10" s="256">
        <v>320937793</v>
      </c>
      <c r="D10" s="256">
        <v>304294701</v>
      </c>
      <c r="E10" s="256">
        <v>16643092</v>
      </c>
    </row>
    <row r="11" spans="1:5" ht="30" x14ac:dyDescent="0.25">
      <c r="A11" s="229" t="s">
        <v>46</v>
      </c>
      <c r="B11" s="229" t="s">
        <v>43</v>
      </c>
      <c r="C11" s="307">
        <v>48081005</v>
      </c>
      <c r="D11" s="307">
        <v>48081005</v>
      </c>
      <c r="E11" s="292" t="s">
        <v>619</v>
      </c>
    </row>
    <row r="12" spans="1:5" ht="30" x14ac:dyDescent="0.25">
      <c r="A12" s="102" t="s">
        <v>35</v>
      </c>
      <c r="B12" s="102" t="s">
        <v>27</v>
      </c>
      <c r="C12" s="256">
        <v>84315939</v>
      </c>
      <c r="D12" s="256">
        <v>82315621</v>
      </c>
      <c r="E12" s="256">
        <v>2000318</v>
      </c>
    </row>
    <row r="13" spans="1:5" x14ac:dyDescent="0.25">
      <c r="A13" s="229" t="s">
        <v>382</v>
      </c>
      <c r="B13" s="229" t="s">
        <v>27</v>
      </c>
      <c r="C13" s="307">
        <v>5906000</v>
      </c>
      <c r="D13" s="307">
        <v>6120000</v>
      </c>
      <c r="E13" s="307">
        <v>-214000</v>
      </c>
    </row>
    <row r="14" spans="1:5" ht="30" x14ac:dyDescent="0.25">
      <c r="A14" s="102" t="s">
        <v>33</v>
      </c>
      <c r="B14" s="102" t="s">
        <v>27</v>
      </c>
      <c r="C14" s="256">
        <v>113555048</v>
      </c>
      <c r="D14" s="256">
        <v>113572438</v>
      </c>
      <c r="E14" s="256">
        <v>-17390</v>
      </c>
    </row>
    <row r="15" spans="1:5" x14ac:dyDescent="0.25">
      <c r="A15" s="229" t="s">
        <v>69</v>
      </c>
      <c r="B15" s="229" t="s">
        <v>27</v>
      </c>
      <c r="C15" s="307">
        <v>265303060</v>
      </c>
      <c r="D15" s="307">
        <v>394806672</v>
      </c>
      <c r="E15" s="307">
        <v>-129503612</v>
      </c>
    </row>
    <row r="16" spans="1:5" x14ac:dyDescent="0.25">
      <c r="A16" s="102" t="s">
        <v>32</v>
      </c>
      <c r="B16" s="102" t="s">
        <v>27</v>
      </c>
      <c r="C16" s="256">
        <v>10533115</v>
      </c>
      <c r="D16" s="256">
        <v>10533115</v>
      </c>
      <c r="E16" s="295" t="s">
        <v>619</v>
      </c>
    </row>
    <row r="17" spans="1:5" x14ac:dyDescent="0.25">
      <c r="A17" s="229" t="s">
        <v>386</v>
      </c>
      <c r="B17" s="229" t="s">
        <v>27</v>
      </c>
      <c r="C17" s="307">
        <v>628494721</v>
      </c>
      <c r="D17" s="307">
        <v>489267089</v>
      </c>
      <c r="E17" s="307">
        <v>139227632</v>
      </c>
    </row>
    <row r="18" spans="1:5" x14ac:dyDescent="0.25">
      <c r="A18" s="102" t="s">
        <v>387</v>
      </c>
      <c r="B18" s="102" t="s">
        <v>27</v>
      </c>
      <c r="C18" s="256">
        <v>274418876</v>
      </c>
      <c r="D18" s="256">
        <v>184937273</v>
      </c>
      <c r="E18" s="256">
        <v>89481603</v>
      </c>
    </row>
    <row r="19" spans="1:5" x14ac:dyDescent="0.25">
      <c r="A19" s="229" t="s">
        <v>38</v>
      </c>
      <c r="B19" s="229" t="s">
        <v>27</v>
      </c>
      <c r="C19" s="307">
        <v>18883409</v>
      </c>
      <c r="D19" s="307">
        <v>18883409</v>
      </c>
      <c r="E19" s="292" t="s">
        <v>619</v>
      </c>
    </row>
    <row r="20" spans="1:5" x14ac:dyDescent="0.25">
      <c r="A20" s="102" t="s">
        <v>34</v>
      </c>
      <c r="B20" s="102" t="s">
        <v>27</v>
      </c>
      <c r="C20" s="256">
        <v>43302802</v>
      </c>
      <c r="D20" s="256">
        <v>43302802</v>
      </c>
      <c r="E20" s="295" t="s">
        <v>619</v>
      </c>
    </row>
    <row r="21" spans="1:5" x14ac:dyDescent="0.25">
      <c r="A21" s="229" t="s">
        <v>388</v>
      </c>
      <c r="B21" s="229" t="s">
        <v>27</v>
      </c>
      <c r="C21" s="307">
        <v>5366963</v>
      </c>
      <c r="D21" s="307">
        <v>8813476</v>
      </c>
      <c r="E21" s="307">
        <v>-3446513</v>
      </c>
    </row>
    <row r="22" spans="1:5" x14ac:dyDescent="0.25">
      <c r="A22" s="102" t="s">
        <v>36</v>
      </c>
      <c r="B22" s="102" t="s">
        <v>27</v>
      </c>
      <c r="C22" s="256">
        <v>11536357</v>
      </c>
      <c r="D22" s="256">
        <v>13679251</v>
      </c>
      <c r="E22" s="256">
        <v>-2142894</v>
      </c>
    </row>
    <row r="23" spans="1:5" x14ac:dyDescent="0.25">
      <c r="A23" s="229" t="s">
        <v>39</v>
      </c>
      <c r="B23" s="229" t="s">
        <v>27</v>
      </c>
      <c r="C23" s="292" t="s">
        <v>619</v>
      </c>
      <c r="D23" s="292" t="s">
        <v>619</v>
      </c>
      <c r="E23" s="292" t="s">
        <v>619</v>
      </c>
    </row>
    <row r="24" spans="1:5" ht="30" x14ac:dyDescent="0.25">
      <c r="A24" s="102" t="s">
        <v>42</v>
      </c>
      <c r="B24" s="102" t="s">
        <v>27</v>
      </c>
      <c r="C24" s="256">
        <v>4444745</v>
      </c>
      <c r="D24" s="256">
        <v>4444745</v>
      </c>
      <c r="E24" s="295" t="s">
        <v>619</v>
      </c>
    </row>
    <row r="25" spans="1:5" x14ac:dyDescent="0.25">
      <c r="A25" s="229" t="s">
        <v>620</v>
      </c>
      <c r="B25" s="229" t="s">
        <v>27</v>
      </c>
      <c r="C25" s="307">
        <v>1191272</v>
      </c>
      <c r="D25" s="307">
        <v>1217744</v>
      </c>
      <c r="E25" s="307">
        <v>-26472</v>
      </c>
    </row>
    <row r="26" spans="1:5" ht="15.75" x14ac:dyDescent="0.25">
      <c r="A26" s="102" t="s">
        <v>40</v>
      </c>
      <c r="B26" s="308"/>
      <c r="C26" s="295" t="s">
        <v>619</v>
      </c>
      <c r="D26" s="256">
        <v>54000</v>
      </c>
      <c r="E26" s="256">
        <v>-54000</v>
      </c>
    </row>
    <row r="27" spans="1:5" ht="45" x14ac:dyDescent="0.25">
      <c r="A27" s="229" t="s">
        <v>621</v>
      </c>
      <c r="B27" s="229" t="s">
        <v>614</v>
      </c>
      <c r="C27" s="307">
        <v>1107965485</v>
      </c>
      <c r="D27" s="307">
        <v>1483469117</v>
      </c>
      <c r="E27" s="307">
        <v>-375503632</v>
      </c>
    </row>
    <row r="28" spans="1:5" ht="45" x14ac:dyDescent="0.25">
      <c r="A28" s="102" t="s">
        <v>622</v>
      </c>
      <c r="B28" s="104" t="s">
        <v>614</v>
      </c>
      <c r="C28" s="256">
        <v>23000000</v>
      </c>
      <c r="D28" s="256">
        <v>30000000</v>
      </c>
      <c r="E28" s="256">
        <v>-7000000</v>
      </c>
    </row>
    <row r="29" spans="1:5" ht="45" x14ac:dyDescent="0.25">
      <c r="A29" s="229" t="s">
        <v>623</v>
      </c>
      <c r="B29" s="309" t="s">
        <v>614</v>
      </c>
      <c r="C29" s="307">
        <v>347891118</v>
      </c>
      <c r="D29" s="307">
        <v>347891118</v>
      </c>
      <c r="E29" s="292" t="s">
        <v>619</v>
      </c>
    </row>
    <row r="30" spans="1:5" x14ac:dyDescent="0.25">
      <c r="A30" s="1" t="s">
        <v>616</v>
      </c>
      <c r="B30" s="310"/>
      <c r="C30" s="311">
        <v>3331469150</v>
      </c>
      <c r="D30" s="311">
        <v>3601952327</v>
      </c>
      <c r="E30" s="311">
        <v>-270483177</v>
      </c>
    </row>
  </sheetData>
  <mergeCells count="3">
    <mergeCell ref="A7:A8"/>
    <mergeCell ref="B7:B8"/>
    <mergeCell ref="C7:E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9230F-A50A-4192-B1A3-3FD1F8D15D21}">
  <dimension ref="A5:J18"/>
  <sheetViews>
    <sheetView workbookViewId="0">
      <selection activeCell="F3" sqref="F3"/>
    </sheetView>
  </sheetViews>
  <sheetFormatPr baseColWidth="10" defaultColWidth="9.140625" defaultRowHeight="15" x14ac:dyDescent="0.25"/>
  <cols>
    <col min="1" max="1" width="14.28515625" bestFit="1" customWidth="1"/>
    <col min="2" max="2" width="13.85546875" bestFit="1" customWidth="1"/>
    <col min="3" max="3" width="1.28515625" customWidth="1"/>
    <col min="4" max="4" width="13.85546875" bestFit="1" customWidth="1"/>
    <col min="5" max="5" width="11.28515625" bestFit="1" customWidth="1"/>
    <col min="6" max="6" width="11.85546875" bestFit="1" customWidth="1"/>
    <col min="7" max="7" width="12.28515625" bestFit="1" customWidth="1"/>
    <col min="8" max="8" width="11.85546875" bestFit="1" customWidth="1"/>
  </cols>
  <sheetData>
    <row r="5" spans="1:10" x14ac:dyDescent="0.25">
      <c r="A5" s="13" t="s">
        <v>624</v>
      </c>
    </row>
    <row r="7" spans="1:10" ht="69" customHeight="1" x14ac:dyDescent="0.25">
      <c r="A7" s="675" t="s">
        <v>493</v>
      </c>
      <c r="B7" s="633" t="s">
        <v>625</v>
      </c>
      <c r="C7" s="677"/>
      <c r="D7" s="633" t="s">
        <v>626</v>
      </c>
      <c r="E7" s="633" t="s">
        <v>627</v>
      </c>
      <c r="F7" s="633" t="s">
        <v>628</v>
      </c>
      <c r="G7" s="633" t="s">
        <v>629</v>
      </c>
      <c r="H7" s="509" t="s">
        <v>630</v>
      </c>
      <c r="I7" s="69"/>
      <c r="J7" s="308"/>
    </row>
    <row r="8" spans="1:10" ht="15.75" hidden="1" x14ac:dyDescent="0.25">
      <c r="A8" s="675"/>
      <c r="B8" s="633"/>
      <c r="C8" s="677"/>
      <c r="D8" s="633"/>
      <c r="E8" s="633"/>
      <c r="F8" s="633"/>
      <c r="G8" s="633"/>
      <c r="H8" s="509"/>
      <c r="I8" s="121"/>
      <c r="J8" s="308"/>
    </row>
    <row r="9" spans="1:10" ht="19.5" x14ac:dyDescent="0.25">
      <c r="A9" s="16" t="s">
        <v>1</v>
      </c>
      <c r="B9" s="17">
        <v>12551223</v>
      </c>
      <c r="C9" s="312"/>
      <c r="D9" s="18">
        <v>0</v>
      </c>
      <c r="E9" s="18">
        <v>0</v>
      </c>
      <c r="F9" s="18">
        <v>0</v>
      </c>
      <c r="G9" s="17">
        <v>12000000</v>
      </c>
      <c r="H9" s="17">
        <v>551223</v>
      </c>
      <c r="I9" s="308"/>
      <c r="J9" s="308"/>
    </row>
    <row r="10" spans="1:10" ht="19.5" x14ac:dyDescent="0.25">
      <c r="A10" s="22" t="s">
        <v>605</v>
      </c>
      <c r="B10" s="23">
        <v>26400641</v>
      </c>
      <c r="C10" s="312"/>
      <c r="D10" s="24">
        <v>0</v>
      </c>
      <c r="E10" s="24">
        <v>406</v>
      </c>
      <c r="F10" s="24">
        <v>0</v>
      </c>
      <c r="G10" s="23">
        <v>26400235</v>
      </c>
      <c r="H10" s="24">
        <v>0</v>
      </c>
      <c r="I10" s="308"/>
      <c r="J10" s="308"/>
    </row>
    <row r="11" spans="1:10" ht="19.5" x14ac:dyDescent="0.25">
      <c r="A11" s="233" t="s">
        <v>631</v>
      </c>
      <c r="B11" s="313">
        <v>38951864</v>
      </c>
      <c r="C11" s="312"/>
      <c r="D11" s="314">
        <v>0</v>
      </c>
      <c r="E11" s="314">
        <v>406</v>
      </c>
      <c r="F11" s="314">
        <v>0</v>
      </c>
      <c r="G11" s="313">
        <v>38400235</v>
      </c>
      <c r="H11" s="313">
        <v>551223</v>
      </c>
      <c r="I11" s="308"/>
      <c r="J11" s="308"/>
    </row>
    <row r="12" spans="1:10" ht="19.5" x14ac:dyDescent="0.25">
      <c r="A12" s="16" t="s">
        <v>606</v>
      </c>
      <c r="B12" s="17">
        <v>-72928872.189999998</v>
      </c>
      <c r="C12" s="312"/>
      <c r="D12" s="17">
        <v>-76177144.189999998</v>
      </c>
      <c r="E12" s="17">
        <v>4051934</v>
      </c>
      <c r="F12" s="18">
        <v>0</v>
      </c>
      <c r="G12" s="18">
        <v>0</v>
      </c>
      <c r="H12" s="17">
        <v>-803662</v>
      </c>
      <c r="I12" s="308"/>
      <c r="J12" s="308"/>
    </row>
    <row r="13" spans="1:10" ht="19.5" x14ac:dyDescent="0.25">
      <c r="A13" s="22" t="s">
        <v>237</v>
      </c>
      <c r="B13" s="23">
        <v>4429646</v>
      </c>
      <c r="C13" s="312"/>
      <c r="D13" s="23">
        <v>4445031</v>
      </c>
      <c r="E13" s="24">
        <v>0</v>
      </c>
      <c r="F13" s="24">
        <v>0</v>
      </c>
      <c r="G13" s="24">
        <v>0</v>
      </c>
      <c r="H13" s="23">
        <v>-15385</v>
      </c>
      <c r="I13" s="308"/>
      <c r="J13" s="308"/>
    </row>
    <row r="14" spans="1:10" ht="19.5" x14ac:dyDescent="0.25">
      <c r="A14" s="16" t="s">
        <v>20</v>
      </c>
      <c r="B14" s="17">
        <v>-29403171.260000002</v>
      </c>
      <c r="C14" s="312"/>
      <c r="D14" s="17">
        <v>-28604634.260000002</v>
      </c>
      <c r="E14" s="17">
        <v>-401139</v>
      </c>
      <c r="F14" s="18">
        <v>0</v>
      </c>
      <c r="G14" s="18">
        <v>0</v>
      </c>
      <c r="H14" s="17">
        <v>-397398</v>
      </c>
      <c r="I14" s="308"/>
      <c r="J14" s="308"/>
    </row>
    <row r="15" spans="1:10" ht="19.5" x14ac:dyDescent="0.25">
      <c r="A15" s="22" t="s">
        <v>17</v>
      </c>
      <c r="B15" s="23">
        <v>-168145080.34</v>
      </c>
      <c r="C15" s="312"/>
      <c r="D15" s="23">
        <v>-165069458.34</v>
      </c>
      <c r="E15" s="24">
        <v>0</v>
      </c>
      <c r="F15" s="23">
        <v>-3049150</v>
      </c>
      <c r="G15" s="24">
        <v>0</v>
      </c>
      <c r="H15" s="23">
        <v>-26472</v>
      </c>
      <c r="I15" s="308"/>
      <c r="J15" s="308"/>
    </row>
    <row r="16" spans="1:10" ht="19.5" x14ac:dyDescent="0.25">
      <c r="A16" s="16" t="s">
        <v>18</v>
      </c>
      <c r="B16" s="17">
        <v>-4435699.3899999997</v>
      </c>
      <c r="C16" s="312"/>
      <c r="D16" s="17">
        <v>-4435699.3899999997</v>
      </c>
      <c r="E16" s="18">
        <v>0</v>
      </c>
      <c r="F16" s="18">
        <v>0</v>
      </c>
      <c r="G16" s="18">
        <v>0</v>
      </c>
      <c r="H16" s="18">
        <v>0</v>
      </c>
      <c r="I16" s="308"/>
      <c r="J16" s="308"/>
    </row>
    <row r="17" spans="1:10" ht="19.5" x14ac:dyDescent="0.25">
      <c r="A17" s="233" t="s">
        <v>59</v>
      </c>
      <c r="B17" s="313">
        <v>-270483177.17000002</v>
      </c>
      <c r="C17" s="312"/>
      <c r="D17" s="313">
        <v>-269841905.17000002</v>
      </c>
      <c r="E17" s="313">
        <v>3650795</v>
      </c>
      <c r="F17" s="313">
        <v>-3049150</v>
      </c>
      <c r="G17" s="314">
        <v>0</v>
      </c>
      <c r="H17" s="313">
        <v>-1242917</v>
      </c>
      <c r="I17" s="308"/>
      <c r="J17" s="308"/>
    </row>
    <row r="18" spans="1:10" ht="19.5" x14ac:dyDescent="0.25">
      <c r="A18" s="198" t="s">
        <v>632</v>
      </c>
      <c r="B18" s="199">
        <v>-231531313.16999999</v>
      </c>
      <c r="C18" s="312"/>
      <c r="D18" s="199">
        <v>-269841905.17000002</v>
      </c>
      <c r="E18" s="199">
        <v>3651201</v>
      </c>
      <c r="F18" s="199">
        <v>-3049150</v>
      </c>
      <c r="G18" s="199">
        <v>38400235</v>
      </c>
      <c r="H18" s="199">
        <v>-691694</v>
      </c>
      <c r="I18" s="308"/>
      <c r="J18" s="308"/>
    </row>
  </sheetData>
  <mergeCells count="8">
    <mergeCell ref="G7:G8"/>
    <mergeCell ref="H7:H8"/>
    <mergeCell ref="A7:A8"/>
    <mergeCell ref="B7:B8"/>
    <mergeCell ref="C7:C8"/>
    <mergeCell ref="D7:D8"/>
    <mergeCell ref="E7:E8"/>
    <mergeCell ref="F7:F8"/>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5BCCB-3A72-40E9-B16F-6D58A7D530A9}">
  <dimension ref="A4:E9"/>
  <sheetViews>
    <sheetView showGridLines="0" workbookViewId="0">
      <selection activeCell="R12" sqref="R12"/>
    </sheetView>
  </sheetViews>
  <sheetFormatPr baseColWidth="10" defaultColWidth="9.140625" defaultRowHeight="15" x14ac:dyDescent="0.25"/>
  <cols>
    <col min="1" max="1" width="8.7109375" bestFit="1" customWidth="1"/>
    <col min="2" max="2" width="24.28515625" customWidth="1"/>
    <col min="3" max="3" width="19.7109375" customWidth="1"/>
    <col min="4" max="4" width="17.85546875" customWidth="1"/>
    <col min="5" max="5" width="14.42578125" customWidth="1"/>
  </cols>
  <sheetData>
    <row r="4" spans="1:5" x14ac:dyDescent="0.25">
      <c r="A4" s="13" t="s">
        <v>633</v>
      </c>
    </row>
    <row r="7" spans="1:5" ht="45" x14ac:dyDescent="0.25">
      <c r="A7" s="10" t="s">
        <v>493</v>
      </c>
      <c r="B7" s="1" t="s">
        <v>634</v>
      </c>
      <c r="C7" s="1" t="s">
        <v>635</v>
      </c>
      <c r="D7" s="1" t="s">
        <v>636</v>
      </c>
      <c r="E7" s="1" t="s">
        <v>26</v>
      </c>
    </row>
    <row r="8" spans="1:5" ht="45" x14ac:dyDescent="0.25">
      <c r="A8" s="99" t="s">
        <v>637</v>
      </c>
      <c r="B8" s="307">
        <v>288702106</v>
      </c>
      <c r="C8" s="307">
        <v>36722001</v>
      </c>
      <c r="D8" s="307">
        <v>22467011</v>
      </c>
      <c r="E8" s="307">
        <v>347891118</v>
      </c>
    </row>
    <row r="9" spans="1:5" ht="30" x14ac:dyDescent="0.25">
      <c r="A9" s="10" t="s">
        <v>638</v>
      </c>
      <c r="B9" s="311">
        <v>288702106</v>
      </c>
      <c r="C9" s="311">
        <v>36722001</v>
      </c>
      <c r="D9" s="311">
        <v>22467011</v>
      </c>
      <c r="E9" s="311">
        <v>347891118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8D26-F727-4C26-992F-FC9A7DF92EEA}">
  <dimension ref="A4:B16"/>
  <sheetViews>
    <sheetView showGridLines="0" zoomScale="95" zoomScaleNormal="95" workbookViewId="0">
      <selection activeCell="R12" sqref="R12"/>
    </sheetView>
  </sheetViews>
  <sheetFormatPr baseColWidth="10" defaultColWidth="9.140625" defaultRowHeight="15" x14ac:dyDescent="0.25"/>
  <cols>
    <col min="1" max="1" width="32.28515625" customWidth="1"/>
    <col min="2" max="2" width="14.42578125" bestFit="1" customWidth="1"/>
  </cols>
  <sheetData>
    <row r="4" spans="1:2" x14ac:dyDescent="0.25">
      <c r="A4" s="13" t="s">
        <v>639</v>
      </c>
    </row>
    <row r="7" spans="1:2" ht="30.75" thickBot="1" x14ac:dyDescent="0.3">
      <c r="A7" s="289" t="s">
        <v>493</v>
      </c>
      <c r="B7" s="2" t="s">
        <v>640</v>
      </c>
    </row>
    <row r="8" spans="1:2" ht="15.75" thickTop="1" x14ac:dyDescent="0.25">
      <c r="A8" s="103" t="s">
        <v>19</v>
      </c>
      <c r="B8" s="296">
        <v>6000000</v>
      </c>
    </row>
    <row r="9" spans="1:2" x14ac:dyDescent="0.25">
      <c r="A9" s="100" t="s">
        <v>20</v>
      </c>
      <c r="B9" s="205">
        <v>6000000</v>
      </c>
    </row>
    <row r="10" spans="1:2" x14ac:dyDescent="0.25">
      <c r="A10" s="22" t="s">
        <v>236</v>
      </c>
      <c r="B10" s="207">
        <v>6000000</v>
      </c>
    </row>
    <row r="11" spans="1:2" x14ac:dyDescent="0.25">
      <c r="A11" s="100" t="s">
        <v>18</v>
      </c>
      <c r="B11" s="205">
        <v>6000000</v>
      </c>
    </row>
    <row r="12" spans="1:2" x14ac:dyDescent="0.25">
      <c r="A12" s="103" t="s">
        <v>17</v>
      </c>
      <c r="B12" s="296">
        <v>6000000</v>
      </c>
    </row>
    <row r="13" spans="1:2" x14ac:dyDescent="0.25">
      <c r="A13" s="100" t="s">
        <v>21</v>
      </c>
      <c r="B13" s="205">
        <v>5000000</v>
      </c>
    </row>
    <row r="14" spans="1:2" x14ac:dyDescent="0.25">
      <c r="A14" s="103" t="s">
        <v>22</v>
      </c>
      <c r="B14" s="296">
        <v>5000000</v>
      </c>
    </row>
    <row r="15" spans="1:2" x14ac:dyDescent="0.25">
      <c r="A15" s="100" t="s">
        <v>287</v>
      </c>
      <c r="B15" s="205">
        <v>5000000</v>
      </c>
    </row>
    <row r="16" spans="1:2" x14ac:dyDescent="0.25">
      <c r="A16" s="1" t="s">
        <v>55</v>
      </c>
      <c r="B16" s="210">
        <v>45000000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82AB-71A7-4879-BF36-83D528C87C50}">
  <dimension ref="A2:E8"/>
  <sheetViews>
    <sheetView showGridLines="0" workbookViewId="0">
      <selection activeCell="R12" sqref="R12"/>
    </sheetView>
  </sheetViews>
  <sheetFormatPr baseColWidth="10" defaultColWidth="9.140625" defaultRowHeight="15" x14ac:dyDescent="0.25"/>
  <cols>
    <col min="1" max="1" width="35.7109375" customWidth="1"/>
  </cols>
  <sheetData>
    <row r="2" spans="1:5" x14ac:dyDescent="0.25">
      <c r="A2" s="13" t="s">
        <v>641</v>
      </c>
    </row>
    <row r="4" spans="1:5" ht="16.5" thickBot="1" x14ac:dyDescent="0.3">
      <c r="A4" s="232"/>
      <c r="B4" s="658">
        <v>2022</v>
      </c>
      <c r="C4" s="658"/>
      <c r="D4" s="658">
        <v>2023</v>
      </c>
      <c r="E4" s="658"/>
    </row>
    <row r="5" spans="1:5" ht="45.75" thickBot="1" x14ac:dyDescent="0.3">
      <c r="A5" s="254"/>
      <c r="B5" s="51" t="s">
        <v>642</v>
      </c>
      <c r="C5" s="51" t="s">
        <v>604</v>
      </c>
      <c r="D5" s="51" t="s">
        <v>642</v>
      </c>
      <c r="E5" s="51" t="s">
        <v>604</v>
      </c>
    </row>
    <row r="6" spans="1:5" ht="15.75" x14ac:dyDescent="0.25">
      <c r="A6" s="315" t="s">
        <v>643</v>
      </c>
      <c r="B6" s="308"/>
      <c r="C6" s="308"/>
      <c r="D6" s="308"/>
      <c r="E6" s="308"/>
    </row>
    <row r="7" spans="1:5" x14ac:dyDescent="0.25">
      <c r="A7" s="100" t="s">
        <v>644</v>
      </c>
      <c r="B7" s="101">
        <v>14.7</v>
      </c>
      <c r="C7" s="55">
        <v>1.7000000000000001E-2</v>
      </c>
      <c r="D7" s="101">
        <v>15.7</v>
      </c>
      <c r="E7" s="55">
        <v>1.7999999999999999E-2</v>
      </c>
    </row>
    <row r="8" spans="1:5" x14ac:dyDescent="0.25">
      <c r="A8" s="22" t="s">
        <v>645</v>
      </c>
      <c r="B8" s="98">
        <v>848.2</v>
      </c>
      <c r="C8" s="316">
        <v>1</v>
      </c>
      <c r="D8" s="98">
        <v>856.8</v>
      </c>
      <c r="E8" s="316">
        <v>1</v>
      </c>
    </row>
  </sheetData>
  <mergeCells count="2">
    <mergeCell ref="B4:C4"/>
    <mergeCell ref="D4:E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801B-787A-4689-9A3A-CAF24A35708A}">
  <dimension ref="A5:E18"/>
  <sheetViews>
    <sheetView showGridLines="0" workbookViewId="0">
      <selection activeCell="R12" sqref="R12"/>
    </sheetView>
  </sheetViews>
  <sheetFormatPr baseColWidth="10" defaultColWidth="9.140625" defaultRowHeight="15" x14ac:dyDescent="0.25"/>
  <cols>
    <col min="1" max="1" width="34.28515625" customWidth="1"/>
  </cols>
  <sheetData>
    <row r="5" spans="1:5" x14ac:dyDescent="0.25">
      <c r="A5" s="13" t="s">
        <v>646</v>
      </c>
    </row>
    <row r="8" spans="1:5" x14ac:dyDescent="0.25">
      <c r="A8" s="10"/>
      <c r="B8" s="509">
        <v>2022</v>
      </c>
      <c r="C8" s="509"/>
      <c r="D8" s="509">
        <v>2023</v>
      </c>
      <c r="E8" s="509"/>
    </row>
    <row r="9" spans="1:5" ht="15.75" thickBot="1" x14ac:dyDescent="0.3">
      <c r="A9" s="254" t="s">
        <v>647</v>
      </c>
      <c r="B9" s="51" t="s">
        <v>648</v>
      </c>
      <c r="C9" s="51" t="s">
        <v>181</v>
      </c>
      <c r="D9" s="51" t="s">
        <v>648</v>
      </c>
      <c r="E9" s="51" t="s">
        <v>181</v>
      </c>
    </row>
    <row r="10" spans="1:5" x14ac:dyDescent="0.25">
      <c r="A10" s="317" t="s">
        <v>60</v>
      </c>
      <c r="B10" s="318">
        <v>38.970999999999997</v>
      </c>
      <c r="C10" s="319">
        <v>0.46</v>
      </c>
      <c r="D10" s="318">
        <v>52.634999999999998</v>
      </c>
      <c r="E10" s="319">
        <v>0.68</v>
      </c>
    </row>
    <row r="11" spans="1:5" ht="15.75" x14ac:dyDescent="0.25">
      <c r="A11" s="16" t="s">
        <v>103</v>
      </c>
      <c r="B11" s="309">
        <v>30.041</v>
      </c>
      <c r="C11" s="320"/>
      <c r="D11" s="309">
        <v>43.78</v>
      </c>
      <c r="E11" s="320"/>
    </row>
    <row r="12" spans="1:5" ht="15.75" x14ac:dyDescent="0.25">
      <c r="A12" s="16" t="s">
        <v>649</v>
      </c>
      <c r="B12" s="309">
        <v>8.93</v>
      </c>
      <c r="C12" s="320"/>
      <c r="D12" s="309">
        <v>8.86</v>
      </c>
      <c r="E12" s="320"/>
    </row>
    <row r="13" spans="1:5" x14ac:dyDescent="0.25">
      <c r="A13" s="321" t="s">
        <v>334</v>
      </c>
      <c r="B13" s="322">
        <v>19.853999999999999</v>
      </c>
      <c r="C13" s="323">
        <v>0.24</v>
      </c>
      <c r="D13" s="322">
        <v>19.853999999999999</v>
      </c>
      <c r="E13" s="323">
        <v>0.26</v>
      </c>
    </row>
    <row r="14" spans="1:5" ht="15.75" x14ac:dyDescent="0.25">
      <c r="A14" s="16" t="s">
        <v>650</v>
      </c>
      <c r="B14" s="309">
        <v>4.641</v>
      </c>
      <c r="C14" s="324"/>
      <c r="D14" s="309">
        <v>10.49</v>
      </c>
      <c r="E14" s="324"/>
    </row>
    <row r="15" spans="1:5" ht="15.75" x14ac:dyDescent="0.25">
      <c r="A15" s="16" t="s">
        <v>651</v>
      </c>
      <c r="B15" s="309">
        <v>15.212999999999999</v>
      </c>
      <c r="C15" s="324"/>
      <c r="D15" s="309">
        <v>8.17</v>
      </c>
      <c r="E15" s="324"/>
    </row>
    <row r="16" spans="1:5" x14ac:dyDescent="0.25">
      <c r="A16" s="317" t="s">
        <v>333</v>
      </c>
      <c r="B16" s="318" t="s">
        <v>67</v>
      </c>
      <c r="C16" s="319">
        <v>0</v>
      </c>
      <c r="D16" s="318" t="s">
        <v>67</v>
      </c>
      <c r="E16" s="319">
        <v>0</v>
      </c>
    </row>
    <row r="17" spans="1:5" x14ac:dyDescent="0.25">
      <c r="A17" s="325" t="s">
        <v>652</v>
      </c>
      <c r="B17" s="326">
        <v>58.825000000000003</v>
      </c>
      <c r="C17" s="327">
        <v>0.70120000000000005</v>
      </c>
      <c r="D17" s="326">
        <v>71.248999999999995</v>
      </c>
      <c r="E17" s="327">
        <v>0.92279999999999995</v>
      </c>
    </row>
    <row r="18" spans="1:5" x14ac:dyDescent="0.25">
      <c r="A18" s="10" t="s">
        <v>653</v>
      </c>
      <c r="B18" s="1">
        <v>83.888999999999996</v>
      </c>
      <c r="C18" s="161">
        <v>1</v>
      </c>
      <c r="D18" s="1">
        <v>77.207999999999998</v>
      </c>
      <c r="E18" s="161">
        <v>1</v>
      </c>
    </row>
  </sheetData>
  <mergeCells count="2">
    <mergeCell ref="B8:C8"/>
    <mergeCell ref="D8:E8"/>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C9AA-7F57-4803-B67D-DA219146A9AB}">
  <dimension ref="A5:E16"/>
  <sheetViews>
    <sheetView showGridLines="0" workbookViewId="0">
      <selection activeCell="R12" sqref="R12"/>
    </sheetView>
  </sheetViews>
  <sheetFormatPr baseColWidth="10" defaultColWidth="9.140625" defaultRowHeight="15" x14ac:dyDescent="0.25"/>
  <cols>
    <col min="1" max="1" width="41.85546875" customWidth="1"/>
  </cols>
  <sheetData>
    <row r="5" spans="1:5" x14ac:dyDescent="0.25">
      <c r="A5" s="13" t="s">
        <v>654</v>
      </c>
    </row>
    <row r="6" spans="1:5" ht="15.75" thickBot="1" x14ac:dyDescent="0.3"/>
    <row r="7" spans="1:5" ht="15.75" thickBot="1" x14ac:dyDescent="0.3">
      <c r="A7" s="328" t="s">
        <v>655</v>
      </c>
      <c r="B7" s="329">
        <v>2022</v>
      </c>
      <c r="C7" s="329">
        <v>2023</v>
      </c>
      <c r="D7" s="329" t="s">
        <v>656</v>
      </c>
      <c r="E7" s="329" t="s">
        <v>604</v>
      </c>
    </row>
    <row r="8" spans="1:5" x14ac:dyDescent="0.25">
      <c r="A8" s="330" t="s">
        <v>657</v>
      </c>
      <c r="B8" s="331">
        <v>2</v>
      </c>
      <c r="C8" s="331">
        <v>2.27</v>
      </c>
      <c r="D8" s="331">
        <v>0.27</v>
      </c>
      <c r="E8" s="332">
        <v>0.1195</v>
      </c>
    </row>
    <row r="9" spans="1:5" ht="15.75" thickBot="1" x14ac:dyDescent="0.3">
      <c r="A9" s="333" t="s">
        <v>658</v>
      </c>
      <c r="B9" s="334">
        <v>1.61E-2</v>
      </c>
      <c r="C9" s="334">
        <v>1.6199999999999999E-2</v>
      </c>
      <c r="D9" s="334">
        <v>1E-4</v>
      </c>
      <c r="E9" s="335"/>
    </row>
    <row r="10" spans="1:5" x14ac:dyDescent="0.25">
      <c r="A10" s="336" t="s">
        <v>659</v>
      </c>
      <c r="B10" s="337">
        <v>5.5</v>
      </c>
      <c r="C10" s="337">
        <v>6.42</v>
      </c>
      <c r="D10" s="337">
        <v>0.92</v>
      </c>
      <c r="E10" s="338">
        <v>0.1431</v>
      </c>
    </row>
    <row r="11" spans="1:5" ht="15.75" thickBot="1" x14ac:dyDescent="0.3">
      <c r="A11" s="339" t="s">
        <v>658</v>
      </c>
      <c r="B11" s="340">
        <v>4.4499999999999998E-2</v>
      </c>
      <c r="C11" s="340">
        <v>4.58E-2</v>
      </c>
      <c r="D11" s="340">
        <v>1.2999999999999999E-3</v>
      </c>
      <c r="E11" s="341"/>
    </row>
    <row r="12" spans="1:5" x14ac:dyDescent="0.25">
      <c r="A12" s="330" t="s">
        <v>660</v>
      </c>
      <c r="B12" s="331">
        <v>0.2</v>
      </c>
      <c r="C12" s="331">
        <v>0.16</v>
      </c>
      <c r="D12" s="331">
        <v>-0.04</v>
      </c>
      <c r="E12" s="332">
        <v>-0.23780000000000001</v>
      </c>
    </row>
    <row r="13" spans="1:5" ht="15.75" thickBot="1" x14ac:dyDescent="0.3">
      <c r="A13" s="333" t="s">
        <v>658</v>
      </c>
      <c r="B13" s="334">
        <v>1.2999999999999999E-3</v>
      </c>
      <c r="C13" s="334">
        <v>1.1999999999999999E-3</v>
      </c>
      <c r="D13" s="334">
        <v>-1E-4</v>
      </c>
      <c r="E13" s="335"/>
    </row>
    <row r="14" spans="1:5" ht="18.75" thickBot="1" x14ac:dyDescent="0.3">
      <c r="A14" s="214" t="s">
        <v>661</v>
      </c>
      <c r="B14" s="342">
        <v>123.8</v>
      </c>
      <c r="C14" s="342">
        <v>140.1</v>
      </c>
      <c r="D14" s="342">
        <v>16.3</v>
      </c>
      <c r="E14" s="342"/>
    </row>
    <row r="15" spans="1:5" ht="15.75" thickBot="1" x14ac:dyDescent="0.3">
      <c r="A15" s="343" t="s">
        <v>662</v>
      </c>
      <c r="B15" s="344">
        <v>7.7</v>
      </c>
      <c r="C15" s="344">
        <v>8.85</v>
      </c>
      <c r="D15" s="678">
        <v>0.13009999999999999</v>
      </c>
      <c r="E15" s="679"/>
    </row>
    <row r="16" spans="1:5" ht="15.75" thickBot="1" x14ac:dyDescent="0.3">
      <c r="A16" s="345" t="s">
        <v>663</v>
      </c>
      <c r="B16" s="346">
        <v>6.1899999999999997E-2</v>
      </c>
      <c r="C16" s="346">
        <v>6.3200000000000006E-2</v>
      </c>
      <c r="D16" s="678">
        <v>1.2999999999999999E-3</v>
      </c>
      <c r="E16" s="679"/>
    </row>
  </sheetData>
  <mergeCells count="2">
    <mergeCell ref="D15:E15"/>
    <mergeCell ref="D16:E16"/>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D1A6-10D6-4535-AF6C-05542AACDD27}">
  <dimension ref="A1:J110"/>
  <sheetViews>
    <sheetView showGridLines="0" workbookViewId="0">
      <selection activeCell="R12" sqref="R12"/>
    </sheetView>
  </sheetViews>
  <sheetFormatPr baseColWidth="10" defaultColWidth="9.140625" defaultRowHeight="15" x14ac:dyDescent="0.25"/>
  <cols>
    <col min="1" max="1" width="32.85546875" customWidth="1"/>
    <col min="2" max="2" width="14.140625" bestFit="1" customWidth="1"/>
    <col min="3" max="3" width="20.28515625" customWidth="1"/>
    <col min="4" max="4" width="8.7109375" bestFit="1" customWidth="1"/>
  </cols>
  <sheetData>
    <row r="1" spans="1:5" s="348" customFormat="1" x14ac:dyDescent="0.25">
      <c r="A1" s="347" t="s">
        <v>664</v>
      </c>
    </row>
    <row r="2" spans="1:5" s="348" customFormat="1" x14ac:dyDescent="0.25">
      <c r="A2" s="347"/>
    </row>
    <row r="3" spans="1:5" ht="24" customHeight="1" x14ac:dyDescent="0.25">
      <c r="A3" s="633" t="s">
        <v>56</v>
      </c>
      <c r="B3" s="509" t="s">
        <v>665</v>
      </c>
      <c r="C3" s="509"/>
      <c r="D3" s="509" t="s">
        <v>58</v>
      </c>
    </row>
    <row r="4" spans="1:5" ht="15.75" thickBot="1" x14ac:dyDescent="0.3">
      <c r="A4" s="680"/>
      <c r="B4" s="2">
        <v>2022</v>
      </c>
      <c r="C4" s="2">
        <v>2023</v>
      </c>
      <c r="D4" s="510"/>
    </row>
    <row r="5" spans="1:5" ht="15.75" thickTop="1" x14ac:dyDescent="0.25">
      <c r="A5" s="286" t="s">
        <v>59</v>
      </c>
      <c r="B5" s="4">
        <v>5504.35</v>
      </c>
      <c r="C5" s="9" t="s">
        <v>666</v>
      </c>
      <c r="D5" s="158">
        <v>0.72509999999999997</v>
      </c>
    </row>
    <row r="6" spans="1:5" x14ac:dyDescent="0.25">
      <c r="A6" s="287" t="s">
        <v>60</v>
      </c>
      <c r="B6" s="7">
        <v>1998.18</v>
      </c>
      <c r="C6" s="7">
        <v>2271.42</v>
      </c>
      <c r="D6" s="209">
        <v>0.25659999999999999</v>
      </c>
    </row>
    <row r="7" spans="1:5" x14ac:dyDescent="0.25">
      <c r="A7" s="286" t="s">
        <v>61</v>
      </c>
      <c r="B7" s="9">
        <v>161.57</v>
      </c>
      <c r="C7" s="9">
        <v>161.57</v>
      </c>
      <c r="D7" s="158">
        <v>1.83E-2</v>
      </c>
    </row>
    <row r="9" spans="1:5" x14ac:dyDescent="0.25">
      <c r="A9" s="349" t="s">
        <v>667</v>
      </c>
    </row>
    <row r="11" spans="1:5" ht="31.9" customHeight="1" x14ac:dyDescent="0.25">
      <c r="A11" s="633" t="s">
        <v>179</v>
      </c>
      <c r="B11" s="509" t="s">
        <v>668</v>
      </c>
      <c r="C11" s="509" t="s">
        <v>669</v>
      </c>
      <c r="D11" s="69"/>
      <c r="E11" s="308"/>
    </row>
    <row r="12" spans="1:5" ht="16.5" thickBot="1" x14ac:dyDescent="0.3">
      <c r="A12" s="680"/>
      <c r="B12" s="510"/>
      <c r="C12" s="510"/>
      <c r="D12" s="121"/>
      <c r="E12" s="308"/>
    </row>
    <row r="13" spans="1:5" ht="16.5" thickTop="1" x14ac:dyDescent="0.25">
      <c r="A13" s="97" t="s">
        <v>2</v>
      </c>
      <c r="B13" s="98">
        <v>386.26</v>
      </c>
      <c r="C13" s="316">
        <v>0.17</v>
      </c>
      <c r="D13" s="308"/>
      <c r="E13" s="308"/>
    </row>
    <row r="14" spans="1:5" ht="15.75" x14ac:dyDescent="0.25">
      <c r="A14" s="99" t="s">
        <v>1</v>
      </c>
      <c r="B14" s="309">
        <v>327.95</v>
      </c>
      <c r="C14" s="350">
        <v>0.14000000000000001</v>
      </c>
      <c r="D14" s="308"/>
      <c r="E14" s="308"/>
    </row>
    <row r="15" spans="1:5" ht="15.75" x14ac:dyDescent="0.25">
      <c r="A15" s="97" t="s">
        <v>3</v>
      </c>
      <c r="B15" s="98">
        <v>134.66999999999999</v>
      </c>
      <c r="C15" s="316">
        <v>0.06</v>
      </c>
      <c r="D15" s="308"/>
      <c r="E15" s="308"/>
    </row>
    <row r="16" spans="1:5" ht="15.75" x14ac:dyDescent="0.25">
      <c r="A16" s="99" t="s">
        <v>4</v>
      </c>
      <c r="B16" s="309">
        <v>128.06</v>
      </c>
      <c r="C16" s="350">
        <v>0.06</v>
      </c>
      <c r="D16" s="308"/>
      <c r="E16" s="308"/>
    </row>
    <row r="17" spans="1:5" ht="15.75" x14ac:dyDescent="0.25">
      <c r="A17" s="97" t="s">
        <v>5</v>
      </c>
      <c r="B17" s="98">
        <v>114.35</v>
      </c>
      <c r="C17" s="316">
        <v>0.05</v>
      </c>
      <c r="D17" s="308"/>
      <c r="E17" s="308"/>
    </row>
    <row r="18" spans="1:5" ht="15.75" x14ac:dyDescent="0.25">
      <c r="A18" s="99" t="s">
        <v>6</v>
      </c>
      <c r="B18" s="309">
        <v>71.180000000000007</v>
      </c>
      <c r="C18" s="350">
        <v>0.03</v>
      </c>
      <c r="D18" s="308"/>
      <c r="E18" s="308"/>
    </row>
    <row r="19" spans="1:5" ht="15.75" x14ac:dyDescent="0.25">
      <c r="A19" s="97" t="s">
        <v>7</v>
      </c>
      <c r="B19" s="98">
        <v>54.82</v>
      </c>
      <c r="C19" s="316">
        <v>0.02</v>
      </c>
      <c r="D19" s="308"/>
      <c r="E19" s="308"/>
    </row>
    <row r="20" spans="1:5" ht="15.75" x14ac:dyDescent="0.25">
      <c r="A20" s="99" t="s">
        <v>542</v>
      </c>
      <c r="B20" s="351">
        <v>1054.1199999999999</v>
      </c>
      <c r="C20" s="350">
        <v>0.47</v>
      </c>
      <c r="D20" s="308"/>
      <c r="E20" s="308"/>
    </row>
    <row r="21" spans="1:5" ht="15.75" x14ac:dyDescent="0.25">
      <c r="A21" s="10" t="s">
        <v>13</v>
      </c>
      <c r="B21" s="211">
        <v>2271.42</v>
      </c>
      <c r="C21" s="161">
        <v>1</v>
      </c>
      <c r="D21" s="308"/>
      <c r="E21" s="308"/>
    </row>
    <row r="24" spans="1:5" x14ac:dyDescent="0.25">
      <c r="A24" s="349" t="s">
        <v>670</v>
      </c>
    </row>
    <row r="25" spans="1:5" ht="15.75" x14ac:dyDescent="0.25">
      <c r="A25" s="633" t="s">
        <v>179</v>
      </c>
      <c r="B25" s="509" t="s">
        <v>671</v>
      </c>
      <c r="C25" s="509" t="s">
        <v>669</v>
      </c>
      <c r="D25" s="69"/>
      <c r="E25" s="308"/>
    </row>
    <row r="26" spans="1:5" ht="16.5" thickBot="1" x14ac:dyDescent="0.3">
      <c r="A26" s="680"/>
      <c r="B26" s="510"/>
      <c r="C26" s="510"/>
      <c r="D26" s="121"/>
      <c r="E26" s="308"/>
    </row>
    <row r="27" spans="1:5" ht="16.5" thickTop="1" x14ac:dyDescent="0.25">
      <c r="A27" s="97" t="s">
        <v>24</v>
      </c>
      <c r="B27" s="98">
        <v>112.1</v>
      </c>
      <c r="C27" s="316">
        <v>0.69</v>
      </c>
      <c r="D27" s="308"/>
      <c r="E27" s="308"/>
    </row>
    <row r="28" spans="1:5" ht="15.75" x14ac:dyDescent="0.25">
      <c r="A28" s="99" t="s">
        <v>25</v>
      </c>
      <c r="B28" s="309">
        <v>49.48</v>
      </c>
      <c r="C28" s="350">
        <v>0.31</v>
      </c>
      <c r="D28" s="308"/>
      <c r="E28" s="308"/>
    </row>
    <row r="29" spans="1:5" ht="15.75" x14ac:dyDescent="0.25">
      <c r="A29" s="10" t="s">
        <v>13</v>
      </c>
      <c r="B29" s="1">
        <v>161.57</v>
      </c>
      <c r="C29" s="161">
        <v>1</v>
      </c>
      <c r="D29" s="308"/>
      <c r="E29" s="308"/>
    </row>
    <row r="32" spans="1:5" x14ac:dyDescent="0.25">
      <c r="A32" s="349" t="s">
        <v>672</v>
      </c>
    </row>
    <row r="33" spans="1:5" x14ac:dyDescent="0.25">
      <c r="A33" s="352"/>
    </row>
    <row r="34" spans="1:5" ht="15.75" x14ac:dyDescent="0.25">
      <c r="A34" s="685" t="s">
        <v>673</v>
      </c>
      <c r="B34" s="509" t="s">
        <v>668</v>
      </c>
      <c r="C34" s="509" t="s">
        <v>669</v>
      </c>
      <c r="D34" s="69"/>
      <c r="E34" s="308"/>
    </row>
    <row r="35" spans="1:5" ht="16.5" thickBot="1" x14ac:dyDescent="0.3">
      <c r="A35" s="686"/>
      <c r="B35" s="510"/>
      <c r="C35" s="510"/>
      <c r="D35" s="232"/>
      <c r="E35" s="308"/>
    </row>
    <row r="36" spans="1:5" ht="16.5" thickTop="1" x14ac:dyDescent="0.25">
      <c r="A36" s="97" t="s">
        <v>14</v>
      </c>
      <c r="B36" s="208">
        <v>1370.31</v>
      </c>
      <c r="C36" s="316">
        <v>0.21</v>
      </c>
      <c r="D36" s="308"/>
      <c r="E36" s="308"/>
    </row>
    <row r="37" spans="1:5" ht="15.75" x14ac:dyDescent="0.25">
      <c r="A37" s="99" t="s">
        <v>15</v>
      </c>
      <c r="B37" s="351">
        <v>1080.6500000000001</v>
      </c>
      <c r="C37" s="350">
        <v>0.17</v>
      </c>
      <c r="D37" s="308"/>
      <c r="E37" s="308"/>
    </row>
    <row r="38" spans="1:5" ht="15.75" x14ac:dyDescent="0.25">
      <c r="A38" s="97" t="s">
        <v>674</v>
      </c>
      <c r="B38" s="98">
        <v>780.24</v>
      </c>
      <c r="C38" s="316">
        <v>0.12</v>
      </c>
      <c r="D38" s="308"/>
      <c r="E38" s="308"/>
    </row>
    <row r="39" spans="1:5" ht="15.75" x14ac:dyDescent="0.25">
      <c r="A39" s="99" t="s">
        <v>19</v>
      </c>
      <c r="B39" s="309">
        <v>810.46</v>
      </c>
      <c r="C39" s="350">
        <v>0.13</v>
      </c>
      <c r="D39" s="308"/>
      <c r="E39" s="308"/>
    </row>
    <row r="40" spans="1:5" ht="15.75" x14ac:dyDescent="0.25">
      <c r="A40" s="97" t="s">
        <v>17</v>
      </c>
      <c r="B40" s="98">
        <v>737.93</v>
      </c>
      <c r="C40" s="316">
        <v>0.11</v>
      </c>
      <c r="D40" s="308"/>
      <c r="E40" s="308"/>
    </row>
    <row r="41" spans="1:5" ht="15.75" x14ac:dyDescent="0.25">
      <c r="A41" s="99" t="s">
        <v>20</v>
      </c>
      <c r="B41" s="309">
        <v>510.26</v>
      </c>
      <c r="C41" s="350">
        <v>0.08</v>
      </c>
      <c r="D41" s="308"/>
      <c r="E41" s="308"/>
    </row>
    <row r="42" spans="1:5" ht="15.75" x14ac:dyDescent="0.25">
      <c r="A42" s="97" t="s">
        <v>18</v>
      </c>
      <c r="B42" s="98">
        <v>462.65</v>
      </c>
      <c r="C42" s="316">
        <v>7.0000000000000007E-2</v>
      </c>
      <c r="D42" s="308"/>
      <c r="E42" s="308"/>
    </row>
    <row r="43" spans="1:5" ht="15.75" x14ac:dyDescent="0.25">
      <c r="A43" s="99" t="s">
        <v>22</v>
      </c>
      <c r="B43" s="309">
        <v>258.55</v>
      </c>
      <c r="C43" s="350">
        <v>0.04</v>
      </c>
      <c r="D43" s="308"/>
      <c r="E43" s="308"/>
    </row>
    <row r="44" spans="1:5" ht="15.75" x14ac:dyDescent="0.25">
      <c r="A44" s="102" t="s">
        <v>21</v>
      </c>
      <c r="B44" s="104">
        <v>209.58</v>
      </c>
      <c r="C44" s="353">
        <v>0.03</v>
      </c>
      <c r="D44" s="354"/>
      <c r="E44" s="308"/>
    </row>
    <row r="45" spans="1:5" ht="15.75" x14ac:dyDescent="0.25">
      <c r="A45" s="99" t="s">
        <v>240</v>
      </c>
      <c r="B45" s="309">
        <v>110.28</v>
      </c>
      <c r="C45" s="350">
        <v>0.02</v>
      </c>
      <c r="D45" s="354"/>
      <c r="E45" s="308"/>
    </row>
    <row r="46" spans="1:5" ht="15.75" x14ac:dyDescent="0.25">
      <c r="A46" s="102" t="s">
        <v>287</v>
      </c>
      <c r="B46" s="104">
        <v>50.88</v>
      </c>
      <c r="C46" s="353">
        <v>0.01</v>
      </c>
      <c r="D46" s="354"/>
      <c r="E46" s="308"/>
    </row>
    <row r="47" spans="1:5" ht="15.75" x14ac:dyDescent="0.25">
      <c r="A47" s="99" t="s">
        <v>675</v>
      </c>
      <c r="B47" s="101">
        <v>36.86</v>
      </c>
      <c r="C47" s="284">
        <v>0.01</v>
      </c>
      <c r="D47" s="308"/>
      <c r="E47" s="308"/>
    </row>
    <row r="48" spans="1:5" ht="15.75" x14ac:dyDescent="0.25">
      <c r="A48" s="10" t="s">
        <v>23</v>
      </c>
      <c r="B48" s="211">
        <v>6418.66</v>
      </c>
      <c r="C48" s="161">
        <v>1</v>
      </c>
      <c r="D48" s="308"/>
      <c r="E48" s="308"/>
    </row>
    <row r="50" spans="1:10" x14ac:dyDescent="0.25">
      <c r="A50" s="349" t="s">
        <v>676</v>
      </c>
    </row>
    <row r="51" spans="1:10" ht="15.75" thickBot="1" x14ac:dyDescent="0.3"/>
    <row r="52" spans="1:10" ht="21.6" customHeight="1" thickBot="1" x14ac:dyDescent="0.3">
      <c r="A52" s="687" t="s">
        <v>0</v>
      </c>
      <c r="B52" s="681" t="s">
        <v>677</v>
      </c>
      <c r="C52" s="682"/>
      <c r="D52" s="681" t="s">
        <v>60</v>
      </c>
      <c r="E52" s="682"/>
      <c r="F52" s="681" t="s">
        <v>333</v>
      </c>
      <c r="G52" s="682"/>
      <c r="H52" s="681" t="s">
        <v>678</v>
      </c>
      <c r="I52" s="682"/>
      <c r="J52" s="683" t="s">
        <v>58</v>
      </c>
    </row>
    <row r="53" spans="1:10" ht="15.75" thickBot="1" x14ac:dyDescent="0.3">
      <c r="A53" s="688"/>
      <c r="B53" s="355">
        <v>2022</v>
      </c>
      <c r="C53" s="355">
        <v>2023</v>
      </c>
      <c r="D53" s="355">
        <v>2022</v>
      </c>
      <c r="E53" s="355">
        <v>2023</v>
      </c>
      <c r="F53" s="355">
        <v>2022</v>
      </c>
      <c r="G53" s="355">
        <v>2023</v>
      </c>
      <c r="H53" s="355">
        <v>2022</v>
      </c>
      <c r="I53" s="355">
        <v>2023</v>
      </c>
      <c r="J53" s="684"/>
    </row>
    <row r="54" spans="1:10" ht="15.75" thickBot="1" x14ac:dyDescent="0.3">
      <c r="A54" s="356" t="s">
        <v>28</v>
      </c>
      <c r="B54" s="357">
        <v>1874.12</v>
      </c>
      <c r="C54" s="357">
        <v>1992.37</v>
      </c>
      <c r="D54" s="358" t="s">
        <v>67</v>
      </c>
      <c r="E54" s="358" t="s">
        <v>67</v>
      </c>
      <c r="F54" s="358" t="s">
        <v>67</v>
      </c>
      <c r="G54" s="358" t="s">
        <v>67</v>
      </c>
      <c r="H54" s="357">
        <v>1874.12</v>
      </c>
      <c r="I54" s="357">
        <v>1992.37</v>
      </c>
      <c r="J54" s="359">
        <v>0.22500000000000001</v>
      </c>
    </row>
    <row r="55" spans="1:10" ht="15.75" thickBot="1" x14ac:dyDescent="0.3">
      <c r="A55" s="360" t="s">
        <v>30</v>
      </c>
      <c r="B55" s="361">
        <v>1589.81</v>
      </c>
      <c r="C55" s="361">
        <v>1412.01</v>
      </c>
      <c r="D55" s="362" t="s">
        <v>67</v>
      </c>
      <c r="E55" s="362" t="s">
        <v>67</v>
      </c>
      <c r="F55" s="362" t="s">
        <v>67</v>
      </c>
      <c r="G55" s="362" t="s">
        <v>67</v>
      </c>
      <c r="H55" s="363">
        <v>1589.81</v>
      </c>
      <c r="I55" s="363">
        <v>1412.01</v>
      </c>
      <c r="J55" s="364">
        <v>0.16</v>
      </c>
    </row>
    <row r="56" spans="1:10" ht="15.75" thickBot="1" x14ac:dyDescent="0.3">
      <c r="A56" s="356" t="s">
        <v>29</v>
      </c>
      <c r="B56" s="357">
        <v>1330.03</v>
      </c>
      <c r="C56" s="357">
        <v>1530.62</v>
      </c>
      <c r="D56" s="358">
        <v>26.4</v>
      </c>
      <c r="E56" s="358" t="s">
        <v>67</v>
      </c>
      <c r="F56" s="358" t="s">
        <v>67</v>
      </c>
      <c r="G56" s="358" t="s">
        <v>67</v>
      </c>
      <c r="H56" s="357">
        <v>1356.43</v>
      </c>
      <c r="I56" s="357">
        <v>1530.62</v>
      </c>
      <c r="J56" s="359">
        <v>0.17299999999999999</v>
      </c>
    </row>
    <row r="57" spans="1:10" ht="15.75" thickBot="1" x14ac:dyDescent="0.3">
      <c r="A57" s="360" t="s">
        <v>679</v>
      </c>
      <c r="B57" s="362">
        <v>437.15</v>
      </c>
      <c r="C57" s="362">
        <v>743.53</v>
      </c>
      <c r="D57" s="362">
        <v>706.8</v>
      </c>
      <c r="E57" s="362">
        <v>909.17</v>
      </c>
      <c r="F57" s="362" t="s">
        <v>67</v>
      </c>
      <c r="G57" s="362" t="s">
        <v>67</v>
      </c>
      <c r="H57" s="363">
        <v>1143.95</v>
      </c>
      <c r="I57" s="363">
        <v>1652.7</v>
      </c>
      <c r="J57" s="364">
        <v>0.187</v>
      </c>
    </row>
    <row r="58" spans="1:10" ht="29.25" thickBot="1" x14ac:dyDescent="0.3">
      <c r="A58" s="356" t="s">
        <v>680</v>
      </c>
      <c r="B58" s="358" t="s">
        <v>67</v>
      </c>
      <c r="C58" s="358" t="s">
        <v>67</v>
      </c>
      <c r="D58" s="358">
        <v>778.53</v>
      </c>
      <c r="E58" s="358">
        <v>638.29999999999995</v>
      </c>
      <c r="F58" s="358">
        <v>161.57</v>
      </c>
      <c r="G58" s="358">
        <v>161.57</v>
      </c>
      <c r="H58" s="358">
        <v>940.11</v>
      </c>
      <c r="I58" s="358">
        <v>799.88</v>
      </c>
      <c r="J58" s="359">
        <v>0.09</v>
      </c>
    </row>
    <row r="59" spans="1:10" ht="29.25" thickBot="1" x14ac:dyDescent="0.3">
      <c r="A59" s="360" t="s">
        <v>681</v>
      </c>
      <c r="B59" s="362">
        <v>195.24</v>
      </c>
      <c r="C59" s="362">
        <v>317.73</v>
      </c>
      <c r="D59" s="362">
        <v>204.81</v>
      </c>
      <c r="E59" s="362">
        <v>365.32</v>
      </c>
      <c r="F59" s="362" t="s">
        <v>67</v>
      </c>
      <c r="G59" s="362" t="s">
        <v>67</v>
      </c>
      <c r="H59" s="365">
        <v>400.04</v>
      </c>
      <c r="I59" s="365">
        <v>683.05</v>
      </c>
      <c r="J59" s="364">
        <v>7.6999999999999999E-2</v>
      </c>
    </row>
    <row r="60" spans="1:10" ht="15.75" thickBot="1" x14ac:dyDescent="0.3">
      <c r="A60" s="366" t="s">
        <v>682</v>
      </c>
      <c r="B60" s="367" t="s">
        <v>67</v>
      </c>
      <c r="C60" s="367" t="s">
        <v>67</v>
      </c>
      <c r="D60" s="367">
        <v>246.59</v>
      </c>
      <c r="E60" s="367">
        <v>306.66000000000003</v>
      </c>
      <c r="F60" s="367" t="s">
        <v>67</v>
      </c>
      <c r="G60" s="367" t="s">
        <v>67</v>
      </c>
      <c r="H60" s="367">
        <v>246.59</v>
      </c>
      <c r="I60" s="367">
        <v>306.66000000000003</v>
      </c>
      <c r="J60" s="368">
        <v>3.5000000000000003E-2</v>
      </c>
    </row>
    <row r="61" spans="1:10" ht="15.75" thickBot="1" x14ac:dyDescent="0.3">
      <c r="A61" s="360" t="s">
        <v>54</v>
      </c>
      <c r="B61" s="362" t="s">
        <v>67</v>
      </c>
      <c r="C61" s="362">
        <v>347.89</v>
      </c>
      <c r="D61" s="362" t="s">
        <v>67</v>
      </c>
      <c r="E61" s="362" t="s">
        <v>67</v>
      </c>
      <c r="F61" s="362" t="s">
        <v>67</v>
      </c>
      <c r="G61" s="362" t="s">
        <v>67</v>
      </c>
      <c r="H61" s="362" t="s">
        <v>67</v>
      </c>
      <c r="I61" s="362">
        <v>347.89</v>
      </c>
      <c r="J61" s="369">
        <v>3.9E-2</v>
      </c>
    </row>
    <row r="62" spans="1:10" ht="15.75" thickBot="1" x14ac:dyDescent="0.3">
      <c r="A62" s="356" t="s">
        <v>683</v>
      </c>
      <c r="B62" s="358">
        <v>24</v>
      </c>
      <c r="C62" s="358">
        <v>45</v>
      </c>
      <c r="D62" s="358" t="s">
        <v>67</v>
      </c>
      <c r="E62" s="358" t="s">
        <v>67</v>
      </c>
      <c r="F62" s="358" t="s">
        <v>67</v>
      </c>
      <c r="G62" s="358" t="s">
        <v>67</v>
      </c>
      <c r="H62" s="358">
        <v>24</v>
      </c>
      <c r="I62" s="358">
        <v>45</v>
      </c>
      <c r="J62" s="359">
        <v>5.0000000000000001E-3</v>
      </c>
    </row>
    <row r="63" spans="1:10" ht="15.75" thickBot="1" x14ac:dyDescent="0.3">
      <c r="A63" s="360" t="s">
        <v>79</v>
      </c>
      <c r="B63" s="362">
        <v>54.01</v>
      </c>
      <c r="C63" s="362">
        <v>29.5</v>
      </c>
      <c r="D63" s="362">
        <v>35.049999999999997</v>
      </c>
      <c r="E63" s="362">
        <v>51.98</v>
      </c>
      <c r="F63" s="362" t="s">
        <v>67</v>
      </c>
      <c r="G63" s="362" t="s">
        <v>67</v>
      </c>
      <c r="H63" s="362">
        <v>89.06</v>
      </c>
      <c r="I63" s="362">
        <v>81.48</v>
      </c>
      <c r="J63" s="369">
        <v>8.9999999999999993E-3</v>
      </c>
    </row>
    <row r="64" spans="1:10" ht="15.75" thickBot="1" x14ac:dyDescent="0.3">
      <c r="A64" s="370" t="s">
        <v>55</v>
      </c>
      <c r="B64" s="371">
        <v>5504.35</v>
      </c>
      <c r="C64" s="371">
        <v>6418.66</v>
      </c>
      <c r="D64" s="371">
        <v>1998.18</v>
      </c>
      <c r="E64" s="371">
        <v>2271.42</v>
      </c>
      <c r="F64" s="372">
        <v>161.57</v>
      </c>
      <c r="G64" s="372">
        <v>161.57</v>
      </c>
      <c r="H64" s="371">
        <v>7664.1</v>
      </c>
      <c r="I64" s="371">
        <v>8851.66</v>
      </c>
      <c r="J64" s="373">
        <v>1</v>
      </c>
    </row>
    <row r="66" spans="1:3" ht="19.5" x14ac:dyDescent="0.25">
      <c r="A66" s="349" t="s">
        <v>684</v>
      </c>
    </row>
    <row r="68" spans="1:3" x14ac:dyDescent="0.25">
      <c r="A68" s="198" t="s">
        <v>0</v>
      </c>
      <c r="B68" s="198" t="s">
        <v>685</v>
      </c>
      <c r="C68" s="198" t="s">
        <v>181</v>
      </c>
    </row>
    <row r="69" spans="1:3" x14ac:dyDescent="0.25">
      <c r="A69" s="97" t="s">
        <v>686</v>
      </c>
      <c r="B69" s="21">
        <v>909.17</v>
      </c>
      <c r="C69" s="374">
        <v>0.4</v>
      </c>
    </row>
    <row r="70" spans="1:3" ht="30" x14ac:dyDescent="0.25">
      <c r="A70" s="99" t="s">
        <v>680</v>
      </c>
      <c r="B70" s="107">
        <v>638.29999999999995</v>
      </c>
      <c r="C70" s="375">
        <v>0.28100000000000003</v>
      </c>
    </row>
    <row r="71" spans="1:3" ht="30" x14ac:dyDescent="0.25">
      <c r="A71" s="97" t="s">
        <v>687</v>
      </c>
      <c r="B71" s="21">
        <v>365.32</v>
      </c>
      <c r="C71" s="374">
        <v>0.161</v>
      </c>
    </row>
    <row r="72" spans="1:3" x14ac:dyDescent="0.25">
      <c r="A72" s="99" t="s">
        <v>50</v>
      </c>
      <c r="B72" s="107">
        <v>262.77999999999997</v>
      </c>
      <c r="C72" s="375">
        <v>0.11600000000000001</v>
      </c>
    </row>
    <row r="73" spans="1:3" x14ac:dyDescent="0.25">
      <c r="A73" s="97" t="s">
        <v>75</v>
      </c>
      <c r="B73" s="21">
        <v>43.88</v>
      </c>
      <c r="C73" s="374">
        <v>1.9E-2</v>
      </c>
    </row>
    <row r="74" spans="1:3" x14ac:dyDescent="0.25">
      <c r="A74" s="99" t="s">
        <v>688</v>
      </c>
      <c r="B74" s="107">
        <v>12.32</v>
      </c>
      <c r="C74" s="375">
        <v>5.0000000000000001E-3</v>
      </c>
    </row>
    <row r="75" spans="1:3" x14ac:dyDescent="0.25">
      <c r="A75" s="97" t="s">
        <v>79</v>
      </c>
      <c r="B75" s="21">
        <v>39.659999999999997</v>
      </c>
      <c r="C75" s="374">
        <v>1.7000000000000001E-2</v>
      </c>
    </row>
    <row r="76" spans="1:3" x14ac:dyDescent="0.25">
      <c r="A76" s="198" t="s">
        <v>55</v>
      </c>
      <c r="B76" s="265">
        <v>2271.42</v>
      </c>
      <c r="C76" s="376">
        <v>1</v>
      </c>
    </row>
    <row r="79" spans="1:3" x14ac:dyDescent="0.25">
      <c r="A79" s="349" t="s">
        <v>689</v>
      </c>
    </row>
    <row r="80" spans="1:3" x14ac:dyDescent="0.25">
      <c r="A80" s="377"/>
    </row>
    <row r="81" spans="1:5" ht="15.75" x14ac:dyDescent="0.25">
      <c r="A81" s="633" t="s">
        <v>0</v>
      </c>
      <c r="B81" s="509" t="s">
        <v>685</v>
      </c>
      <c r="C81" s="509" t="s">
        <v>181</v>
      </c>
      <c r="D81" s="69"/>
      <c r="E81" s="308"/>
    </row>
    <row r="82" spans="1:5" ht="15.75" x14ac:dyDescent="0.25">
      <c r="A82" s="633"/>
      <c r="B82" s="509"/>
      <c r="C82" s="509"/>
      <c r="D82" s="121"/>
      <c r="E82" s="308"/>
    </row>
    <row r="83" spans="1:5" ht="16.5" thickBot="1" x14ac:dyDescent="0.3">
      <c r="A83" s="680"/>
      <c r="B83" s="510"/>
      <c r="C83" s="510"/>
      <c r="D83" s="121"/>
      <c r="E83" s="308"/>
    </row>
    <row r="84" spans="1:5" ht="16.5" thickTop="1" x14ac:dyDescent="0.25">
      <c r="A84" s="229" t="s">
        <v>53</v>
      </c>
      <c r="B84" s="309">
        <v>161.57</v>
      </c>
      <c r="C84" s="350">
        <v>1</v>
      </c>
      <c r="D84" s="308"/>
      <c r="E84" s="308"/>
    </row>
    <row r="85" spans="1:5" ht="15.75" x14ac:dyDescent="0.25">
      <c r="A85" s="10" t="s">
        <v>55</v>
      </c>
      <c r="B85" s="1">
        <v>161.57</v>
      </c>
      <c r="C85" s="161">
        <v>1</v>
      </c>
      <c r="D85" s="308"/>
      <c r="E85" s="308"/>
    </row>
    <row r="87" spans="1:5" ht="19.5" x14ac:dyDescent="0.25">
      <c r="A87" s="349" t="s">
        <v>690</v>
      </c>
    </row>
    <row r="88" spans="1:5" x14ac:dyDescent="0.25">
      <c r="A88" s="349"/>
    </row>
    <row r="89" spans="1:5" ht="30" x14ac:dyDescent="0.25">
      <c r="A89" s="10" t="s">
        <v>0</v>
      </c>
      <c r="B89" s="1" t="s">
        <v>685</v>
      </c>
      <c r="C89" s="1" t="s">
        <v>181</v>
      </c>
    </row>
    <row r="90" spans="1:5" x14ac:dyDescent="0.25">
      <c r="A90" s="97" t="s">
        <v>28</v>
      </c>
      <c r="B90" s="23">
        <v>1992.37</v>
      </c>
      <c r="C90" s="187">
        <v>0.31</v>
      </c>
    </row>
    <row r="91" spans="1:5" x14ac:dyDescent="0.25">
      <c r="A91" s="99" t="s">
        <v>30</v>
      </c>
      <c r="B91" s="188">
        <v>1412.01</v>
      </c>
      <c r="C91" s="190">
        <v>0.22</v>
      </c>
    </row>
    <row r="92" spans="1:5" x14ac:dyDescent="0.25">
      <c r="A92" s="97" t="s">
        <v>29</v>
      </c>
      <c r="B92" s="23">
        <v>1530.62</v>
      </c>
      <c r="C92" s="187">
        <v>0.23799999999999999</v>
      </c>
    </row>
    <row r="93" spans="1:5" x14ac:dyDescent="0.25">
      <c r="A93" s="99" t="s">
        <v>691</v>
      </c>
      <c r="B93" s="189">
        <v>743.53</v>
      </c>
      <c r="C93" s="190">
        <v>0.11600000000000001</v>
      </c>
    </row>
    <row r="94" spans="1:5" ht="30" x14ac:dyDescent="0.25">
      <c r="A94" s="97" t="s">
        <v>687</v>
      </c>
      <c r="B94" s="24">
        <v>317.73</v>
      </c>
      <c r="C94" s="187">
        <v>0.05</v>
      </c>
    </row>
    <row r="95" spans="1:5" x14ac:dyDescent="0.25">
      <c r="A95" s="99" t="s">
        <v>54</v>
      </c>
      <c r="B95" s="189">
        <v>347.89</v>
      </c>
      <c r="C95" s="190">
        <v>5.3999999999999999E-2</v>
      </c>
    </row>
    <row r="96" spans="1:5" ht="30" x14ac:dyDescent="0.25">
      <c r="A96" s="97" t="s">
        <v>48</v>
      </c>
      <c r="B96" s="24">
        <v>45</v>
      </c>
      <c r="C96" s="187">
        <v>7.0000000000000001E-3</v>
      </c>
    </row>
    <row r="97" spans="1:6" x14ac:dyDescent="0.25">
      <c r="A97" s="99" t="s">
        <v>79</v>
      </c>
      <c r="B97" s="189">
        <v>29.5</v>
      </c>
      <c r="C97" s="190">
        <v>5.0000000000000001E-3</v>
      </c>
    </row>
    <row r="98" spans="1:6" x14ac:dyDescent="0.25">
      <c r="A98" s="10" t="s">
        <v>55</v>
      </c>
      <c r="B98" s="11">
        <v>6418.66</v>
      </c>
      <c r="C98" s="161">
        <v>1</v>
      </c>
    </row>
    <row r="101" spans="1:6" x14ac:dyDescent="0.25">
      <c r="A101" s="347" t="s">
        <v>692</v>
      </c>
    </row>
    <row r="102" spans="1:6" x14ac:dyDescent="0.25">
      <c r="A102" s="378"/>
    </row>
    <row r="103" spans="1:6" ht="75.75" thickBot="1" x14ac:dyDescent="0.3">
      <c r="A103" s="379" t="s">
        <v>693</v>
      </c>
      <c r="B103" s="380" t="s">
        <v>694</v>
      </c>
      <c r="C103" s="380" t="s">
        <v>499</v>
      </c>
      <c r="D103" s="380" t="s">
        <v>53</v>
      </c>
      <c r="E103" s="380" t="s">
        <v>55</v>
      </c>
      <c r="F103" s="380" t="s">
        <v>695</v>
      </c>
    </row>
    <row r="104" spans="1:6" x14ac:dyDescent="0.25">
      <c r="A104" s="381" t="s">
        <v>24</v>
      </c>
      <c r="B104" s="309" t="s">
        <v>696</v>
      </c>
      <c r="C104" s="381" t="s">
        <v>697</v>
      </c>
      <c r="D104" s="309">
        <v>112.1</v>
      </c>
      <c r="E104" s="382">
        <v>112.1</v>
      </c>
      <c r="F104" s="383">
        <v>1</v>
      </c>
    </row>
    <row r="105" spans="1:6" x14ac:dyDescent="0.25">
      <c r="A105" s="384" t="s">
        <v>25</v>
      </c>
      <c r="B105" s="104" t="s">
        <v>698</v>
      </c>
      <c r="C105" s="384" t="s">
        <v>699</v>
      </c>
      <c r="D105" s="104">
        <v>49.48</v>
      </c>
      <c r="E105" s="318">
        <v>49.48</v>
      </c>
      <c r="F105" s="319">
        <v>1</v>
      </c>
    </row>
    <row r="106" spans="1:6" x14ac:dyDescent="0.25">
      <c r="A106" s="10" t="s">
        <v>55</v>
      </c>
      <c r="B106" s="1"/>
      <c r="C106" s="1"/>
      <c r="D106" s="1">
        <v>161.57</v>
      </c>
      <c r="E106" s="1">
        <v>161.57</v>
      </c>
      <c r="F106" s="300">
        <v>1</v>
      </c>
    </row>
    <row r="110" spans="1:6" ht="25.9" customHeight="1" x14ac:dyDescent="0.25"/>
  </sheetData>
  <mergeCells count="21">
    <mergeCell ref="A81:A83"/>
    <mergeCell ref="B81:B83"/>
    <mergeCell ref="C81:C83"/>
    <mergeCell ref="A52:A53"/>
    <mergeCell ref="B52:C52"/>
    <mergeCell ref="D52:E52"/>
    <mergeCell ref="F52:G52"/>
    <mergeCell ref="H52:I52"/>
    <mergeCell ref="J52:J53"/>
    <mergeCell ref="A25:A26"/>
    <mergeCell ref="B25:B26"/>
    <mergeCell ref="C25:C26"/>
    <mergeCell ref="A34:A35"/>
    <mergeCell ref="B34:B35"/>
    <mergeCell ref="C34:C35"/>
    <mergeCell ref="A3:A4"/>
    <mergeCell ref="B3:C3"/>
    <mergeCell ref="D3:D4"/>
    <mergeCell ref="A11:A12"/>
    <mergeCell ref="B11:B12"/>
    <mergeCell ref="C11: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2415-4AE6-4961-88B3-E98A0EACF4D3}">
  <dimension ref="A1:F8"/>
  <sheetViews>
    <sheetView workbookViewId="0"/>
  </sheetViews>
  <sheetFormatPr baseColWidth="10" defaultColWidth="9.140625" defaultRowHeight="15" x14ac:dyDescent="0.25"/>
  <cols>
    <col min="1" max="1" width="16.7109375" customWidth="1"/>
  </cols>
  <sheetData>
    <row r="1" spans="1:6" x14ac:dyDescent="0.25">
      <c r="A1" s="13" t="s">
        <v>108</v>
      </c>
    </row>
    <row r="2" spans="1:6" ht="15.75" thickBot="1" x14ac:dyDescent="0.3">
      <c r="A2" s="84"/>
    </row>
    <row r="3" spans="1:6" ht="24" customHeight="1" thickBot="1" x14ac:dyDescent="0.3">
      <c r="A3" s="525" t="s">
        <v>94</v>
      </c>
      <c r="B3" s="527" t="s">
        <v>95</v>
      </c>
      <c r="C3" s="528"/>
      <c r="D3" s="529"/>
      <c r="E3" s="527" t="s">
        <v>109</v>
      </c>
      <c r="F3" s="529"/>
    </row>
    <row r="4" spans="1:6" ht="15.75" thickBot="1" x14ac:dyDescent="0.3">
      <c r="A4" s="526"/>
      <c r="B4" s="70" t="s">
        <v>97</v>
      </c>
      <c r="C4" s="70">
        <v>2022</v>
      </c>
      <c r="D4" s="70">
        <v>2023</v>
      </c>
      <c r="E4" s="70">
        <v>2022</v>
      </c>
      <c r="F4" s="70">
        <v>2023</v>
      </c>
    </row>
    <row r="5" spans="1:6" ht="30.75" thickBot="1" x14ac:dyDescent="0.3">
      <c r="A5" s="85" t="s">
        <v>110</v>
      </c>
      <c r="B5" s="86" t="s">
        <v>111</v>
      </c>
      <c r="C5" s="87">
        <v>639.10299999999995</v>
      </c>
      <c r="D5" s="87">
        <v>709.82</v>
      </c>
      <c r="E5" s="87" t="s">
        <v>107</v>
      </c>
      <c r="F5" s="88">
        <v>2019.91</v>
      </c>
    </row>
    <row r="6" spans="1:6" ht="30.75" thickBot="1" x14ac:dyDescent="0.3">
      <c r="A6" s="89" t="s">
        <v>112</v>
      </c>
      <c r="B6" s="70" t="s">
        <v>111</v>
      </c>
      <c r="C6" s="90">
        <v>639.10299999999995</v>
      </c>
      <c r="D6" s="90">
        <v>709.82</v>
      </c>
      <c r="E6" s="90" t="s">
        <v>107</v>
      </c>
      <c r="F6" s="91">
        <v>2019.91</v>
      </c>
    </row>
    <row r="7" spans="1:6" ht="15.75" thickBot="1" x14ac:dyDescent="0.3">
      <c r="A7" s="82" t="s">
        <v>113</v>
      </c>
      <c r="B7" s="82" t="s">
        <v>114</v>
      </c>
      <c r="C7" s="92">
        <v>277873</v>
      </c>
      <c r="D7" s="92">
        <v>224968</v>
      </c>
      <c r="E7" s="92">
        <v>5068</v>
      </c>
      <c r="F7" s="81">
        <v>7529.77</v>
      </c>
    </row>
    <row r="8" spans="1:6" ht="15.75" thickBot="1" x14ac:dyDescent="0.3">
      <c r="A8" s="89" t="s">
        <v>115</v>
      </c>
      <c r="B8" s="70" t="s">
        <v>114</v>
      </c>
      <c r="C8" s="93">
        <v>277873</v>
      </c>
      <c r="D8" s="93">
        <v>224968</v>
      </c>
      <c r="E8" s="94">
        <v>5068</v>
      </c>
      <c r="F8" s="91">
        <v>7529.77</v>
      </c>
    </row>
  </sheetData>
  <mergeCells count="3">
    <mergeCell ref="A3:A4"/>
    <mergeCell ref="B3:D3"/>
    <mergeCell ref="E3:F3"/>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4F54-31E3-470F-89CA-74D4DB64C6A0}">
  <dimension ref="A4:L29"/>
  <sheetViews>
    <sheetView showGridLines="0" workbookViewId="0">
      <selection activeCell="R12" sqref="R12"/>
    </sheetView>
  </sheetViews>
  <sheetFormatPr baseColWidth="10" defaultColWidth="9.140625" defaultRowHeight="15" x14ac:dyDescent="0.25"/>
  <sheetData>
    <row r="4" spans="1:12" x14ac:dyDescent="0.25">
      <c r="A4" s="347" t="s">
        <v>700</v>
      </c>
    </row>
    <row r="5" spans="1:12" x14ac:dyDescent="0.25">
      <c r="A5" s="378"/>
    </row>
    <row r="6" spans="1:12" x14ac:dyDescent="0.25">
      <c r="A6" s="378"/>
    </row>
    <row r="7" spans="1:12" x14ac:dyDescent="0.25">
      <c r="A7" s="625" t="s">
        <v>693</v>
      </c>
      <c r="B7" s="134" t="s">
        <v>701</v>
      </c>
      <c r="C7" s="699" t="s">
        <v>499</v>
      </c>
      <c r="D7" s="622" t="s">
        <v>702</v>
      </c>
      <c r="E7" s="622" t="s">
        <v>490</v>
      </c>
      <c r="F7" s="622" t="s">
        <v>495</v>
      </c>
      <c r="G7" s="622" t="s">
        <v>383</v>
      </c>
      <c r="H7" s="622" t="s">
        <v>703</v>
      </c>
      <c r="I7" s="622" t="s">
        <v>54</v>
      </c>
      <c r="J7" s="622" t="s">
        <v>683</v>
      </c>
      <c r="K7" s="622" t="s">
        <v>704</v>
      </c>
      <c r="L7" s="622" t="s">
        <v>695</v>
      </c>
    </row>
    <row r="8" spans="1:12" ht="29.25" thickBot="1" x14ac:dyDescent="0.3">
      <c r="A8" s="698"/>
      <c r="B8" s="134" t="s">
        <v>705</v>
      </c>
      <c r="C8" s="699"/>
      <c r="D8" s="689"/>
      <c r="E8" s="622"/>
      <c r="F8" s="622"/>
      <c r="G8" s="622"/>
      <c r="H8" s="622"/>
      <c r="I8" s="622"/>
      <c r="J8" s="689"/>
      <c r="K8" s="622"/>
      <c r="L8" s="689"/>
    </row>
    <row r="9" spans="1:12" ht="28.5" x14ac:dyDescent="0.25">
      <c r="A9" s="690" t="s">
        <v>503</v>
      </c>
      <c r="B9" s="385">
        <v>174</v>
      </c>
      <c r="C9" s="386" t="s">
        <v>504</v>
      </c>
      <c r="D9" s="692">
        <v>1315.77</v>
      </c>
      <c r="E9" s="387">
        <v>155.78</v>
      </c>
      <c r="F9" s="387">
        <v>156.54</v>
      </c>
      <c r="G9" s="387">
        <v>124.99</v>
      </c>
      <c r="H9" s="387">
        <v>92.2</v>
      </c>
      <c r="I9" s="387">
        <v>0</v>
      </c>
      <c r="J9" s="694" t="s">
        <v>67</v>
      </c>
      <c r="K9" s="388">
        <v>529.52</v>
      </c>
      <c r="L9" s="696">
        <v>1</v>
      </c>
    </row>
    <row r="10" spans="1:12" ht="57" x14ac:dyDescent="0.25">
      <c r="A10" s="691"/>
      <c r="B10" s="385">
        <v>183</v>
      </c>
      <c r="C10" s="386" t="s">
        <v>505</v>
      </c>
      <c r="D10" s="693"/>
      <c r="E10" s="387">
        <v>300.66000000000003</v>
      </c>
      <c r="F10" s="387">
        <v>242.6</v>
      </c>
      <c r="G10" s="387">
        <v>102.79</v>
      </c>
      <c r="H10" s="387">
        <v>140.19999999999999</v>
      </c>
      <c r="I10" s="387">
        <v>0</v>
      </c>
      <c r="J10" s="695"/>
      <c r="K10" s="388">
        <v>786.25</v>
      </c>
      <c r="L10" s="697"/>
    </row>
    <row r="11" spans="1:12" ht="42.75" x14ac:dyDescent="0.25">
      <c r="A11" s="660" t="s">
        <v>506</v>
      </c>
      <c r="B11" s="644">
        <v>188</v>
      </c>
      <c r="C11" s="266" t="s">
        <v>507</v>
      </c>
      <c r="D11" s="700">
        <v>976.51</v>
      </c>
      <c r="E11" s="700">
        <v>471.1</v>
      </c>
      <c r="F11" s="700">
        <v>289.14999999999998</v>
      </c>
      <c r="G11" s="700">
        <v>90.87</v>
      </c>
      <c r="H11" s="700">
        <v>119.4</v>
      </c>
      <c r="I11" s="700">
        <v>0</v>
      </c>
      <c r="J11" s="700">
        <v>6</v>
      </c>
      <c r="K11" s="701">
        <v>976.51</v>
      </c>
      <c r="L11" s="702">
        <v>1</v>
      </c>
    </row>
    <row r="12" spans="1:12" ht="42.75" x14ac:dyDescent="0.25">
      <c r="A12" s="660"/>
      <c r="B12" s="644"/>
      <c r="C12" s="266" t="s">
        <v>508</v>
      </c>
      <c r="D12" s="700"/>
      <c r="E12" s="700"/>
      <c r="F12" s="700"/>
      <c r="G12" s="700"/>
      <c r="H12" s="700"/>
      <c r="I12" s="700"/>
      <c r="J12" s="700"/>
      <c r="K12" s="701"/>
      <c r="L12" s="702"/>
    </row>
    <row r="13" spans="1:12" x14ac:dyDescent="0.25">
      <c r="A13" s="660"/>
      <c r="B13" s="644"/>
      <c r="C13" s="266" t="s">
        <v>706</v>
      </c>
      <c r="D13" s="700"/>
      <c r="E13" s="700"/>
      <c r="F13" s="700"/>
      <c r="G13" s="700"/>
      <c r="H13" s="700"/>
      <c r="I13" s="700"/>
      <c r="J13" s="700"/>
      <c r="K13" s="701"/>
      <c r="L13" s="702"/>
    </row>
    <row r="14" spans="1:12" ht="42.75" x14ac:dyDescent="0.25">
      <c r="A14" s="704" t="s">
        <v>17</v>
      </c>
      <c r="B14" s="385" t="s">
        <v>510</v>
      </c>
      <c r="C14" s="386" t="s">
        <v>511</v>
      </c>
      <c r="D14" s="695">
        <v>684.23</v>
      </c>
      <c r="E14" s="695">
        <v>234.39</v>
      </c>
      <c r="F14" s="695">
        <v>218.67</v>
      </c>
      <c r="G14" s="695">
        <v>169.97</v>
      </c>
      <c r="H14" s="695">
        <v>55.2</v>
      </c>
      <c r="I14" s="695">
        <v>0</v>
      </c>
      <c r="J14" s="695">
        <v>6</v>
      </c>
      <c r="K14" s="705">
        <v>684.23</v>
      </c>
      <c r="L14" s="697">
        <v>1</v>
      </c>
    </row>
    <row r="15" spans="1:12" ht="42.75" x14ac:dyDescent="0.25">
      <c r="A15" s="704"/>
      <c r="B15" s="385" t="s">
        <v>512</v>
      </c>
      <c r="C15" s="386" t="s">
        <v>513</v>
      </c>
      <c r="D15" s="695"/>
      <c r="E15" s="695"/>
      <c r="F15" s="695"/>
      <c r="G15" s="695"/>
      <c r="H15" s="695"/>
      <c r="I15" s="695"/>
      <c r="J15" s="695"/>
      <c r="K15" s="705"/>
      <c r="L15" s="697"/>
    </row>
    <row r="16" spans="1:12" ht="42.75" x14ac:dyDescent="0.25">
      <c r="A16" s="651" t="s">
        <v>707</v>
      </c>
      <c r="B16" s="250">
        <v>165</v>
      </c>
      <c r="C16" s="266" t="s">
        <v>515</v>
      </c>
      <c r="D16" s="700">
        <v>334.99</v>
      </c>
      <c r="E16" s="391">
        <v>91.24</v>
      </c>
      <c r="F16" s="391">
        <v>26.82</v>
      </c>
      <c r="G16" s="391">
        <v>30.98</v>
      </c>
      <c r="H16" s="391">
        <v>5.44</v>
      </c>
      <c r="I16" s="391">
        <v>0</v>
      </c>
      <c r="J16" s="700">
        <v>6</v>
      </c>
      <c r="K16" s="392">
        <v>154.47999999999999</v>
      </c>
      <c r="L16" s="703">
        <v>0.98209999999999997</v>
      </c>
    </row>
    <row r="17" spans="1:12" ht="28.5" x14ac:dyDescent="0.25">
      <c r="A17" s="651"/>
      <c r="B17" s="250">
        <v>186</v>
      </c>
      <c r="C17" s="266" t="s">
        <v>516</v>
      </c>
      <c r="D17" s="700"/>
      <c r="E17" s="391">
        <v>58.97</v>
      </c>
      <c r="F17" s="391">
        <v>67.86</v>
      </c>
      <c r="G17" s="391">
        <v>32.61</v>
      </c>
      <c r="H17" s="391">
        <v>15.06</v>
      </c>
      <c r="I17" s="391">
        <v>0</v>
      </c>
      <c r="J17" s="700"/>
      <c r="K17" s="392">
        <v>174.51</v>
      </c>
      <c r="L17" s="703"/>
    </row>
    <row r="18" spans="1:12" ht="42.75" x14ac:dyDescent="0.25">
      <c r="A18" s="389" t="s">
        <v>517</v>
      </c>
      <c r="B18" s="385">
        <v>184</v>
      </c>
      <c r="C18" s="386" t="s">
        <v>518</v>
      </c>
      <c r="D18" s="387">
        <v>208.54</v>
      </c>
      <c r="E18" s="387">
        <v>53.07</v>
      </c>
      <c r="F18" s="387">
        <v>38.590000000000003</v>
      </c>
      <c r="G18" s="387">
        <v>84.81</v>
      </c>
      <c r="H18" s="387">
        <v>27.07</v>
      </c>
      <c r="I18" s="387">
        <v>0</v>
      </c>
      <c r="J18" s="387">
        <v>5</v>
      </c>
      <c r="K18" s="388">
        <v>208.54</v>
      </c>
      <c r="L18" s="390">
        <v>1</v>
      </c>
    </row>
    <row r="19" spans="1:12" ht="57" x14ac:dyDescent="0.25">
      <c r="A19" s="266" t="s">
        <v>519</v>
      </c>
      <c r="B19" s="250">
        <v>192</v>
      </c>
      <c r="C19" s="266" t="s">
        <v>520</v>
      </c>
      <c r="D19" s="391">
        <v>779.13</v>
      </c>
      <c r="E19" s="391">
        <v>195</v>
      </c>
      <c r="F19" s="391">
        <v>142.38</v>
      </c>
      <c r="G19" s="391">
        <v>41.14</v>
      </c>
      <c r="H19" s="391">
        <v>46.72</v>
      </c>
      <c r="I19" s="391">
        <v>347.89</v>
      </c>
      <c r="J19" s="391">
        <v>6</v>
      </c>
      <c r="K19" s="392">
        <v>779.13</v>
      </c>
      <c r="L19" s="393">
        <v>1</v>
      </c>
    </row>
    <row r="20" spans="1:12" ht="71.25" x14ac:dyDescent="0.25">
      <c r="A20" s="386" t="s">
        <v>521</v>
      </c>
      <c r="B20" s="385">
        <v>189</v>
      </c>
      <c r="C20" s="386" t="s">
        <v>522</v>
      </c>
      <c r="D20" s="387">
        <v>459.81</v>
      </c>
      <c r="E20" s="387">
        <v>161.6</v>
      </c>
      <c r="F20" s="387">
        <v>149.30000000000001</v>
      </c>
      <c r="G20" s="387">
        <v>80.430000000000007</v>
      </c>
      <c r="H20" s="387">
        <v>62.48</v>
      </c>
      <c r="I20" s="387">
        <v>0</v>
      </c>
      <c r="J20" s="387">
        <v>6</v>
      </c>
      <c r="K20" s="388">
        <v>459.81</v>
      </c>
      <c r="L20" s="390">
        <v>1</v>
      </c>
    </row>
    <row r="21" spans="1:12" ht="42.75" x14ac:dyDescent="0.25">
      <c r="A21" s="660" t="s">
        <v>523</v>
      </c>
      <c r="B21" s="644">
        <v>164</v>
      </c>
      <c r="C21" s="266" t="s">
        <v>524</v>
      </c>
      <c r="D21" s="700">
        <v>257.19</v>
      </c>
      <c r="E21" s="700">
        <v>66.14</v>
      </c>
      <c r="F21" s="700">
        <v>56.76</v>
      </c>
      <c r="G21" s="700">
        <v>86.14</v>
      </c>
      <c r="H21" s="700">
        <v>43.15</v>
      </c>
      <c r="I21" s="700">
        <v>0</v>
      </c>
      <c r="J21" s="700">
        <v>5</v>
      </c>
      <c r="K21" s="701">
        <v>257.19</v>
      </c>
      <c r="L21" s="702">
        <v>1</v>
      </c>
    </row>
    <row r="22" spans="1:12" ht="57" x14ac:dyDescent="0.25">
      <c r="A22" s="660"/>
      <c r="B22" s="644"/>
      <c r="C22" s="266" t="s">
        <v>708</v>
      </c>
      <c r="D22" s="700"/>
      <c r="E22" s="700"/>
      <c r="F22" s="700"/>
      <c r="G22" s="700"/>
      <c r="H22" s="700"/>
      <c r="I22" s="700"/>
      <c r="J22" s="700"/>
      <c r="K22" s="701"/>
      <c r="L22" s="702"/>
    </row>
    <row r="23" spans="1:12" ht="28.5" x14ac:dyDescent="0.25">
      <c r="A23" s="660"/>
      <c r="B23" s="644"/>
      <c r="C23" s="266" t="s">
        <v>709</v>
      </c>
      <c r="D23" s="700"/>
      <c r="E23" s="700"/>
      <c r="F23" s="700"/>
      <c r="G23" s="700"/>
      <c r="H23" s="700"/>
      <c r="I23" s="700"/>
      <c r="J23" s="700"/>
      <c r="K23" s="701"/>
      <c r="L23" s="702"/>
    </row>
    <row r="24" spans="1:12" ht="85.5" x14ac:dyDescent="0.25">
      <c r="A24" s="386" t="s">
        <v>710</v>
      </c>
      <c r="B24" s="385">
        <v>193</v>
      </c>
      <c r="C24" s="386" t="s">
        <v>526</v>
      </c>
      <c r="D24" s="387">
        <v>776.51</v>
      </c>
      <c r="E24" s="387">
        <v>177.95</v>
      </c>
      <c r="F24" s="387">
        <v>1.08</v>
      </c>
      <c r="G24" s="387">
        <v>555.98</v>
      </c>
      <c r="H24" s="387">
        <v>41.5</v>
      </c>
      <c r="I24" s="387">
        <v>0</v>
      </c>
      <c r="J24" s="387">
        <v>0</v>
      </c>
      <c r="K24" s="388">
        <v>776.51</v>
      </c>
      <c r="L24" s="390">
        <v>1</v>
      </c>
    </row>
    <row r="25" spans="1:12" ht="57" x14ac:dyDescent="0.25">
      <c r="A25" s="394" t="s">
        <v>711</v>
      </c>
      <c r="B25" s="274">
        <v>175</v>
      </c>
      <c r="C25" s="394" t="s">
        <v>712</v>
      </c>
      <c r="D25" s="148">
        <v>50.54</v>
      </c>
      <c r="E25" s="148">
        <v>0</v>
      </c>
      <c r="F25" s="148">
        <v>0</v>
      </c>
      <c r="G25" s="148">
        <v>38.659999999999997</v>
      </c>
      <c r="H25" s="148">
        <v>4.83</v>
      </c>
      <c r="I25" s="148">
        <v>0</v>
      </c>
      <c r="J25" s="148">
        <v>5</v>
      </c>
      <c r="K25" s="392">
        <v>48.49</v>
      </c>
      <c r="L25" s="393">
        <v>0.96</v>
      </c>
    </row>
    <row r="26" spans="1:12" ht="42.75" x14ac:dyDescent="0.25">
      <c r="A26" s="267" t="s">
        <v>240</v>
      </c>
      <c r="B26" s="252">
        <v>190</v>
      </c>
      <c r="C26" s="267" t="s">
        <v>713</v>
      </c>
      <c r="D26" s="142">
        <v>110.28</v>
      </c>
      <c r="E26" s="142">
        <v>17.309999999999999</v>
      </c>
      <c r="F26" s="142">
        <v>1.79</v>
      </c>
      <c r="G26" s="142">
        <v>91.17</v>
      </c>
      <c r="H26" s="142">
        <v>0</v>
      </c>
      <c r="I26" s="142">
        <v>0</v>
      </c>
      <c r="J26" s="142">
        <v>0</v>
      </c>
      <c r="K26" s="395">
        <v>110.28</v>
      </c>
      <c r="L26" s="396">
        <v>1</v>
      </c>
    </row>
    <row r="27" spans="1:12" ht="99.75" x14ac:dyDescent="0.25">
      <c r="A27" s="394" t="s">
        <v>16</v>
      </c>
      <c r="B27" s="274">
        <v>194</v>
      </c>
      <c r="C27" s="394" t="s">
        <v>714</v>
      </c>
      <c r="D27" s="148">
        <v>0</v>
      </c>
      <c r="E27" s="148">
        <v>0</v>
      </c>
      <c r="F27" s="148">
        <v>0</v>
      </c>
      <c r="G27" s="148">
        <v>0</v>
      </c>
      <c r="H27" s="148">
        <v>0</v>
      </c>
      <c r="I27" s="148">
        <v>0</v>
      </c>
      <c r="J27" s="148">
        <v>0</v>
      </c>
      <c r="K27" s="392">
        <v>0</v>
      </c>
      <c r="L27" s="393">
        <v>1</v>
      </c>
    </row>
    <row r="28" spans="1:12" ht="85.5" x14ac:dyDescent="0.25">
      <c r="A28" s="386" t="s">
        <v>715</v>
      </c>
      <c r="B28" s="385"/>
      <c r="C28" s="386"/>
      <c r="D28" s="387">
        <v>34.58</v>
      </c>
      <c r="E28" s="387"/>
      <c r="F28" s="387"/>
      <c r="G28" s="387"/>
      <c r="H28" s="387"/>
      <c r="I28" s="387"/>
      <c r="J28" s="387" t="s">
        <v>67</v>
      </c>
      <c r="K28" s="388">
        <v>0</v>
      </c>
      <c r="L28" s="390">
        <v>0</v>
      </c>
    </row>
    <row r="29" spans="1:12" x14ac:dyDescent="0.25">
      <c r="A29" s="135" t="s">
        <v>55</v>
      </c>
      <c r="B29" s="134"/>
      <c r="C29" s="134"/>
      <c r="D29" s="151">
        <v>5988.08</v>
      </c>
      <c r="E29" s="151">
        <v>1983.22</v>
      </c>
      <c r="F29" s="151">
        <v>1391.54</v>
      </c>
      <c r="G29" s="151">
        <v>1530.56</v>
      </c>
      <c r="H29" s="153">
        <v>653.25</v>
      </c>
      <c r="I29" s="153">
        <v>347.89</v>
      </c>
      <c r="J29" s="153">
        <v>45</v>
      </c>
      <c r="K29" s="151">
        <v>5945.46</v>
      </c>
      <c r="L29" s="397">
        <v>0.9929</v>
      </c>
    </row>
  </sheetData>
  <mergeCells count="51">
    <mergeCell ref="L21:L23"/>
    <mergeCell ref="A21:A23"/>
    <mergeCell ref="B21:B23"/>
    <mergeCell ref="D21:D23"/>
    <mergeCell ref="E21:E23"/>
    <mergeCell ref="F21:F23"/>
    <mergeCell ref="G21:G23"/>
    <mergeCell ref="H14:H15"/>
    <mergeCell ref="I14:I15"/>
    <mergeCell ref="J14:J15"/>
    <mergeCell ref="K14:K15"/>
    <mergeCell ref="H21:H23"/>
    <mergeCell ref="I21:I23"/>
    <mergeCell ref="J21:J23"/>
    <mergeCell ref="K21:K23"/>
    <mergeCell ref="L11:L13"/>
    <mergeCell ref="L14:L15"/>
    <mergeCell ref="A16:A17"/>
    <mergeCell ref="D16:D17"/>
    <mergeCell ref="J16:J17"/>
    <mergeCell ref="L16:L17"/>
    <mergeCell ref="A14:A15"/>
    <mergeCell ref="D14:D15"/>
    <mergeCell ref="E14:E15"/>
    <mergeCell ref="F14:F15"/>
    <mergeCell ref="G14:G15"/>
    <mergeCell ref="A11:A13"/>
    <mergeCell ref="B11:B13"/>
    <mergeCell ref="D11:D13"/>
    <mergeCell ref="E11:E13"/>
    <mergeCell ref="F11:F13"/>
    <mergeCell ref="G11:G13"/>
    <mergeCell ref="H7:H8"/>
    <mergeCell ref="I7:I8"/>
    <mergeCell ref="J7:J8"/>
    <mergeCell ref="K7:K8"/>
    <mergeCell ref="H11:H13"/>
    <mergeCell ref="I11:I13"/>
    <mergeCell ref="J11:J13"/>
    <mergeCell ref="K11:K13"/>
    <mergeCell ref="L7:L8"/>
    <mergeCell ref="A9:A10"/>
    <mergeCell ref="D9:D10"/>
    <mergeCell ref="J9:J10"/>
    <mergeCell ref="L9:L10"/>
    <mergeCell ref="A7:A8"/>
    <mergeCell ref="C7:C8"/>
    <mergeCell ref="D7:D8"/>
    <mergeCell ref="E7:E8"/>
    <mergeCell ref="F7:F8"/>
    <mergeCell ref="G7:G8"/>
  </mergeCells>
  <hyperlinks>
    <hyperlink ref="C7" r:id="rId1" location="'Tableau 68-77'!_ftn1" display="C:\Users\AbdessalemTurki\AppData\Local\Microsoft\Windows\INetCache\Content.MSO\785FBC93.xlsx - 'Tableau 68-77'!_ftn1" xr:uid="{44743332-0AEA-40F3-98CF-C987EF035C94}"/>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34CB-E974-4B74-AE1D-A2E4F893D608}">
  <dimension ref="A3:F13"/>
  <sheetViews>
    <sheetView showGridLines="0" workbookViewId="0">
      <selection activeCell="R12" sqref="R12"/>
    </sheetView>
  </sheetViews>
  <sheetFormatPr baseColWidth="10" defaultColWidth="9.140625" defaultRowHeight="15" x14ac:dyDescent="0.25"/>
  <cols>
    <col min="1" max="1" width="23.28515625" customWidth="1"/>
  </cols>
  <sheetData>
    <row r="3" spans="1:6" x14ac:dyDescent="0.25">
      <c r="A3" s="347" t="s">
        <v>716</v>
      </c>
    </row>
    <row r="4" spans="1:6" x14ac:dyDescent="0.25">
      <c r="A4" s="378"/>
    </row>
    <row r="5" spans="1:6" ht="45.75" thickBot="1" x14ac:dyDescent="0.3">
      <c r="A5" s="289" t="s">
        <v>717</v>
      </c>
      <c r="B5" s="2" t="s">
        <v>718</v>
      </c>
      <c r="C5" s="2" t="s">
        <v>719</v>
      </c>
      <c r="D5" s="2" t="s">
        <v>720</v>
      </c>
      <c r="E5" s="2" t="s">
        <v>721</v>
      </c>
      <c r="F5" s="2" t="s">
        <v>669</v>
      </c>
    </row>
    <row r="6" spans="1:6" ht="15.75" thickTop="1" x14ac:dyDescent="0.25">
      <c r="A6" s="102" t="s">
        <v>47</v>
      </c>
      <c r="B6" s="398">
        <v>2319.86</v>
      </c>
      <c r="C6" s="295">
        <v>944.96</v>
      </c>
      <c r="D6" s="295">
        <v>161.57</v>
      </c>
      <c r="E6" s="399">
        <v>3426.39</v>
      </c>
      <c r="F6" s="400">
        <v>0.40350000000000003</v>
      </c>
    </row>
    <row r="7" spans="1:6" x14ac:dyDescent="0.25">
      <c r="A7" s="99" t="s">
        <v>27</v>
      </c>
      <c r="B7" s="4">
        <v>3007.38</v>
      </c>
      <c r="C7" s="9">
        <v>404.97</v>
      </c>
      <c r="D7" s="9" t="s">
        <v>67</v>
      </c>
      <c r="E7" s="401">
        <v>3412.36</v>
      </c>
      <c r="F7" s="402">
        <v>0.40189999999999998</v>
      </c>
    </row>
    <row r="8" spans="1:6" x14ac:dyDescent="0.25">
      <c r="A8" s="97" t="s">
        <v>43</v>
      </c>
      <c r="B8" s="159">
        <v>743.53</v>
      </c>
      <c r="C8" s="159">
        <v>909.17</v>
      </c>
      <c r="D8" s="159" t="s">
        <v>67</v>
      </c>
      <c r="E8" s="403">
        <v>1652.7</v>
      </c>
      <c r="F8" s="404">
        <v>0.1946</v>
      </c>
    </row>
    <row r="9" spans="1:6" x14ac:dyDescent="0.25">
      <c r="A9" s="234" t="s">
        <v>722</v>
      </c>
      <c r="B9" s="405">
        <v>6070.77</v>
      </c>
      <c r="C9" s="405">
        <v>2259.1</v>
      </c>
      <c r="D9" s="406">
        <v>161.57</v>
      </c>
      <c r="E9" s="405">
        <v>8491.4500000000007</v>
      </c>
      <c r="F9" s="407">
        <v>1</v>
      </c>
    </row>
    <row r="10" spans="1:6" x14ac:dyDescent="0.25">
      <c r="A10" s="102" t="s">
        <v>723</v>
      </c>
      <c r="B10" s="295">
        <v>347.89</v>
      </c>
      <c r="C10" s="408"/>
      <c r="D10" s="295" t="s">
        <v>67</v>
      </c>
      <c r="E10" s="409">
        <v>347.89</v>
      </c>
      <c r="F10" s="408"/>
    </row>
    <row r="11" spans="1:6" x14ac:dyDescent="0.25">
      <c r="A11" s="99" t="s">
        <v>724</v>
      </c>
      <c r="B11" s="410"/>
      <c r="C11" s="9">
        <v>12.32</v>
      </c>
      <c r="D11" s="9" t="s">
        <v>67</v>
      </c>
      <c r="E11" s="411">
        <v>12.32</v>
      </c>
      <c r="F11" s="410"/>
    </row>
    <row r="12" spans="1:6" ht="30" x14ac:dyDescent="0.25">
      <c r="A12" s="234" t="s">
        <v>725</v>
      </c>
      <c r="B12" s="406">
        <v>347.89</v>
      </c>
      <c r="C12" s="406">
        <v>12.32</v>
      </c>
      <c r="D12" s="406" t="s">
        <v>67</v>
      </c>
      <c r="E12" s="406">
        <v>360.21</v>
      </c>
      <c r="F12" s="406"/>
    </row>
    <row r="13" spans="1:6" x14ac:dyDescent="0.25">
      <c r="A13" s="1" t="s">
        <v>55</v>
      </c>
      <c r="B13" s="11">
        <v>6418.66</v>
      </c>
      <c r="C13" s="11">
        <v>2271.42</v>
      </c>
      <c r="D13" s="412">
        <v>161.57</v>
      </c>
      <c r="E13" s="11">
        <v>8851.66</v>
      </c>
      <c r="F13" s="412"/>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AFD5-6136-4146-9FF0-9D2B633895F5}">
  <dimension ref="A5:J16"/>
  <sheetViews>
    <sheetView showGridLines="0" workbookViewId="0">
      <selection activeCell="R12" sqref="R12"/>
    </sheetView>
  </sheetViews>
  <sheetFormatPr baseColWidth="10" defaultColWidth="9.140625" defaultRowHeight="15" x14ac:dyDescent="0.25"/>
  <sheetData>
    <row r="5" spans="1:10" x14ac:dyDescent="0.25">
      <c r="A5" s="347" t="s">
        <v>726</v>
      </c>
    </row>
    <row r="6" spans="1:10" x14ac:dyDescent="0.25">
      <c r="A6" s="378"/>
    </row>
    <row r="7" spans="1:10" ht="15.75" thickBot="1" x14ac:dyDescent="0.3">
      <c r="A7" s="378"/>
    </row>
    <row r="8" spans="1:10" ht="16.5" thickTop="1" thickBot="1" x14ac:dyDescent="0.3">
      <c r="A8" s="708" t="s">
        <v>727</v>
      </c>
      <c r="B8" s="710" t="s">
        <v>718</v>
      </c>
      <c r="C8" s="710"/>
      <c r="D8" s="710" t="s">
        <v>719</v>
      </c>
      <c r="E8" s="710"/>
      <c r="F8" s="710" t="s">
        <v>720</v>
      </c>
      <c r="G8" s="710"/>
      <c r="H8" s="710" t="s">
        <v>26</v>
      </c>
      <c r="I8" s="710"/>
      <c r="J8" s="706" t="s">
        <v>728</v>
      </c>
    </row>
    <row r="9" spans="1:10" ht="16.5" thickTop="1" thickBot="1" x14ac:dyDescent="0.3">
      <c r="A9" s="709"/>
      <c r="B9" s="124">
        <v>2022</v>
      </c>
      <c r="C9" s="124">
        <v>2023</v>
      </c>
      <c r="D9" s="124">
        <v>2022</v>
      </c>
      <c r="E9" s="124">
        <v>2023</v>
      </c>
      <c r="F9" s="124">
        <v>2022</v>
      </c>
      <c r="G9" s="124">
        <v>2023</v>
      </c>
      <c r="H9" s="124">
        <v>2022</v>
      </c>
      <c r="I9" s="124">
        <v>2023</v>
      </c>
      <c r="J9" s="707"/>
    </row>
    <row r="10" spans="1:10" ht="30" thickTop="1" thickBot="1" x14ac:dyDescent="0.3">
      <c r="A10" s="414" t="s">
        <v>729</v>
      </c>
      <c r="B10" s="415">
        <v>3134.01</v>
      </c>
      <c r="C10" s="415">
        <v>3750.91</v>
      </c>
      <c r="D10" s="416">
        <v>972.25</v>
      </c>
      <c r="E10" s="415">
        <v>1314.14</v>
      </c>
      <c r="F10" s="416" t="s">
        <v>67</v>
      </c>
      <c r="G10" s="416" t="s">
        <v>67</v>
      </c>
      <c r="H10" s="415">
        <v>4106.26</v>
      </c>
      <c r="I10" s="415">
        <v>5065.05</v>
      </c>
      <c r="J10" s="417">
        <v>0.59650000000000003</v>
      </c>
    </row>
    <row r="11" spans="1:10" ht="15.75" thickBot="1" x14ac:dyDescent="0.3">
      <c r="A11" s="418" t="s">
        <v>27</v>
      </c>
      <c r="B11" s="419">
        <v>2696.86</v>
      </c>
      <c r="C11" s="419">
        <v>3007.38</v>
      </c>
      <c r="D11" s="420">
        <v>265.45</v>
      </c>
      <c r="E11" s="420">
        <v>404.97</v>
      </c>
      <c r="F11" s="420" t="s">
        <v>67</v>
      </c>
      <c r="G11" s="420" t="s">
        <v>67</v>
      </c>
      <c r="H11" s="419">
        <v>2962.31</v>
      </c>
      <c r="I11" s="419">
        <v>3412.36</v>
      </c>
      <c r="J11" s="421">
        <v>0.40189999999999998</v>
      </c>
    </row>
    <row r="12" spans="1:10" ht="15.75" thickBot="1" x14ac:dyDescent="0.3">
      <c r="A12" s="418" t="s">
        <v>730</v>
      </c>
      <c r="B12" s="420">
        <v>437.15</v>
      </c>
      <c r="C12" s="420">
        <v>743.53</v>
      </c>
      <c r="D12" s="420">
        <v>706.8</v>
      </c>
      <c r="E12" s="420">
        <v>909.17</v>
      </c>
      <c r="F12" s="420" t="s">
        <v>67</v>
      </c>
      <c r="G12" s="420" t="s">
        <v>67</v>
      </c>
      <c r="H12" s="419">
        <v>1143.95</v>
      </c>
      <c r="I12" s="419">
        <v>1652.7</v>
      </c>
      <c r="J12" s="421">
        <v>0.1946</v>
      </c>
    </row>
    <row r="13" spans="1:10" ht="43.5" thickBot="1" x14ac:dyDescent="0.3">
      <c r="A13" s="414" t="s">
        <v>731</v>
      </c>
      <c r="B13" s="415">
        <v>2370.35</v>
      </c>
      <c r="C13" s="415">
        <v>2319.86</v>
      </c>
      <c r="D13" s="415">
        <v>1025.1199999999999</v>
      </c>
      <c r="E13" s="416">
        <v>944.96</v>
      </c>
      <c r="F13" s="416">
        <v>161.57</v>
      </c>
      <c r="G13" s="416">
        <v>161.57</v>
      </c>
      <c r="H13" s="415">
        <v>3557.05</v>
      </c>
      <c r="I13" s="415">
        <v>3426.39</v>
      </c>
      <c r="J13" s="417">
        <v>0.40350000000000003</v>
      </c>
    </row>
    <row r="14" spans="1:10" ht="15.75" thickBot="1" x14ac:dyDescent="0.3">
      <c r="A14" s="422" t="s">
        <v>47</v>
      </c>
      <c r="B14" s="423">
        <v>2370.35</v>
      </c>
      <c r="C14" s="423">
        <v>2319.86</v>
      </c>
      <c r="D14" s="423">
        <v>1025.1199999999999</v>
      </c>
      <c r="E14" s="424">
        <v>944.96</v>
      </c>
      <c r="F14" s="424">
        <v>161.57</v>
      </c>
      <c r="G14" s="424">
        <v>161.57</v>
      </c>
      <c r="H14" s="423">
        <v>3557.05</v>
      </c>
      <c r="I14" s="423">
        <v>3426.39</v>
      </c>
      <c r="J14" s="425">
        <v>0.40350000000000003</v>
      </c>
    </row>
    <row r="15" spans="1:10" ht="15.75" thickBot="1" x14ac:dyDescent="0.3">
      <c r="A15" s="413" t="s">
        <v>616</v>
      </c>
      <c r="B15" s="426">
        <v>5504.36</v>
      </c>
      <c r="C15" s="426">
        <v>6070.77</v>
      </c>
      <c r="D15" s="426">
        <v>1997.37</v>
      </c>
      <c r="E15" s="426">
        <v>2259.1</v>
      </c>
      <c r="F15" s="427">
        <v>161.57</v>
      </c>
      <c r="G15" s="427">
        <v>161.57</v>
      </c>
      <c r="H15" s="426">
        <v>7663.3</v>
      </c>
      <c r="I15" s="426">
        <v>8491.4500000000007</v>
      </c>
      <c r="J15" s="428">
        <v>1</v>
      </c>
    </row>
    <row r="16" spans="1:10" ht="15.75" thickTop="1" x14ac:dyDescent="0.25"/>
  </sheetData>
  <mergeCells count="6">
    <mergeCell ref="J8:J9"/>
    <mergeCell ref="A8:A9"/>
    <mergeCell ref="B8:C8"/>
    <mergeCell ref="D8:E8"/>
    <mergeCell ref="F8:G8"/>
    <mergeCell ref="H8:I8"/>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D92C-CC90-44DC-98F2-148FD8A851DB}">
  <dimension ref="A4:J17"/>
  <sheetViews>
    <sheetView showGridLines="0" workbookViewId="0">
      <selection activeCell="R12" sqref="R12"/>
    </sheetView>
  </sheetViews>
  <sheetFormatPr baseColWidth="10" defaultColWidth="9.140625" defaultRowHeight="15" x14ac:dyDescent="0.25"/>
  <cols>
    <col min="1" max="1" width="30.85546875" customWidth="1"/>
  </cols>
  <sheetData>
    <row r="4" spans="1:10" x14ac:dyDescent="0.25">
      <c r="A4" s="347" t="s">
        <v>732</v>
      </c>
    </row>
    <row r="5" spans="1:10" ht="15.75" thickBot="1" x14ac:dyDescent="0.3"/>
    <row r="6" spans="1:10" ht="21.6" customHeight="1" thickBot="1" x14ac:dyDescent="0.3">
      <c r="A6" s="687" t="s">
        <v>0</v>
      </c>
      <c r="B6" s="681" t="s">
        <v>677</v>
      </c>
      <c r="C6" s="682"/>
      <c r="D6" s="681" t="s">
        <v>60</v>
      </c>
      <c r="E6" s="682"/>
      <c r="F6" s="681" t="s">
        <v>333</v>
      </c>
      <c r="G6" s="682"/>
      <c r="H6" s="681" t="s">
        <v>733</v>
      </c>
      <c r="I6" s="682"/>
      <c r="J6" s="683" t="s">
        <v>58</v>
      </c>
    </row>
    <row r="7" spans="1:10" ht="15.75" thickBot="1" x14ac:dyDescent="0.3">
      <c r="A7" s="688"/>
      <c r="B7" s="355">
        <v>2022</v>
      </c>
      <c r="C7" s="355">
        <v>2023</v>
      </c>
      <c r="D7" s="355">
        <v>2022</v>
      </c>
      <c r="E7" s="355">
        <v>2023</v>
      </c>
      <c r="F7" s="355">
        <v>2022</v>
      </c>
      <c r="G7" s="355">
        <v>2023</v>
      </c>
      <c r="H7" s="355">
        <v>2022</v>
      </c>
      <c r="I7" s="355">
        <v>2023</v>
      </c>
      <c r="J7" s="684"/>
    </row>
    <row r="8" spans="1:10" ht="15.75" thickBot="1" x14ac:dyDescent="0.3">
      <c r="A8" s="356" t="s">
        <v>28</v>
      </c>
      <c r="B8" s="357">
        <v>1874.12</v>
      </c>
      <c r="C8" s="357">
        <v>1992.37</v>
      </c>
      <c r="D8" s="358" t="s">
        <v>67</v>
      </c>
      <c r="E8" s="358" t="s">
        <v>67</v>
      </c>
      <c r="F8" s="358" t="s">
        <v>67</v>
      </c>
      <c r="G8" s="358" t="s">
        <v>67</v>
      </c>
      <c r="H8" s="357">
        <v>1874.12</v>
      </c>
      <c r="I8" s="357">
        <v>1992.37</v>
      </c>
      <c r="J8" s="359">
        <v>0.22500000000000001</v>
      </c>
    </row>
    <row r="9" spans="1:10" ht="15.75" thickBot="1" x14ac:dyDescent="0.3">
      <c r="A9" s="360" t="s">
        <v>30</v>
      </c>
      <c r="B9" s="361">
        <v>1589.81</v>
      </c>
      <c r="C9" s="361">
        <v>1412.01</v>
      </c>
      <c r="D9" s="362" t="s">
        <v>67</v>
      </c>
      <c r="E9" s="362" t="s">
        <v>67</v>
      </c>
      <c r="F9" s="362" t="s">
        <v>67</v>
      </c>
      <c r="G9" s="362" t="s">
        <v>67</v>
      </c>
      <c r="H9" s="363">
        <v>1589.81</v>
      </c>
      <c r="I9" s="363">
        <v>1412.01</v>
      </c>
      <c r="J9" s="364">
        <v>0.16</v>
      </c>
    </row>
    <row r="10" spans="1:10" ht="15.75" thickBot="1" x14ac:dyDescent="0.3">
      <c r="A10" s="356" t="s">
        <v>29</v>
      </c>
      <c r="B10" s="357">
        <v>1330.03</v>
      </c>
      <c r="C10" s="357">
        <v>1530.62</v>
      </c>
      <c r="D10" s="358">
        <v>26.4</v>
      </c>
      <c r="E10" s="358" t="s">
        <v>67</v>
      </c>
      <c r="F10" s="358" t="s">
        <v>67</v>
      </c>
      <c r="G10" s="358" t="s">
        <v>67</v>
      </c>
      <c r="H10" s="357">
        <v>1356.43</v>
      </c>
      <c r="I10" s="357">
        <v>1530.62</v>
      </c>
      <c r="J10" s="359">
        <v>0.17299999999999999</v>
      </c>
    </row>
    <row r="11" spans="1:10" ht="15.75" thickBot="1" x14ac:dyDescent="0.3">
      <c r="A11" s="360" t="s">
        <v>679</v>
      </c>
      <c r="B11" s="362">
        <v>437.15</v>
      </c>
      <c r="C11" s="362">
        <v>743.53</v>
      </c>
      <c r="D11" s="362">
        <v>706.8</v>
      </c>
      <c r="E11" s="362">
        <v>909.17</v>
      </c>
      <c r="F11" s="362" t="s">
        <v>67</v>
      </c>
      <c r="G11" s="362" t="s">
        <v>67</v>
      </c>
      <c r="H11" s="363">
        <v>1143.95</v>
      </c>
      <c r="I11" s="363">
        <v>1652.7</v>
      </c>
      <c r="J11" s="364">
        <v>0.187</v>
      </c>
    </row>
    <row r="12" spans="1:10" ht="29.25" thickBot="1" x14ac:dyDescent="0.3">
      <c r="A12" s="356" t="s">
        <v>680</v>
      </c>
      <c r="B12" s="358" t="s">
        <v>67</v>
      </c>
      <c r="C12" s="358" t="s">
        <v>67</v>
      </c>
      <c r="D12" s="358">
        <v>778.53</v>
      </c>
      <c r="E12" s="358">
        <v>638.29999999999995</v>
      </c>
      <c r="F12" s="358">
        <v>161.57</v>
      </c>
      <c r="G12" s="358">
        <v>161.57</v>
      </c>
      <c r="H12" s="358">
        <v>940.11</v>
      </c>
      <c r="I12" s="358">
        <v>799.88</v>
      </c>
      <c r="J12" s="359">
        <v>0.09</v>
      </c>
    </row>
    <row r="13" spans="1:10" ht="29.25" thickBot="1" x14ac:dyDescent="0.3">
      <c r="A13" s="360" t="s">
        <v>681</v>
      </c>
      <c r="B13" s="362">
        <v>195.24</v>
      </c>
      <c r="C13" s="362">
        <v>317.73</v>
      </c>
      <c r="D13" s="362">
        <v>204.81</v>
      </c>
      <c r="E13" s="362">
        <v>365.32</v>
      </c>
      <c r="F13" s="362" t="s">
        <v>67</v>
      </c>
      <c r="G13" s="362" t="s">
        <v>67</v>
      </c>
      <c r="H13" s="365">
        <v>400.04</v>
      </c>
      <c r="I13" s="365">
        <v>683.05</v>
      </c>
      <c r="J13" s="364">
        <v>7.6999999999999999E-2</v>
      </c>
    </row>
    <row r="14" spans="1:10" ht="15.75" thickBot="1" x14ac:dyDescent="0.3">
      <c r="A14" s="366" t="s">
        <v>682</v>
      </c>
      <c r="B14" s="367" t="s">
        <v>67</v>
      </c>
      <c r="C14" s="367" t="s">
        <v>67</v>
      </c>
      <c r="D14" s="367">
        <v>246.59</v>
      </c>
      <c r="E14" s="367">
        <v>306.66000000000003</v>
      </c>
      <c r="F14" s="367" t="s">
        <v>67</v>
      </c>
      <c r="G14" s="367" t="s">
        <v>67</v>
      </c>
      <c r="H14" s="367">
        <v>246.59</v>
      </c>
      <c r="I14" s="367">
        <v>306.66000000000003</v>
      </c>
      <c r="J14" s="368">
        <v>3.5000000000000003E-2</v>
      </c>
    </row>
    <row r="15" spans="1:10" ht="15.75" thickBot="1" x14ac:dyDescent="0.3">
      <c r="A15" s="360" t="s">
        <v>683</v>
      </c>
      <c r="B15" s="362">
        <v>24</v>
      </c>
      <c r="C15" s="362">
        <v>45</v>
      </c>
      <c r="D15" s="362" t="s">
        <v>67</v>
      </c>
      <c r="E15" s="362" t="s">
        <v>67</v>
      </c>
      <c r="F15" s="362" t="s">
        <v>67</v>
      </c>
      <c r="G15" s="362" t="s">
        <v>67</v>
      </c>
      <c r="H15" s="365">
        <v>24</v>
      </c>
      <c r="I15" s="365">
        <v>45</v>
      </c>
      <c r="J15" s="364">
        <v>5.0000000000000001E-3</v>
      </c>
    </row>
    <row r="16" spans="1:10" ht="15.75" thickBot="1" x14ac:dyDescent="0.3">
      <c r="A16" s="366" t="s">
        <v>79</v>
      </c>
      <c r="B16" s="367">
        <v>53.21</v>
      </c>
      <c r="C16" s="367">
        <v>29.5</v>
      </c>
      <c r="D16" s="367">
        <v>35.049999999999997</v>
      </c>
      <c r="E16" s="358">
        <v>39.659999999999997</v>
      </c>
      <c r="F16" s="367" t="s">
        <v>67</v>
      </c>
      <c r="G16" s="367" t="s">
        <v>67</v>
      </c>
      <c r="H16" s="367">
        <v>88.26</v>
      </c>
      <c r="I16" s="367">
        <v>69.16</v>
      </c>
      <c r="J16" s="368">
        <v>8.9999999999999993E-3</v>
      </c>
    </row>
    <row r="17" spans="1:10" ht="15.75" thickBot="1" x14ac:dyDescent="0.3">
      <c r="A17" s="370" t="s">
        <v>55</v>
      </c>
      <c r="B17" s="371">
        <v>5503.55</v>
      </c>
      <c r="C17" s="371">
        <v>6070.76</v>
      </c>
      <c r="D17" s="371">
        <v>1998.18</v>
      </c>
      <c r="E17" s="371">
        <v>2259.11</v>
      </c>
      <c r="F17" s="372">
        <v>161.57</v>
      </c>
      <c r="G17" s="372">
        <v>161.57</v>
      </c>
      <c r="H17" s="371">
        <v>7663.3</v>
      </c>
      <c r="I17" s="371">
        <v>8491.4500000000007</v>
      </c>
      <c r="J17" s="373">
        <v>1</v>
      </c>
    </row>
  </sheetData>
  <mergeCells count="6">
    <mergeCell ref="J6:J7"/>
    <mergeCell ref="A6:A7"/>
    <mergeCell ref="B6:C6"/>
    <mergeCell ref="D6:E6"/>
    <mergeCell ref="F6:G6"/>
    <mergeCell ref="H6:I6"/>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AED2-0952-4447-A7B6-DE7D730BBBFA}">
  <dimension ref="A1:E39"/>
  <sheetViews>
    <sheetView showGridLines="0" topLeftCell="A16" workbookViewId="0">
      <selection activeCell="A40" sqref="A40"/>
    </sheetView>
  </sheetViews>
  <sheetFormatPr baseColWidth="10" defaultColWidth="9.140625" defaultRowHeight="15" x14ac:dyDescent="0.25"/>
  <cols>
    <col min="1" max="1" width="55" customWidth="1"/>
  </cols>
  <sheetData>
    <row r="1" spans="1:5" ht="30" x14ac:dyDescent="0.25">
      <c r="A1" s="429" t="s">
        <v>734</v>
      </c>
      <c r="B1" s="430"/>
      <c r="C1" s="430"/>
      <c r="D1" s="430"/>
      <c r="E1" s="430"/>
    </row>
    <row r="2" spans="1:5" ht="31.9" customHeight="1" x14ac:dyDescent="0.25">
      <c r="A2" s="633" t="s">
        <v>179</v>
      </c>
      <c r="B2" s="509" t="s">
        <v>668</v>
      </c>
      <c r="C2" s="509" t="s">
        <v>669</v>
      </c>
      <c r="D2" s="69"/>
      <c r="E2" s="308"/>
    </row>
    <row r="3" spans="1:5" ht="16.5" thickBot="1" x14ac:dyDescent="0.3">
      <c r="A3" s="680"/>
      <c r="B3" s="510"/>
      <c r="C3" s="510"/>
      <c r="D3" s="308"/>
      <c r="E3" s="308"/>
    </row>
    <row r="4" spans="1:5" ht="16.5" thickTop="1" x14ac:dyDescent="0.25">
      <c r="A4" s="97" t="s">
        <v>2</v>
      </c>
      <c r="B4" s="98">
        <v>386.26</v>
      </c>
      <c r="C4" s="316">
        <v>0.17</v>
      </c>
      <c r="D4" s="308"/>
      <c r="E4" s="308"/>
    </row>
    <row r="5" spans="1:5" ht="15.75" x14ac:dyDescent="0.25">
      <c r="A5" s="99" t="s">
        <v>1</v>
      </c>
      <c r="B5" s="309">
        <v>327.95</v>
      </c>
      <c r="C5" s="350">
        <v>0.14000000000000001</v>
      </c>
      <c r="D5" s="308"/>
      <c r="E5" s="308"/>
    </row>
    <row r="6" spans="1:5" ht="15.75" x14ac:dyDescent="0.25">
      <c r="A6" s="97" t="s">
        <v>3</v>
      </c>
      <c r="B6" s="98">
        <v>134.66999999999999</v>
      </c>
      <c r="C6" s="316">
        <v>0.06</v>
      </c>
      <c r="D6" s="308"/>
      <c r="E6" s="308"/>
    </row>
    <row r="7" spans="1:5" ht="15.75" x14ac:dyDescent="0.25">
      <c r="A7" s="99" t="s">
        <v>4</v>
      </c>
      <c r="B7" s="309">
        <v>128.06</v>
      </c>
      <c r="C7" s="350">
        <v>0.06</v>
      </c>
      <c r="D7" s="308"/>
      <c r="E7" s="308"/>
    </row>
    <row r="8" spans="1:5" ht="15.75" x14ac:dyDescent="0.25">
      <c r="A8" s="97" t="s">
        <v>5</v>
      </c>
      <c r="B8" s="98">
        <v>114.35</v>
      </c>
      <c r="C8" s="316">
        <v>0.05</v>
      </c>
      <c r="D8" s="308"/>
      <c r="E8" s="308"/>
    </row>
    <row r="9" spans="1:5" ht="15.75" x14ac:dyDescent="0.25">
      <c r="A9" s="99" t="s">
        <v>6</v>
      </c>
      <c r="B9" s="309">
        <v>64.34</v>
      </c>
      <c r="C9" s="350">
        <v>0.03</v>
      </c>
      <c r="D9" s="308"/>
      <c r="E9" s="308"/>
    </row>
    <row r="10" spans="1:5" ht="15.75" x14ac:dyDescent="0.25">
      <c r="A10" s="97" t="s">
        <v>7</v>
      </c>
      <c r="B10" s="98">
        <v>54.82</v>
      </c>
      <c r="C10" s="316">
        <v>0.02</v>
      </c>
      <c r="D10" s="308"/>
      <c r="E10" s="308"/>
    </row>
    <row r="11" spans="1:5" ht="15.75" x14ac:dyDescent="0.25">
      <c r="A11" s="99" t="s">
        <v>735</v>
      </c>
      <c r="B11" s="351">
        <v>1048.6400000000001</v>
      </c>
      <c r="C11" s="350">
        <v>0.47</v>
      </c>
      <c r="D11" s="308"/>
      <c r="E11" s="308"/>
    </row>
    <row r="12" spans="1:5" ht="15.75" x14ac:dyDescent="0.25">
      <c r="A12" s="10" t="s">
        <v>722</v>
      </c>
      <c r="B12" s="211">
        <v>2259.1</v>
      </c>
      <c r="C12" s="161">
        <v>1</v>
      </c>
      <c r="D12" s="308"/>
      <c r="E12" s="308"/>
    </row>
    <row r="14" spans="1:5" x14ac:dyDescent="0.25">
      <c r="A14" s="349" t="s">
        <v>736</v>
      </c>
    </row>
    <row r="15" spans="1:5" x14ac:dyDescent="0.25">
      <c r="A15" s="349"/>
    </row>
    <row r="16" spans="1:5" ht="31.9" customHeight="1" x14ac:dyDescent="0.25">
      <c r="A16" s="633" t="s">
        <v>179</v>
      </c>
      <c r="B16" s="509" t="s">
        <v>671</v>
      </c>
      <c r="C16" s="509" t="s">
        <v>669</v>
      </c>
      <c r="D16" s="69"/>
      <c r="E16" s="308"/>
    </row>
    <row r="17" spans="1:5" ht="16.5" thickBot="1" x14ac:dyDescent="0.3">
      <c r="A17" s="680"/>
      <c r="B17" s="510"/>
      <c r="C17" s="510"/>
      <c r="D17" s="121"/>
      <c r="E17" s="308"/>
    </row>
    <row r="18" spans="1:5" ht="16.5" thickTop="1" x14ac:dyDescent="0.25">
      <c r="A18" s="97" t="s">
        <v>24</v>
      </c>
      <c r="B18" s="98">
        <v>112.1</v>
      </c>
      <c r="C18" s="316">
        <v>0.69</v>
      </c>
      <c r="D18" s="308"/>
      <c r="E18" s="308"/>
    </row>
    <row r="19" spans="1:5" ht="15.75" x14ac:dyDescent="0.25">
      <c r="A19" s="99" t="s">
        <v>25</v>
      </c>
      <c r="B19" s="309">
        <v>49.48</v>
      </c>
      <c r="C19" s="350">
        <v>0.31</v>
      </c>
      <c r="D19" s="308"/>
      <c r="E19" s="308"/>
    </row>
    <row r="20" spans="1:5" ht="15.75" x14ac:dyDescent="0.25">
      <c r="A20" s="10" t="s">
        <v>13</v>
      </c>
      <c r="B20" s="1">
        <v>161.57</v>
      </c>
      <c r="C20" s="161">
        <v>1</v>
      </c>
      <c r="D20" s="308"/>
      <c r="E20" s="308"/>
    </row>
    <row r="23" spans="1:5" x14ac:dyDescent="0.25">
      <c r="A23" s="349" t="s">
        <v>737</v>
      </c>
    </row>
    <row r="24" spans="1:5" x14ac:dyDescent="0.25">
      <c r="A24" s="377"/>
    </row>
    <row r="25" spans="1:5" ht="31.9" customHeight="1" x14ac:dyDescent="0.25">
      <c r="A25" s="685" t="s">
        <v>673</v>
      </c>
      <c r="B25" s="509" t="s">
        <v>668</v>
      </c>
      <c r="C25" s="509" t="s">
        <v>669</v>
      </c>
      <c r="D25" s="69"/>
      <c r="E25" s="308"/>
    </row>
    <row r="26" spans="1:5" ht="16.5" thickBot="1" x14ac:dyDescent="0.3">
      <c r="A26" s="686"/>
      <c r="B26" s="510"/>
      <c r="C26" s="510"/>
      <c r="D26" s="232"/>
      <c r="E26" s="308"/>
    </row>
    <row r="27" spans="1:5" ht="16.5" thickTop="1" x14ac:dyDescent="0.25">
      <c r="A27" s="97" t="s">
        <v>14</v>
      </c>
      <c r="B27" s="208">
        <v>1370.31</v>
      </c>
      <c r="C27" s="209">
        <v>0.22600000000000001</v>
      </c>
      <c r="D27" s="308"/>
      <c r="E27" s="308"/>
    </row>
    <row r="28" spans="1:5" ht="15.75" x14ac:dyDescent="0.25">
      <c r="A28" s="99" t="s">
        <v>15</v>
      </c>
      <c r="B28" s="351">
        <v>1080.6500000000001</v>
      </c>
      <c r="C28" s="294">
        <v>0.17799999999999999</v>
      </c>
      <c r="D28" s="308"/>
      <c r="E28" s="308"/>
    </row>
    <row r="29" spans="1:5" ht="15.75" x14ac:dyDescent="0.25">
      <c r="A29" s="97" t="s">
        <v>674</v>
      </c>
      <c r="B29" s="98">
        <v>780.24</v>
      </c>
      <c r="C29" s="209">
        <v>0.129</v>
      </c>
      <c r="D29" s="308"/>
      <c r="E29" s="308"/>
    </row>
    <row r="30" spans="1:5" ht="15.75" x14ac:dyDescent="0.25">
      <c r="A30" s="99" t="s">
        <v>17</v>
      </c>
      <c r="B30" s="309">
        <v>737.93</v>
      </c>
      <c r="C30" s="294">
        <v>0.122</v>
      </c>
      <c r="D30" s="308"/>
      <c r="E30" s="308"/>
    </row>
    <row r="31" spans="1:5" ht="15.75" x14ac:dyDescent="0.25">
      <c r="A31" s="97" t="s">
        <v>20</v>
      </c>
      <c r="B31" s="98">
        <v>510.26</v>
      </c>
      <c r="C31" s="209">
        <v>8.4000000000000005E-2</v>
      </c>
      <c r="D31" s="308"/>
      <c r="E31" s="308"/>
    </row>
    <row r="32" spans="1:5" ht="15.75" x14ac:dyDescent="0.25">
      <c r="A32" s="99" t="s">
        <v>18</v>
      </c>
      <c r="B32" s="309">
        <v>462.65</v>
      </c>
      <c r="C32" s="294">
        <v>7.5999999999999998E-2</v>
      </c>
      <c r="D32" s="308"/>
      <c r="E32" s="308"/>
    </row>
    <row r="33" spans="1:5" ht="15.75" x14ac:dyDescent="0.25">
      <c r="A33" s="97" t="s">
        <v>237</v>
      </c>
      <c r="B33" s="98">
        <v>462.57</v>
      </c>
      <c r="C33" s="209">
        <v>7.5999999999999998E-2</v>
      </c>
      <c r="D33" s="308"/>
      <c r="E33" s="308"/>
    </row>
    <row r="34" spans="1:5" ht="15.75" x14ac:dyDescent="0.25">
      <c r="A34" s="99" t="s">
        <v>22</v>
      </c>
      <c r="B34" s="309">
        <v>258.55</v>
      </c>
      <c r="C34" s="294">
        <v>4.2999999999999997E-2</v>
      </c>
      <c r="D34" s="308"/>
      <c r="E34" s="308"/>
    </row>
    <row r="35" spans="1:5" ht="15.75" x14ac:dyDescent="0.25">
      <c r="A35" s="102" t="s">
        <v>21</v>
      </c>
      <c r="B35" s="104">
        <v>209.58</v>
      </c>
      <c r="C35" s="160">
        <v>3.5000000000000003E-2</v>
      </c>
      <c r="D35" s="354"/>
      <c r="E35" s="308"/>
    </row>
    <row r="36" spans="1:5" ht="15.75" x14ac:dyDescent="0.25">
      <c r="A36" s="99" t="s">
        <v>240</v>
      </c>
      <c r="B36" s="309">
        <v>110.28</v>
      </c>
      <c r="C36" s="294">
        <v>1.7999999999999999E-2</v>
      </c>
      <c r="D36" s="354"/>
      <c r="E36" s="308"/>
    </row>
    <row r="37" spans="1:5" ht="15.75" x14ac:dyDescent="0.25">
      <c r="A37" s="102" t="s">
        <v>287</v>
      </c>
      <c r="B37" s="104">
        <v>50.88</v>
      </c>
      <c r="C37" s="160">
        <v>8.0000000000000002E-3</v>
      </c>
      <c r="D37" s="354"/>
      <c r="E37" s="308"/>
    </row>
    <row r="38" spans="1:5" ht="15.75" x14ac:dyDescent="0.25">
      <c r="A38" s="99" t="s">
        <v>675</v>
      </c>
      <c r="B38" s="101">
        <v>36.86</v>
      </c>
      <c r="C38" s="158">
        <v>6.0000000000000001E-3</v>
      </c>
      <c r="D38" s="308"/>
      <c r="E38" s="308"/>
    </row>
    <row r="39" spans="1:5" ht="15.75" x14ac:dyDescent="0.25">
      <c r="A39" s="10" t="s">
        <v>23</v>
      </c>
      <c r="B39" s="211">
        <v>6070.77</v>
      </c>
      <c r="C39" s="161">
        <v>1</v>
      </c>
      <c r="D39" s="308"/>
      <c r="E39" s="308"/>
    </row>
  </sheetData>
  <mergeCells count="9">
    <mergeCell ref="A25:A26"/>
    <mergeCell ref="B25:B26"/>
    <mergeCell ref="C25:C26"/>
    <mergeCell ref="A2:A3"/>
    <mergeCell ref="B2:B3"/>
    <mergeCell ref="C2:C3"/>
    <mergeCell ref="A16:A17"/>
    <mergeCell ref="B16:B17"/>
    <mergeCell ref="C16:C17"/>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7DF-E93A-4EDA-816C-88074A4C7C44}">
  <dimension ref="D1"/>
  <sheetViews>
    <sheetView showGridLines="0" workbookViewId="0">
      <selection activeCell="D1" sqref="D1"/>
    </sheetView>
  </sheetViews>
  <sheetFormatPr baseColWidth="10" defaultColWidth="9.140625" defaultRowHeight="15" x14ac:dyDescent="0.25"/>
  <sheetData>
    <row r="1" spans="4:4" x14ac:dyDescent="0.25">
      <c r="D1" s="13" t="s">
        <v>738</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712E-8E03-446F-966C-55DF5D563991}">
  <dimension ref="B2"/>
  <sheetViews>
    <sheetView showGridLines="0" workbookViewId="0">
      <selection activeCell="B2" sqref="B2"/>
    </sheetView>
  </sheetViews>
  <sheetFormatPr baseColWidth="10" defaultColWidth="9.140625" defaultRowHeight="15" x14ac:dyDescent="0.25"/>
  <sheetData>
    <row r="2" spans="2:2" x14ac:dyDescent="0.25">
      <c r="B2" s="13" t="s">
        <v>739</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0EED-722D-4685-A651-6853588F8CFD}">
  <dimension ref="B2"/>
  <sheetViews>
    <sheetView showGridLines="0" workbookViewId="0">
      <selection activeCell="B2" sqref="B2"/>
    </sheetView>
  </sheetViews>
  <sheetFormatPr baseColWidth="10" defaultColWidth="9.140625" defaultRowHeight="15" x14ac:dyDescent="0.25"/>
  <sheetData>
    <row r="2" spans="2:2" x14ac:dyDescent="0.25">
      <c r="B2" s="13" t="s">
        <v>740</v>
      </c>
    </row>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2C92-1996-4018-9B34-D07C962D9C83}">
  <dimension ref="B3"/>
  <sheetViews>
    <sheetView showGridLines="0" workbookViewId="0">
      <selection activeCell="B3" sqref="B3"/>
    </sheetView>
  </sheetViews>
  <sheetFormatPr baseColWidth="10" defaultColWidth="9.140625" defaultRowHeight="15" x14ac:dyDescent="0.25"/>
  <sheetData>
    <row r="3" spans="2:2" x14ac:dyDescent="0.25">
      <c r="B3" s="13" t="s">
        <v>741</v>
      </c>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5C21F-10E5-4CF4-A815-89A385E74C95}">
  <dimension ref="B3"/>
  <sheetViews>
    <sheetView showGridLines="0" workbookViewId="0">
      <selection activeCell="B4" sqref="B4"/>
    </sheetView>
  </sheetViews>
  <sheetFormatPr baseColWidth="10" defaultColWidth="9.140625" defaultRowHeight="15" x14ac:dyDescent="0.25"/>
  <sheetData>
    <row r="3" spans="2:2" x14ac:dyDescent="0.25">
      <c r="B3" s="13" t="s">
        <v>744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AC58-E4E9-491B-AB4B-E94F68D93917}">
  <dimension ref="A3:C22"/>
  <sheetViews>
    <sheetView workbookViewId="0">
      <selection activeCell="B3" sqref="B3"/>
    </sheetView>
  </sheetViews>
  <sheetFormatPr baseColWidth="10" defaultRowHeight="15" x14ac:dyDescent="0.25"/>
  <cols>
    <col min="1" max="1" width="4.140625" customWidth="1"/>
    <col min="2" max="2" width="69.140625" customWidth="1"/>
    <col min="3" max="3" width="43.7109375" customWidth="1"/>
  </cols>
  <sheetData>
    <row r="3" spans="1:3" x14ac:dyDescent="0.25">
      <c r="B3" s="13" t="s">
        <v>779</v>
      </c>
    </row>
    <row r="5" spans="1:3" ht="17.25" thickBot="1" x14ac:dyDescent="0.3">
      <c r="A5" s="432" t="s">
        <v>64</v>
      </c>
      <c r="B5" s="432" t="s">
        <v>750</v>
      </c>
      <c r="C5" s="432" t="s">
        <v>751</v>
      </c>
    </row>
    <row r="6" spans="1:3" ht="66.75" thickTop="1" x14ac:dyDescent="0.25">
      <c r="A6" s="536">
        <v>1</v>
      </c>
      <c r="B6" s="537" t="s">
        <v>752</v>
      </c>
      <c r="C6" s="433" t="s">
        <v>753</v>
      </c>
    </row>
    <row r="7" spans="1:3" ht="82.5" x14ac:dyDescent="0.25">
      <c r="A7" s="532"/>
      <c r="B7" s="533"/>
      <c r="C7" s="433" t="s">
        <v>754</v>
      </c>
    </row>
    <row r="8" spans="1:3" ht="33" x14ac:dyDescent="0.25">
      <c r="A8" s="530" t="s">
        <v>755</v>
      </c>
      <c r="B8" s="531" t="s">
        <v>756</v>
      </c>
      <c r="C8" s="434" t="s">
        <v>757</v>
      </c>
    </row>
    <row r="9" spans="1:3" ht="66" x14ac:dyDescent="0.25">
      <c r="A9" s="530"/>
      <c r="B9" s="531"/>
      <c r="C9" s="434" t="s">
        <v>758</v>
      </c>
    </row>
    <row r="10" spans="1:3" ht="49.5" x14ac:dyDescent="0.25">
      <c r="A10" s="530"/>
      <c r="B10" s="531"/>
      <c r="C10" s="434" t="s">
        <v>759</v>
      </c>
    </row>
    <row r="11" spans="1:3" ht="49.5" x14ac:dyDescent="0.25">
      <c r="A11" s="530"/>
      <c r="B11" s="531"/>
      <c r="C11" s="434" t="s">
        <v>760</v>
      </c>
    </row>
    <row r="12" spans="1:3" ht="66" x14ac:dyDescent="0.25">
      <c r="A12" s="532" t="s">
        <v>761</v>
      </c>
      <c r="B12" s="533" t="s">
        <v>762</v>
      </c>
      <c r="C12" s="433" t="s">
        <v>763</v>
      </c>
    </row>
    <row r="13" spans="1:3" ht="66" x14ac:dyDescent="0.25">
      <c r="A13" s="532"/>
      <c r="B13" s="533"/>
      <c r="C13" s="433" t="s">
        <v>764</v>
      </c>
    </row>
    <row r="14" spans="1:3" ht="66" x14ac:dyDescent="0.25">
      <c r="A14" s="530" t="s">
        <v>765</v>
      </c>
      <c r="B14" s="531" t="s">
        <v>766</v>
      </c>
      <c r="C14" s="434" t="s">
        <v>767</v>
      </c>
    </row>
    <row r="15" spans="1:3" ht="66" x14ac:dyDescent="0.25">
      <c r="A15" s="530"/>
      <c r="B15" s="531"/>
      <c r="C15" s="434" t="s">
        <v>768</v>
      </c>
    </row>
    <row r="16" spans="1:3" ht="49.5" x14ac:dyDescent="0.25">
      <c r="A16" s="530"/>
      <c r="B16" s="531"/>
      <c r="C16" s="434" t="s">
        <v>769</v>
      </c>
    </row>
    <row r="17" spans="1:3" ht="49.5" x14ac:dyDescent="0.25">
      <c r="A17" s="532" t="s">
        <v>770</v>
      </c>
      <c r="B17" s="533" t="s">
        <v>82</v>
      </c>
      <c r="C17" s="433" t="s">
        <v>771</v>
      </c>
    </row>
    <row r="18" spans="1:3" ht="49.5" x14ac:dyDescent="0.25">
      <c r="A18" s="532"/>
      <c r="B18" s="533"/>
      <c r="C18" s="433" t="s">
        <v>772</v>
      </c>
    </row>
    <row r="19" spans="1:3" ht="49.5" x14ac:dyDescent="0.25">
      <c r="A19" s="532"/>
      <c r="B19" s="533"/>
      <c r="C19" s="433" t="s">
        <v>773</v>
      </c>
    </row>
    <row r="20" spans="1:3" ht="66" x14ac:dyDescent="0.25">
      <c r="A20" s="530" t="s">
        <v>774</v>
      </c>
      <c r="B20" s="531" t="s">
        <v>775</v>
      </c>
      <c r="C20" s="434" t="s">
        <v>776</v>
      </c>
    </row>
    <row r="21" spans="1:3" ht="49.5" x14ac:dyDescent="0.25">
      <c r="A21" s="530"/>
      <c r="B21" s="531"/>
      <c r="C21" s="434" t="s">
        <v>777</v>
      </c>
    </row>
    <row r="22" spans="1:3" ht="50.25" thickBot="1" x14ac:dyDescent="0.3">
      <c r="A22" s="534"/>
      <c r="B22" s="535"/>
      <c r="C22" s="435" t="s">
        <v>778</v>
      </c>
    </row>
  </sheetData>
  <mergeCells count="12">
    <mergeCell ref="A6:A7"/>
    <mergeCell ref="B6:B7"/>
    <mergeCell ref="A8:A11"/>
    <mergeCell ref="B8:B11"/>
    <mergeCell ref="A12:A13"/>
    <mergeCell ref="B12:B13"/>
    <mergeCell ref="A14:A16"/>
    <mergeCell ref="B14:B16"/>
    <mergeCell ref="A17:A19"/>
    <mergeCell ref="B17:B19"/>
    <mergeCell ref="A20:A22"/>
    <mergeCell ref="B20:B22"/>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236FD-2443-4CDF-ABED-6D28ABF5D4A7}">
  <dimension ref="A4"/>
  <sheetViews>
    <sheetView showGridLines="0" workbookViewId="0">
      <selection activeCell="A4" sqref="A4"/>
    </sheetView>
  </sheetViews>
  <sheetFormatPr baseColWidth="10" defaultColWidth="9.140625" defaultRowHeight="15" x14ac:dyDescent="0.25"/>
  <sheetData>
    <row r="4" spans="1:1" x14ac:dyDescent="0.25">
      <c r="A4" s="13" t="s">
        <v>742</v>
      </c>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651C9-00C6-4FEE-BD9D-B16C741BBAE4}">
  <dimension ref="A4"/>
  <sheetViews>
    <sheetView showGridLines="0" workbookViewId="0">
      <selection activeCell="A4" sqref="A4"/>
    </sheetView>
  </sheetViews>
  <sheetFormatPr baseColWidth="10" defaultColWidth="9.140625" defaultRowHeight="15" x14ac:dyDescent="0.25"/>
  <sheetData>
    <row r="4" spans="1:1" ht="19.5" x14ac:dyDescent="0.45">
      <c r="A4" s="431" t="s">
        <v>743</v>
      </c>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D012-2491-4107-9191-D22C2D915CAF}">
  <dimension ref="A4"/>
  <sheetViews>
    <sheetView showGridLines="0" workbookViewId="0">
      <selection activeCell="A4" sqref="A4"/>
    </sheetView>
  </sheetViews>
  <sheetFormatPr baseColWidth="10" defaultColWidth="9.140625" defaultRowHeight="15" x14ac:dyDescent="0.25"/>
  <sheetData>
    <row r="4" spans="1:1" x14ac:dyDescent="0.25">
      <c r="A4" s="13" t="s">
        <v>745</v>
      </c>
    </row>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CF5B-A0B6-498D-AB58-EDD25D23F530}">
  <dimension ref="A3"/>
  <sheetViews>
    <sheetView showGridLines="0" workbookViewId="0">
      <selection activeCell="A4" sqref="A4"/>
    </sheetView>
  </sheetViews>
  <sheetFormatPr baseColWidth="10" defaultColWidth="9.140625" defaultRowHeight="15" x14ac:dyDescent="0.25"/>
  <sheetData>
    <row r="3" spans="1:1" x14ac:dyDescent="0.25">
      <c r="A3" s="13" t="s">
        <v>746</v>
      </c>
    </row>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524B-8E51-458D-8E03-EB4DF45A1F05}">
  <dimension ref="B5"/>
  <sheetViews>
    <sheetView showGridLines="0" workbookViewId="0">
      <selection activeCell="B5" sqref="B5"/>
    </sheetView>
  </sheetViews>
  <sheetFormatPr baseColWidth="10" defaultColWidth="9.140625" defaultRowHeight="15" x14ac:dyDescent="0.25"/>
  <sheetData>
    <row r="5" spans="2:2" x14ac:dyDescent="0.25">
      <c r="B5" s="13" t="s">
        <v>747</v>
      </c>
    </row>
  </sheetData>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9F78-9146-413D-B896-0A43DE4EF73C}">
  <dimension ref="B3"/>
  <sheetViews>
    <sheetView showGridLines="0" workbookViewId="0">
      <selection activeCell="B3" sqref="B3"/>
    </sheetView>
  </sheetViews>
  <sheetFormatPr baseColWidth="10" defaultColWidth="9.140625" defaultRowHeight="15" x14ac:dyDescent="0.25"/>
  <sheetData>
    <row r="3" spans="2:2" x14ac:dyDescent="0.25">
      <c r="B3" s="13" t="s">
        <v>748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6497-2557-47E6-9A02-78816E278697}">
  <dimension ref="A2:C109"/>
  <sheetViews>
    <sheetView workbookViewId="0">
      <selection activeCell="B2" sqref="B2"/>
    </sheetView>
  </sheetViews>
  <sheetFormatPr baseColWidth="10" defaultRowHeight="15" x14ac:dyDescent="0.25"/>
  <cols>
    <col min="1" max="1" width="3.140625" customWidth="1"/>
    <col min="2" max="2" width="88.5703125" customWidth="1"/>
    <col min="3" max="3" width="38.28515625" bestFit="1" customWidth="1"/>
  </cols>
  <sheetData>
    <row r="2" spans="1:3" x14ac:dyDescent="0.25">
      <c r="B2" s="13" t="s">
        <v>869</v>
      </c>
    </row>
    <row r="3" spans="1:3" ht="15.75" thickBot="1" x14ac:dyDescent="0.3"/>
    <row r="4" spans="1:3" ht="17.25" thickBot="1" x14ac:dyDescent="0.3">
      <c r="A4" s="436" t="s">
        <v>64</v>
      </c>
      <c r="B4" s="437" t="s">
        <v>780</v>
      </c>
      <c r="C4" s="437" t="s">
        <v>781</v>
      </c>
    </row>
    <row r="5" spans="1:3" ht="17.25" thickBot="1" x14ac:dyDescent="0.3">
      <c r="A5" s="538">
        <v>1</v>
      </c>
      <c r="B5" s="438" t="s">
        <v>782</v>
      </c>
      <c r="C5" s="439" t="s">
        <v>783</v>
      </c>
    </row>
    <row r="6" spans="1:3" ht="16.5" x14ac:dyDescent="0.25">
      <c r="A6" s="539"/>
      <c r="B6" s="442" t="s">
        <v>784</v>
      </c>
      <c r="C6" s="446" t="s">
        <v>792</v>
      </c>
    </row>
    <row r="7" spans="1:3" ht="33" x14ac:dyDescent="0.25">
      <c r="A7" s="539"/>
      <c r="B7" s="443" t="s">
        <v>785</v>
      </c>
      <c r="C7" s="446" t="s">
        <v>793</v>
      </c>
    </row>
    <row r="8" spans="1:3" ht="16.5" x14ac:dyDescent="0.25">
      <c r="A8" s="539"/>
      <c r="B8" s="442" t="s">
        <v>786</v>
      </c>
      <c r="C8" s="447"/>
    </row>
    <row r="9" spans="1:3" ht="33" x14ac:dyDescent="0.25">
      <c r="A9" s="539"/>
      <c r="B9" s="443" t="s">
        <v>787</v>
      </c>
      <c r="C9" s="447"/>
    </row>
    <row r="10" spans="1:3" ht="16.5" x14ac:dyDescent="0.25">
      <c r="A10" s="539"/>
      <c r="B10" s="442" t="s">
        <v>788</v>
      </c>
      <c r="C10" s="447"/>
    </row>
    <row r="11" spans="1:3" ht="33" x14ac:dyDescent="0.25">
      <c r="A11" s="539"/>
      <c r="B11" s="444" t="s">
        <v>789</v>
      </c>
      <c r="C11" s="447"/>
    </row>
    <row r="12" spans="1:3" ht="33" x14ac:dyDescent="0.25">
      <c r="A12" s="539"/>
      <c r="B12" s="444" t="s">
        <v>790</v>
      </c>
      <c r="C12" s="447"/>
    </row>
    <row r="13" spans="1:3" ht="17.25" thickBot="1" x14ac:dyDescent="0.3">
      <c r="A13" s="540"/>
      <c r="B13" s="445" t="s">
        <v>791</v>
      </c>
      <c r="C13" s="448"/>
    </row>
    <row r="14" spans="1:3" x14ac:dyDescent="0.25">
      <c r="A14" s="538">
        <v>2</v>
      </c>
      <c r="B14" s="544" t="s">
        <v>794</v>
      </c>
      <c r="C14" s="546" t="s">
        <v>783</v>
      </c>
    </row>
    <row r="15" spans="1:3" ht="15.75" thickBot="1" x14ac:dyDescent="0.3">
      <c r="A15" s="539"/>
      <c r="B15" s="545"/>
      <c r="C15" s="547"/>
    </row>
    <row r="16" spans="1:3" ht="16.5" x14ac:dyDescent="0.25">
      <c r="A16" s="539"/>
      <c r="B16" s="442" t="s">
        <v>784</v>
      </c>
      <c r="C16" s="446" t="s">
        <v>792</v>
      </c>
    </row>
    <row r="17" spans="1:3" ht="115.5" x14ac:dyDescent="0.25">
      <c r="A17" s="539"/>
      <c r="B17" s="443" t="s">
        <v>795</v>
      </c>
      <c r="C17" s="446" t="s">
        <v>793</v>
      </c>
    </row>
    <row r="18" spans="1:3" ht="16.5" x14ac:dyDescent="0.25">
      <c r="A18" s="539"/>
      <c r="B18" s="442" t="s">
        <v>786</v>
      </c>
      <c r="C18" s="447"/>
    </row>
    <row r="19" spans="1:3" ht="49.5" x14ac:dyDescent="0.25">
      <c r="A19" s="539"/>
      <c r="B19" s="443" t="s">
        <v>796</v>
      </c>
      <c r="C19" s="447"/>
    </row>
    <row r="20" spans="1:3" ht="16.5" x14ac:dyDescent="0.25">
      <c r="A20" s="539"/>
      <c r="B20" s="442" t="s">
        <v>788</v>
      </c>
      <c r="C20" s="447"/>
    </row>
    <row r="21" spans="1:3" ht="50.25" thickBot="1" x14ac:dyDescent="0.3">
      <c r="A21" s="540"/>
      <c r="B21" s="445" t="s">
        <v>797</v>
      </c>
      <c r="C21" s="448"/>
    </row>
    <row r="22" spans="1:3" ht="17.25" thickBot="1" x14ac:dyDescent="0.3">
      <c r="A22" s="538">
        <v>3</v>
      </c>
      <c r="B22" s="449" t="s">
        <v>798</v>
      </c>
      <c r="C22" s="439" t="s">
        <v>799</v>
      </c>
    </row>
    <row r="23" spans="1:3" ht="16.5" x14ac:dyDescent="0.25">
      <c r="A23" s="539"/>
      <c r="B23" s="442" t="s">
        <v>784</v>
      </c>
      <c r="C23" s="446" t="s">
        <v>803</v>
      </c>
    </row>
    <row r="24" spans="1:3" ht="49.5" x14ac:dyDescent="0.25">
      <c r="A24" s="539"/>
      <c r="B24" s="443" t="s">
        <v>800</v>
      </c>
      <c r="C24" s="446" t="s">
        <v>793</v>
      </c>
    </row>
    <row r="25" spans="1:3" ht="16.5" x14ac:dyDescent="0.25">
      <c r="A25" s="539"/>
      <c r="B25" s="442" t="s">
        <v>786</v>
      </c>
      <c r="C25" s="447"/>
    </row>
    <row r="26" spans="1:3" ht="33" x14ac:dyDescent="0.25">
      <c r="A26" s="539"/>
      <c r="B26" s="443" t="s">
        <v>801</v>
      </c>
      <c r="C26" s="447"/>
    </row>
    <row r="27" spans="1:3" ht="16.5" x14ac:dyDescent="0.25">
      <c r="A27" s="539"/>
      <c r="B27" s="442"/>
      <c r="C27" s="447"/>
    </row>
    <row r="28" spans="1:3" ht="16.5" x14ac:dyDescent="0.25">
      <c r="A28" s="539"/>
      <c r="B28" s="442" t="s">
        <v>788</v>
      </c>
      <c r="C28" s="447"/>
    </row>
    <row r="29" spans="1:3" ht="33.75" thickBot="1" x14ac:dyDescent="0.3">
      <c r="A29" s="540"/>
      <c r="B29" s="445" t="s">
        <v>802</v>
      </c>
      <c r="C29" s="448"/>
    </row>
    <row r="30" spans="1:3" ht="17.25" thickBot="1" x14ac:dyDescent="0.3">
      <c r="A30" s="538">
        <v>4</v>
      </c>
      <c r="B30" s="438" t="s">
        <v>804</v>
      </c>
      <c r="C30" s="439" t="s">
        <v>805</v>
      </c>
    </row>
    <row r="31" spans="1:3" ht="16.5" x14ac:dyDescent="0.25">
      <c r="A31" s="539"/>
      <c r="B31" s="442" t="s">
        <v>784</v>
      </c>
      <c r="C31" s="446" t="s">
        <v>792</v>
      </c>
    </row>
    <row r="32" spans="1:3" ht="49.5" x14ac:dyDescent="0.25">
      <c r="A32" s="539"/>
      <c r="B32" s="443" t="s">
        <v>806</v>
      </c>
      <c r="C32" s="446" t="s">
        <v>793</v>
      </c>
    </row>
    <row r="33" spans="1:3" ht="16.5" x14ac:dyDescent="0.25">
      <c r="A33" s="539"/>
      <c r="B33" s="442" t="s">
        <v>786</v>
      </c>
      <c r="C33" s="447"/>
    </row>
    <row r="34" spans="1:3" ht="33" x14ac:dyDescent="0.25">
      <c r="A34" s="539"/>
      <c r="B34" s="443" t="s">
        <v>807</v>
      </c>
      <c r="C34" s="447"/>
    </row>
    <row r="35" spans="1:3" ht="16.5" x14ac:dyDescent="0.25">
      <c r="A35" s="539"/>
      <c r="B35" s="442" t="s">
        <v>788</v>
      </c>
      <c r="C35" s="447"/>
    </row>
    <row r="36" spans="1:3" ht="16.5" x14ac:dyDescent="0.25">
      <c r="A36" s="539"/>
      <c r="B36" s="444" t="s">
        <v>808</v>
      </c>
      <c r="C36" s="447"/>
    </row>
    <row r="37" spans="1:3" ht="33" x14ac:dyDescent="0.25">
      <c r="A37" s="539"/>
      <c r="B37" s="444" t="s">
        <v>809</v>
      </c>
      <c r="C37" s="447"/>
    </row>
    <row r="38" spans="1:3" ht="33" x14ac:dyDescent="0.25">
      <c r="A38" s="539"/>
      <c r="B38" s="444" t="s">
        <v>810</v>
      </c>
      <c r="C38" s="447"/>
    </row>
    <row r="39" spans="1:3" ht="33.75" thickBot="1" x14ac:dyDescent="0.3">
      <c r="A39" s="540"/>
      <c r="B39" s="445" t="s">
        <v>811</v>
      </c>
      <c r="C39" s="448"/>
    </row>
    <row r="40" spans="1:3" ht="17.25" thickBot="1" x14ac:dyDescent="0.3">
      <c r="A40" s="538">
        <v>5</v>
      </c>
      <c r="B40" s="438" t="s">
        <v>812</v>
      </c>
      <c r="C40" s="439" t="s">
        <v>813</v>
      </c>
    </row>
    <row r="41" spans="1:3" ht="16.5" x14ac:dyDescent="0.25">
      <c r="A41" s="539"/>
      <c r="B41" s="442" t="s">
        <v>784</v>
      </c>
      <c r="C41" s="541" t="s">
        <v>819</v>
      </c>
    </row>
    <row r="42" spans="1:3" ht="49.5" x14ac:dyDescent="0.25">
      <c r="A42" s="539"/>
      <c r="B42" s="443" t="s">
        <v>814</v>
      </c>
      <c r="C42" s="542"/>
    </row>
    <row r="43" spans="1:3" ht="16.5" x14ac:dyDescent="0.25">
      <c r="A43" s="539"/>
      <c r="B43" s="442" t="s">
        <v>786</v>
      </c>
      <c r="C43" s="542"/>
    </row>
    <row r="44" spans="1:3" ht="49.5" x14ac:dyDescent="0.25">
      <c r="A44" s="539"/>
      <c r="B44" s="443" t="s">
        <v>815</v>
      </c>
      <c r="C44" s="542"/>
    </row>
    <row r="45" spans="1:3" ht="16.5" x14ac:dyDescent="0.25">
      <c r="A45" s="539"/>
      <c r="B45" s="442"/>
      <c r="C45" s="542"/>
    </row>
    <row r="46" spans="1:3" ht="16.5" x14ac:dyDescent="0.25">
      <c r="A46" s="539"/>
      <c r="B46" s="442" t="s">
        <v>788</v>
      </c>
      <c r="C46" s="542"/>
    </row>
    <row r="47" spans="1:3" ht="33" x14ac:dyDescent="0.25">
      <c r="A47" s="539"/>
      <c r="B47" s="444" t="s">
        <v>816</v>
      </c>
      <c r="C47" s="542"/>
    </row>
    <row r="48" spans="1:3" ht="16.5" x14ac:dyDescent="0.25">
      <c r="A48" s="539"/>
      <c r="B48" s="444" t="s">
        <v>817</v>
      </c>
      <c r="C48" s="542"/>
    </row>
    <row r="49" spans="1:3" ht="33.75" thickBot="1" x14ac:dyDescent="0.3">
      <c r="A49" s="540"/>
      <c r="B49" s="445" t="s">
        <v>818</v>
      </c>
      <c r="C49" s="543"/>
    </row>
    <row r="50" spans="1:3" ht="17.25" thickBot="1" x14ac:dyDescent="0.3">
      <c r="A50" s="538">
        <v>6</v>
      </c>
      <c r="B50" s="438" t="s">
        <v>820</v>
      </c>
      <c r="C50" s="439" t="s">
        <v>821</v>
      </c>
    </row>
    <row r="51" spans="1:3" ht="16.5" x14ac:dyDescent="0.25">
      <c r="A51" s="539"/>
      <c r="B51" s="442" t="s">
        <v>784</v>
      </c>
      <c r="C51" s="446" t="s">
        <v>792</v>
      </c>
    </row>
    <row r="52" spans="1:3" ht="49.5" x14ac:dyDescent="0.25">
      <c r="A52" s="539"/>
      <c r="B52" s="443" t="s">
        <v>822</v>
      </c>
      <c r="C52" s="446" t="s">
        <v>827</v>
      </c>
    </row>
    <row r="53" spans="1:3" ht="16.5" x14ac:dyDescent="0.25">
      <c r="A53" s="539"/>
      <c r="B53" s="442" t="s">
        <v>786</v>
      </c>
      <c r="C53" s="446" t="s">
        <v>47</v>
      </c>
    </row>
    <row r="54" spans="1:3" ht="33" x14ac:dyDescent="0.25">
      <c r="A54" s="539"/>
      <c r="B54" s="443" t="s">
        <v>823</v>
      </c>
      <c r="C54" s="446" t="s">
        <v>793</v>
      </c>
    </row>
    <row r="55" spans="1:3" ht="16.5" x14ac:dyDescent="0.25">
      <c r="A55" s="539"/>
      <c r="B55" s="442" t="s">
        <v>788</v>
      </c>
      <c r="C55" s="447"/>
    </row>
    <row r="56" spans="1:3" ht="33" x14ac:dyDescent="0.25">
      <c r="A56" s="539"/>
      <c r="B56" s="444" t="s">
        <v>824</v>
      </c>
      <c r="C56" s="447"/>
    </row>
    <row r="57" spans="1:3" ht="16.5" x14ac:dyDescent="0.25">
      <c r="A57" s="539"/>
      <c r="B57" s="444" t="s">
        <v>825</v>
      </c>
      <c r="C57" s="447"/>
    </row>
    <row r="58" spans="1:3" ht="17.25" thickBot="1" x14ac:dyDescent="0.3">
      <c r="A58" s="540"/>
      <c r="B58" s="445" t="s">
        <v>826</v>
      </c>
      <c r="C58" s="448"/>
    </row>
    <row r="59" spans="1:3" ht="17.25" thickBot="1" x14ac:dyDescent="0.3">
      <c r="A59" s="538">
        <v>7</v>
      </c>
      <c r="B59" s="438" t="s">
        <v>828</v>
      </c>
      <c r="C59" s="439" t="s">
        <v>829</v>
      </c>
    </row>
    <row r="60" spans="1:3" ht="16.5" x14ac:dyDescent="0.25">
      <c r="A60" s="539"/>
      <c r="B60" s="451" t="s">
        <v>784</v>
      </c>
      <c r="C60" s="446" t="s">
        <v>834</v>
      </c>
    </row>
    <row r="61" spans="1:3" ht="49.5" x14ac:dyDescent="0.25">
      <c r="A61" s="539"/>
      <c r="B61" s="452" t="s">
        <v>830</v>
      </c>
      <c r="C61" s="446" t="s">
        <v>47</v>
      </c>
    </row>
    <row r="62" spans="1:3" ht="16.5" x14ac:dyDescent="0.25">
      <c r="A62" s="539"/>
      <c r="B62" s="451" t="s">
        <v>786</v>
      </c>
      <c r="C62" s="446" t="s">
        <v>51</v>
      </c>
    </row>
    <row r="63" spans="1:3" ht="33" x14ac:dyDescent="0.25">
      <c r="A63" s="539"/>
      <c r="B63" s="452" t="s">
        <v>831</v>
      </c>
      <c r="C63" s="446" t="s">
        <v>793</v>
      </c>
    </row>
    <row r="64" spans="1:3" ht="16.5" x14ac:dyDescent="0.25">
      <c r="A64" s="539"/>
      <c r="B64" s="451" t="s">
        <v>788</v>
      </c>
      <c r="C64" s="447"/>
    </row>
    <row r="65" spans="1:3" ht="33" x14ac:dyDescent="0.25">
      <c r="A65" s="539"/>
      <c r="B65" s="452" t="s">
        <v>832</v>
      </c>
      <c r="C65" s="447"/>
    </row>
    <row r="66" spans="1:3" ht="33.75" thickBot="1" x14ac:dyDescent="0.3">
      <c r="A66" s="540"/>
      <c r="B66" s="453" t="s">
        <v>833</v>
      </c>
      <c r="C66" s="448"/>
    </row>
    <row r="67" spans="1:3" ht="17.25" thickBot="1" x14ac:dyDescent="0.3">
      <c r="A67" s="538">
        <v>8</v>
      </c>
      <c r="B67" s="438" t="s">
        <v>835</v>
      </c>
      <c r="C67" s="439" t="s">
        <v>829</v>
      </c>
    </row>
    <row r="68" spans="1:3" ht="16.5" x14ac:dyDescent="0.25">
      <c r="A68" s="539"/>
      <c r="B68" s="442" t="s">
        <v>784</v>
      </c>
      <c r="C68" s="446" t="s">
        <v>803</v>
      </c>
    </row>
    <row r="69" spans="1:3" ht="49.5" x14ac:dyDescent="0.25">
      <c r="A69" s="539"/>
      <c r="B69" s="443" t="s">
        <v>836</v>
      </c>
      <c r="C69" s="446" t="s">
        <v>47</v>
      </c>
    </row>
    <row r="70" spans="1:3" ht="16.5" x14ac:dyDescent="0.25">
      <c r="A70" s="539"/>
      <c r="B70" s="442" t="s">
        <v>786</v>
      </c>
      <c r="C70" s="446" t="s">
        <v>51</v>
      </c>
    </row>
    <row r="71" spans="1:3" ht="49.5" x14ac:dyDescent="0.25">
      <c r="A71" s="539"/>
      <c r="B71" s="443" t="s">
        <v>837</v>
      </c>
      <c r="C71" s="446" t="s">
        <v>840</v>
      </c>
    </row>
    <row r="72" spans="1:3" ht="16.5" x14ac:dyDescent="0.25">
      <c r="A72" s="539"/>
      <c r="B72" s="442" t="s">
        <v>788</v>
      </c>
      <c r="C72" s="447"/>
    </row>
    <row r="73" spans="1:3" ht="33" x14ac:dyDescent="0.25">
      <c r="A73" s="539"/>
      <c r="B73" s="444" t="s">
        <v>838</v>
      </c>
      <c r="C73" s="447"/>
    </row>
    <row r="74" spans="1:3" ht="33.75" thickBot="1" x14ac:dyDescent="0.3">
      <c r="A74" s="540"/>
      <c r="B74" s="445" t="s">
        <v>839</v>
      </c>
      <c r="C74" s="448"/>
    </row>
    <row r="75" spans="1:3" ht="17.25" thickBot="1" x14ac:dyDescent="0.3">
      <c r="A75" s="538">
        <v>9</v>
      </c>
      <c r="B75" s="438" t="s">
        <v>841</v>
      </c>
      <c r="C75" s="439" t="s">
        <v>842</v>
      </c>
    </row>
    <row r="76" spans="1:3" ht="16.5" x14ac:dyDescent="0.25">
      <c r="A76" s="539"/>
      <c r="B76" s="451" t="s">
        <v>784</v>
      </c>
      <c r="C76" s="446" t="s">
        <v>847</v>
      </c>
    </row>
    <row r="77" spans="1:3" ht="49.5" x14ac:dyDescent="0.25">
      <c r="A77" s="539"/>
      <c r="B77" s="452" t="s">
        <v>843</v>
      </c>
      <c r="C77" s="446" t="s">
        <v>793</v>
      </c>
    </row>
    <row r="78" spans="1:3" ht="16.5" x14ac:dyDescent="0.25">
      <c r="A78" s="539"/>
      <c r="B78" s="451" t="s">
        <v>786</v>
      </c>
      <c r="C78" s="446" t="s">
        <v>834</v>
      </c>
    </row>
    <row r="79" spans="1:3" ht="33" x14ac:dyDescent="0.25">
      <c r="A79" s="539"/>
      <c r="B79" s="452" t="s">
        <v>844</v>
      </c>
      <c r="C79" s="446" t="s">
        <v>803</v>
      </c>
    </row>
    <row r="80" spans="1:3" ht="16.5" x14ac:dyDescent="0.25">
      <c r="A80" s="539"/>
      <c r="B80" s="451" t="s">
        <v>788</v>
      </c>
      <c r="C80" s="446" t="s">
        <v>848</v>
      </c>
    </row>
    <row r="81" spans="1:3" ht="33" x14ac:dyDescent="0.25">
      <c r="A81" s="539"/>
      <c r="B81" s="452" t="s">
        <v>845</v>
      </c>
      <c r="C81" s="447"/>
    </row>
    <row r="82" spans="1:3" ht="17.25" thickBot="1" x14ac:dyDescent="0.3">
      <c r="A82" s="540"/>
      <c r="B82" s="453" t="s">
        <v>846</v>
      </c>
      <c r="C82" s="448"/>
    </row>
    <row r="83" spans="1:3" ht="33.75" thickBot="1" x14ac:dyDescent="0.3">
      <c r="A83" s="538">
        <v>10</v>
      </c>
      <c r="B83" s="438" t="s">
        <v>849</v>
      </c>
      <c r="C83" s="439" t="s">
        <v>850</v>
      </c>
    </row>
    <row r="84" spans="1:3" ht="16.5" x14ac:dyDescent="0.25">
      <c r="A84" s="539"/>
      <c r="B84" s="451" t="s">
        <v>784</v>
      </c>
      <c r="C84" s="541" t="s">
        <v>856</v>
      </c>
    </row>
    <row r="85" spans="1:3" ht="49.5" x14ac:dyDescent="0.25">
      <c r="A85" s="539"/>
      <c r="B85" s="452" t="s">
        <v>851</v>
      </c>
      <c r="C85" s="542"/>
    </row>
    <row r="86" spans="1:3" ht="16.5" x14ac:dyDescent="0.25">
      <c r="A86" s="539"/>
      <c r="B86" s="451" t="s">
        <v>786</v>
      </c>
      <c r="C86" s="542"/>
    </row>
    <row r="87" spans="1:3" ht="33" x14ac:dyDescent="0.25">
      <c r="A87" s="539"/>
      <c r="B87" s="452" t="s">
        <v>852</v>
      </c>
      <c r="C87" s="542"/>
    </row>
    <row r="88" spans="1:3" ht="16.5" x14ac:dyDescent="0.25">
      <c r="A88" s="539"/>
      <c r="B88" s="451" t="s">
        <v>788</v>
      </c>
      <c r="C88" s="542"/>
    </row>
    <row r="89" spans="1:3" ht="16.5" x14ac:dyDescent="0.25">
      <c r="A89" s="539"/>
      <c r="B89" s="452" t="s">
        <v>853</v>
      </c>
      <c r="C89" s="542"/>
    </row>
    <row r="90" spans="1:3" ht="16.5" x14ac:dyDescent="0.25">
      <c r="A90" s="539"/>
      <c r="B90" s="452" t="s">
        <v>854</v>
      </c>
      <c r="C90" s="542"/>
    </row>
    <row r="91" spans="1:3" ht="33.75" thickBot="1" x14ac:dyDescent="0.3">
      <c r="A91" s="540"/>
      <c r="B91" s="453" t="s">
        <v>855</v>
      </c>
      <c r="C91" s="543"/>
    </row>
    <row r="92" spans="1:3" ht="17.25" thickBot="1" x14ac:dyDescent="0.3">
      <c r="A92" s="538">
        <v>11</v>
      </c>
      <c r="B92" s="438" t="s">
        <v>857</v>
      </c>
      <c r="C92" s="439" t="s">
        <v>850</v>
      </c>
    </row>
    <row r="93" spans="1:3" ht="16.5" x14ac:dyDescent="0.25">
      <c r="A93" s="539"/>
      <c r="B93" s="451" t="s">
        <v>784</v>
      </c>
      <c r="C93" s="541" t="s">
        <v>43</v>
      </c>
    </row>
    <row r="94" spans="1:3" ht="33" x14ac:dyDescent="0.25">
      <c r="A94" s="539"/>
      <c r="B94" s="452" t="s">
        <v>858</v>
      </c>
      <c r="C94" s="542"/>
    </row>
    <row r="95" spans="1:3" ht="16.5" x14ac:dyDescent="0.25">
      <c r="A95" s="539"/>
      <c r="B95" s="451"/>
      <c r="C95" s="542"/>
    </row>
    <row r="96" spans="1:3" ht="16.5" x14ac:dyDescent="0.25">
      <c r="A96" s="539"/>
      <c r="B96" s="451" t="s">
        <v>786</v>
      </c>
      <c r="C96" s="542"/>
    </row>
    <row r="97" spans="1:3" ht="33" x14ac:dyDescent="0.25">
      <c r="A97" s="539"/>
      <c r="B97" s="452" t="s">
        <v>859</v>
      </c>
      <c r="C97" s="542"/>
    </row>
    <row r="98" spans="1:3" ht="16.5" x14ac:dyDescent="0.25">
      <c r="A98" s="539"/>
      <c r="B98" s="451"/>
      <c r="C98" s="542"/>
    </row>
    <row r="99" spans="1:3" ht="16.5" x14ac:dyDescent="0.25">
      <c r="A99" s="539"/>
      <c r="B99" s="451" t="s">
        <v>860</v>
      </c>
      <c r="C99" s="542"/>
    </row>
    <row r="100" spans="1:3" ht="33" x14ac:dyDescent="0.25">
      <c r="A100" s="539"/>
      <c r="B100" s="452" t="s">
        <v>861</v>
      </c>
      <c r="C100" s="542"/>
    </row>
    <row r="101" spans="1:3" ht="17.25" thickBot="1" x14ac:dyDescent="0.3">
      <c r="A101" s="540"/>
      <c r="B101" s="453"/>
      <c r="C101" s="543"/>
    </row>
    <row r="102" spans="1:3" ht="33.75" thickBot="1" x14ac:dyDescent="0.3">
      <c r="A102" s="538">
        <v>12</v>
      </c>
      <c r="B102" s="454" t="s">
        <v>862</v>
      </c>
      <c r="C102" s="439" t="s">
        <v>863</v>
      </c>
    </row>
    <row r="103" spans="1:3" ht="16.5" x14ac:dyDescent="0.25">
      <c r="A103" s="539"/>
      <c r="B103" s="451" t="s">
        <v>784</v>
      </c>
      <c r="C103" s="541" t="s">
        <v>868</v>
      </c>
    </row>
    <row r="104" spans="1:3" ht="33" x14ac:dyDescent="0.25">
      <c r="A104" s="539"/>
      <c r="B104" s="452" t="s">
        <v>864</v>
      </c>
      <c r="C104" s="542"/>
    </row>
    <row r="105" spans="1:3" ht="16.5" x14ac:dyDescent="0.25">
      <c r="A105" s="539"/>
      <c r="B105" s="451" t="s">
        <v>786</v>
      </c>
      <c r="C105" s="542"/>
    </row>
    <row r="106" spans="1:3" ht="33" x14ac:dyDescent="0.25">
      <c r="A106" s="539"/>
      <c r="B106" s="452" t="s">
        <v>865</v>
      </c>
      <c r="C106" s="542"/>
    </row>
    <row r="107" spans="1:3" ht="16.5" x14ac:dyDescent="0.25">
      <c r="A107" s="539"/>
      <c r="B107" s="451" t="s">
        <v>788</v>
      </c>
      <c r="C107" s="542"/>
    </row>
    <row r="108" spans="1:3" ht="33" x14ac:dyDescent="0.25">
      <c r="A108" s="539"/>
      <c r="B108" s="452" t="s">
        <v>866</v>
      </c>
      <c r="C108" s="542"/>
    </row>
    <row r="109" spans="1:3" ht="33.75" thickBot="1" x14ac:dyDescent="0.3">
      <c r="A109" s="540"/>
      <c r="B109" s="453" t="s">
        <v>867</v>
      </c>
      <c r="C109" s="543"/>
    </row>
  </sheetData>
  <mergeCells count="18">
    <mergeCell ref="A75:A82"/>
    <mergeCell ref="A5:A13"/>
    <mergeCell ref="A14:A21"/>
    <mergeCell ref="B14:B15"/>
    <mergeCell ref="C14:C15"/>
    <mergeCell ref="A22:A29"/>
    <mergeCell ref="A30:A39"/>
    <mergeCell ref="A40:A49"/>
    <mergeCell ref="C41:C49"/>
    <mergeCell ref="A50:A58"/>
    <mergeCell ref="A59:A66"/>
    <mergeCell ref="A67:A74"/>
    <mergeCell ref="A83:A91"/>
    <mergeCell ref="C84:C91"/>
    <mergeCell ref="A92:A101"/>
    <mergeCell ref="C93:C101"/>
    <mergeCell ref="A102:A109"/>
    <mergeCell ref="C103:C10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2D88-103E-4730-A073-782E3D7BE136}">
  <dimension ref="A2:B25"/>
  <sheetViews>
    <sheetView workbookViewId="0">
      <selection activeCell="A2" sqref="A2"/>
    </sheetView>
  </sheetViews>
  <sheetFormatPr baseColWidth="10" defaultRowHeight="15" x14ac:dyDescent="0.25"/>
  <cols>
    <col min="1" max="1" width="34.42578125" customWidth="1"/>
    <col min="2" max="2" width="63.5703125" customWidth="1"/>
  </cols>
  <sheetData>
    <row r="2" spans="1:2" x14ac:dyDescent="0.25">
      <c r="A2" s="13" t="s">
        <v>908</v>
      </c>
    </row>
    <row r="4" spans="1:2" ht="17.25" thickBot="1" x14ac:dyDescent="0.3">
      <c r="A4" s="455" t="s">
        <v>870</v>
      </c>
      <c r="B4" s="456" t="s">
        <v>871</v>
      </c>
    </row>
    <row r="5" spans="1:2" ht="16.5" x14ac:dyDescent="0.25">
      <c r="A5" s="548" t="s">
        <v>872</v>
      </c>
      <c r="B5" s="548"/>
    </row>
    <row r="6" spans="1:2" ht="33" x14ac:dyDescent="0.25">
      <c r="A6" s="549" t="s">
        <v>873</v>
      </c>
      <c r="B6" s="458" t="s">
        <v>874</v>
      </c>
    </row>
    <row r="7" spans="1:2" ht="66" x14ac:dyDescent="0.25">
      <c r="A7" s="549"/>
      <c r="B7" s="458" t="s">
        <v>875</v>
      </c>
    </row>
    <row r="8" spans="1:2" ht="49.5" x14ac:dyDescent="0.25">
      <c r="A8" s="549"/>
      <c r="B8" s="458" t="s">
        <v>876</v>
      </c>
    </row>
    <row r="9" spans="1:2" ht="16.5" x14ac:dyDescent="0.25">
      <c r="A9" s="550" t="s">
        <v>877</v>
      </c>
      <c r="B9" s="550"/>
    </row>
    <row r="10" spans="1:2" ht="82.5" x14ac:dyDescent="0.25">
      <c r="A10" s="459" t="s">
        <v>878</v>
      </c>
      <c r="B10" s="460" t="s">
        <v>879</v>
      </c>
    </row>
    <row r="11" spans="1:2" ht="33" x14ac:dyDescent="0.25">
      <c r="A11" s="461" t="s">
        <v>880</v>
      </c>
      <c r="B11" s="462" t="s">
        <v>881</v>
      </c>
    </row>
    <row r="12" spans="1:2" ht="33" x14ac:dyDescent="0.25">
      <c r="A12" s="440" t="s">
        <v>882</v>
      </c>
      <c r="B12" s="441" t="s">
        <v>883</v>
      </c>
    </row>
    <row r="13" spans="1:2" ht="33" x14ac:dyDescent="0.25">
      <c r="A13" s="461" t="s">
        <v>884</v>
      </c>
      <c r="B13" s="462" t="s">
        <v>885</v>
      </c>
    </row>
    <row r="14" spans="1:2" ht="33" x14ac:dyDescent="0.25">
      <c r="A14" s="440" t="s">
        <v>886</v>
      </c>
      <c r="B14" s="441" t="s">
        <v>887</v>
      </c>
    </row>
    <row r="15" spans="1:2" ht="16.5" x14ac:dyDescent="0.25">
      <c r="A15" s="550" t="s">
        <v>888</v>
      </c>
      <c r="B15" s="550"/>
    </row>
    <row r="16" spans="1:2" ht="49.5" x14ac:dyDescent="0.25">
      <c r="A16" s="461" t="s">
        <v>889</v>
      </c>
      <c r="B16" s="462" t="s">
        <v>890</v>
      </c>
    </row>
    <row r="17" spans="1:2" ht="49.5" x14ac:dyDescent="0.25">
      <c r="A17" s="440" t="s">
        <v>891</v>
      </c>
      <c r="B17" s="441" t="s">
        <v>892</v>
      </c>
    </row>
    <row r="18" spans="1:2" ht="33" x14ac:dyDescent="0.25">
      <c r="A18" s="461" t="s">
        <v>893</v>
      </c>
      <c r="B18" s="462" t="s">
        <v>894</v>
      </c>
    </row>
    <row r="19" spans="1:2" ht="16.5" x14ac:dyDescent="0.25">
      <c r="A19" s="457" t="s">
        <v>895</v>
      </c>
      <c r="B19" s="457"/>
    </row>
    <row r="20" spans="1:2" ht="33" x14ac:dyDescent="0.25">
      <c r="A20" s="440" t="s">
        <v>896</v>
      </c>
      <c r="B20" s="441" t="s">
        <v>897</v>
      </c>
    </row>
    <row r="21" spans="1:2" ht="49.5" x14ac:dyDescent="0.25">
      <c r="A21" s="463" t="s">
        <v>898</v>
      </c>
      <c r="B21" s="464" t="s">
        <v>899</v>
      </c>
    </row>
    <row r="22" spans="1:2" ht="33" x14ac:dyDescent="0.25">
      <c r="A22" s="459" t="s">
        <v>900</v>
      </c>
      <c r="B22" s="460" t="s">
        <v>901</v>
      </c>
    </row>
    <row r="23" spans="1:2" ht="66" x14ac:dyDescent="0.25">
      <c r="A23" s="461" t="s">
        <v>902</v>
      </c>
      <c r="B23" s="462" t="s">
        <v>903</v>
      </c>
    </row>
    <row r="24" spans="1:2" ht="33" x14ac:dyDescent="0.25">
      <c r="A24" s="440" t="s">
        <v>904</v>
      </c>
      <c r="B24" s="441" t="s">
        <v>905</v>
      </c>
    </row>
    <row r="25" spans="1:2" ht="33" x14ac:dyDescent="0.25">
      <c r="A25" s="461" t="s">
        <v>906</v>
      </c>
      <c r="B25" s="462" t="s">
        <v>907</v>
      </c>
    </row>
  </sheetData>
  <mergeCells count="4">
    <mergeCell ref="A5:B5"/>
    <mergeCell ref="A6:A8"/>
    <mergeCell ref="A9:B9"/>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75</vt:i4>
      </vt:variant>
      <vt:variant>
        <vt:lpstr>Plages nommées</vt:lpstr>
      </vt:variant>
      <vt:variant>
        <vt:i4>45</vt:i4>
      </vt:variant>
    </vt:vector>
  </HeadingPairs>
  <TitlesOfParts>
    <vt:vector size="120" baseType="lpstr">
      <vt:lpstr>Tableau 1</vt:lpstr>
      <vt:lpstr>Tableau 2</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Tableau 15</vt:lpstr>
      <vt:lpstr>Tableau 16</vt:lpstr>
      <vt:lpstr>Tableau 17</vt:lpstr>
      <vt:lpstr>Tableau 18</vt:lpstr>
      <vt:lpstr>Tableau 19</vt:lpstr>
      <vt:lpstr>Tableau 20</vt:lpstr>
      <vt:lpstr>Tableau 21</vt:lpstr>
      <vt:lpstr>Tableau 28</vt:lpstr>
      <vt:lpstr>Tableau 29</vt:lpstr>
      <vt:lpstr>Tableau 30</vt:lpstr>
      <vt:lpstr>Tableau 31</vt:lpstr>
      <vt:lpstr>Tableau 32</vt:lpstr>
      <vt:lpstr>Tableau 33</vt:lpstr>
      <vt:lpstr>Tableau 34</vt:lpstr>
      <vt:lpstr>Tableau 35</vt:lpstr>
      <vt:lpstr>Tableau 36</vt:lpstr>
      <vt:lpstr>Tableau 37</vt:lpstr>
      <vt:lpstr>Tableau 38</vt:lpstr>
      <vt:lpstr>Tableau 39</vt:lpstr>
      <vt:lpstr>Tableau 40</vt:lpstr>
      <vt:lpstr>Tableau 42</vt:lpstr>
      <vt:lpstr>Tableau 43</vt:lpstr>
      <vt:lpstr>Tableau 44</vt:lpstr>
      <vt:lpstr>Tableau 45</vt:lpstr>
      <vt:lpstr>Tableau 46</vt:lpstr>
      <vt:lpstr>Tableau 47</vt:lpstr>
      <vt:lpstr>Tableau 49</vt:lpstr>
      <vt:lpstr>Tableau 50</vt:lpstr>
      <vt:lpstr>Tableau 51</vt:lpstr>
      <vt:lpstr>Tableau 52</vt:lpstr>
      <vt:lpstr>Tableau 53</vt:lpstr>
      <vt:lpstr>Tableau 54</vt:lpstr>
      <vt:lpstr>Tableau 55</vt:lpstr>
      <vt:lpstr>Tableau 56</vt:lpstr>
      <vt:lpstr>Tableau 57</vt:lpstr>
      <vt:lpstr>Tableau 58</vt:lpstr>
      <vt:lpstr>Tableau 59</vt:lpstr>
      <vt:lpstr>Tableau 60</vt:lpstr>
      <vt:lpstr>Tableau 61</vt:lpstr>
      <vt:lpstr>Tableau 63</vt:lpstr>
      <vt:lpstr>Tableau 64</vt:lpstr>
      <vt:lpstr>Tableau 65</vt:lpstr>
      <vt:lpstr>Tableau 66</vt:lpstr>
      <vt:lpstr>Tableau 67</vt:lpstr>
      <vt:lpstr>Tableau 68-76</vt:lpstr>
      <vt:lpstr>Tableau 77</vt:lpstr>
      <vt:lpstr>Tableau 78</vt:lpstr>
      <vt:lpstr>Tableau 79</vt:lpstr>
      <vt:lpstr>Tableau 80</vt:lpstr>
      <vt:lpstr>Tableau 81-83</vt:lpstr>
      <vt:lpstr>Figure 1</vt:lpstr>
      <vt:lpstr>Figure 2</vt:lpstr>
      <vt:lpstr>Figure 3</vt:lpstr>
      <vt:lpstr>Figure 4</vt:lpstr>
      <vt:lpstr>Figure 5</vt:lpstr>
      <vt:lpstr>Figure 6</vt:lpstr>
      <vt:lpstr>Figure 7</vt:lpstr>
      <vt:lpstr>Figure 8</vt:lpstr>
      <vt:lpstr>Figure 9</vt:lpstr>
      <vt:lpstr>Figure 10</vt:lpstr>
      <vt:lpstr>Figure 11</vt:lpstr>
      <vt:lpstr>'Tableau 1'!_ftn1</vt:lpstr>
      <vt:lpstr>'Tableau 4'!_ftn2</vt:lpstr>
      <vt:lpstr>'Tableau 4'!_ftn3</vt:lpstr>
      <vt:lpstr>'Tableau 1'!_ftnref1</vt:lpstr>
      <vt:lpstr>'Tableau 4'!_ftnref2</vt:lpstr>
      <vt:lpstr>'Tableau 4'!_ftnref3</vt:lpstr>
      <vt:lpstr>'Tableau 5'!_Hlk177481095</vt:lpstr>
      <vt:lpstr>'Tableau 32'!_Hlk213088509</vt:lpstr>
      <vt:lpstr>'Tableau 30'!_Toc176207762</vt:lpstr>
      <vt:lpstr>'Tableau 1'!_Toc213940268</vt:lpstr>
      <vt:lpstr>'Tableau 2'!_Toc213940269</vt:lpstr>
      <vt:lpstr>'Tableau 3'!_Toc213940270</vt:lpstr>
      <vt:lpstr>'Tableau 4'!_Toc213940271</vt:lpstr>
      <vt:lpstr>'Tableau 6'!_Toc213940273</vt:lpstr>
      <vt:lpstr>'Tableau 21'!_Toc213940288</vt:lpstr>
      <vt:lpstr>'Tableau 28'!_Toc213940295</vt:lpstr>
      <vt:lpstr>'Tableau 29'!_Toc213940296</vt:lpstr>
      <vt:lpstr>'Tableau 38'!_Toc213940305</vt:lpstr>
      <vt:lpstr>'Tableau 39'!_Toc213940306</vt:lpstr>
      <vt:lpstr>'Tableau 40'!_Toc213940307</vt:lpstr>
      <vt:lpstr>'Tableau 42'!_Toc213940309</vt:lpstr>
      <vt:lpstr>'Tableau 47'!_Toc213940314</vt:lpstr>
      <vt:lpstr>'Tableau 49'!_Toc213940316</vt:lpstr>
      <vt:lpstr>'Tableau 52'!_Toc213940319</vt:lpstr>
      <vt:lpstr>'Tableau 53'!_Toc213940320</vt:lpstr>
      <vt:lpstr>'Tableau 56'!_Toc213940323</vt:lpstr>
      <vt:lpstr>'Tableau 57'!_Toc213940324</vt:lpstr>
      <vt:lpstr>'Tableau 65'!_Toc213940332</vt:lpstr>
      <vt:lpstr>'Tableau 66'!_Toc213940333</vt:lpstr>
      <vt:lpstr>'Tableau 68-76'!_Toc213940335</vt:lpstr>
      <vt:lpstr>'Tableau 68-76'!_Toc213940336</vt:lpstr>
      <vt:lpstr>'Tableau 68-76'!_Toc213940337</vt:lpstr>
      <vt:lpstr>'Tableau 68-76'!_Toc213940338</vt:lpstr>
      <vt:lpstr>'Tableau 68-76'!_Toc213940339</vt:lpstr>
      <vt:lpstr>'Tableau 68-76'!_Toc213940340</vt:lpstr>
      <vt:lpstr>'Tableau 68-76'!_Toc213940341</vt:lpstr>
      <vt:lpstr>'Tableau 68-76'!_Toc213940342</vt:lpstr>
      <vt:lpstr>'Tableau 68-76'!_Toc213940343</vt:lpstr>
      <vt:lpstr>'Tableau 68-76'!_Toc213940344</vt:lpstr>
      <vt:lpstr>'Tableau 78'!_Toc213940345</vt:lpstr>
      <vt:lpstr>'Tableau 79'!_Toc213940346</vt:lpstr>
      <vt:lpstr>'Tableau 80'!_Toc213940347</vt:lpstr>
      <vt:lpstr>'Tableau 81-83'!_Toc213940348</vt:lpstr>
      <vt:lpstr>'Tableau 81-83'!_Toc213940349</vt:lpstr>
      <vt:lpstr>'Tableau 81-83'!_Toc213940350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k.lourimi@enerteam.tn</dc:creator>
  <cp:lastModifiedBy>Karim Lourimi</cp:lastModifiedBy>
  <dcterms:created xsi:type="dcterms:W3CDTF">2025-12-17T16:14:08Z</dcterms:created>
  <dcterms:modified xsi:type="dcterms:W3CDTF">2026-01-16T13:33:11Z</dcterms:modified>
</cp:coreProperties>
</file>