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teamtn-my.sharepoint.com/personal/m_nakouri_enerteam_tn/Documents/Bureau/"/>
    </mc:Choice>
  </mc:AlternateContent>
  <xr:revisionPtr revIDLastSave="192" documentId="8_{E17EACF6-0216-45CD-B984-88AF29262AE4}" xr6:coauthVersionLast="47" xr6:coauthVersionMax="47" xr10:uidLastSave="{AF53486D-8BFC-40F4-ACED-17463441308D}"/>
  <bookViews>
    <workbookView xWindow="-120" yWindow="-120" windowWidth="20730" windowHeight="11160" firstSheet="1" activeTab="1" xr2:uid="{43F1CF66-92C1-496A-8708-17E249F1A89E}"/>
  </bookViews>
  <sheets>
    <sheet name="Tableau 1" sheetId="1" r:id="rId1"/>
    <sheet name="Tableau 2" sheetId="2" r:id="rId2"/>
    <sheet name="Tableau 3" sheetId="3" r:id="rId3"/>
    <sheet name="Tableau 4" sheetId="4" r:id="rId4"/>
    <sheet name="Tableau 5" sheetId="5" r:id="rId5"/>
    <sheet name="Tableau 6" sheetId="6" r:id="rId6"/>
    <sheet name="Tableau 12" sheetId="7" r:id="rId7"/>
    <sheet name="Tableau 13" sheetId="8" r:id="rId8"/>
    <sheet name="Tableau 15" sheetId="9" r:id="rId9"/>
    <sheet name="Tableau 19" sheetId="10" r:id="rId10"/>
    <sheet name="Tableau 20" sheetId="11" r:id="rId11"/>
    <sheet name="Tableau 21" sheetId="12" r:id="rId12"/>
    <sheet name="Tableau 22" sheetId="13" r:id="rId13"/>
    <sheet name="Tableau 23" sheetId="14" r:id="rId14"/>
    <sheet name="Tableau 24" sheetId="15" r:id="rId15"/>
    <sheet name="Tableau 29" sheetId="16" r:id="rId16"/>
    <sheet name="Tableau 30" sheetId="17" r:id="rId17"/>
    <sheet name="Tableau 31" sheetId="18" r:id="rId18"/>
    <sheet name="Tableau 32" sheetId="19" r:id="rId19"/>
    <sheet name="Tableau 33" sheetId="20" r:id="rId20"/>
    <sheet name="Tableau 34" sheetId="21" r:id="rId21"/>
    <sheet name="Tableau 35" sheetId="22" r:id="rId22"/>
    <sheet name="Tableau 36" sheetId="23" r:id="rId23"/>
    <sheet name="Tableau 37" sheetId="24" r:id="rId24"/>
    <sheet name="Tableau 38" sheetId="25" r:id="rId25"/>
    <sheet name="Tableau 39" sheetId="26" r:id="rId26"/>
    <sheet name="Tableau 40" sheetId="27" r:id="rId27"/>
    <sheet name="Tableau 41" sheetId="28" r:id="rId28"/>
    <sheet name="Tableau 42" sheetId="29" r:id="rId29"/>
    <sheet name="Tableau 43" sheetId="30" r:id="rId30"/>
    <sheet name="Tableau 44" sheetId="31" r:id="rId31"/>
    <sheet name="Tableau 45" sheetId="32" r:id="rId32"/>
    <sheet name="Tableau 46" sheetId="33" r:id="rId33"/>
    <sheet name="Tableau 47" sheetId="34" r:id="rId34"/>
    <sheet name="Tableau 48" sheetId="35" r:id="rId35"/>
    <sheet name="Tableau 49" sheetId="36" r:id="rId36"/>
  </sheets>
  <definedNames>
    <definedName name="_ftn1" localSheetId="3">'Tableau 4'!$A$4</definedName>
    <definedName name="_ftnref1" localSheetId="3">'Tableau 4'!$A$1</definedName>
    <definedName name="_Toc143429577" localSheetId="17">'Tableau 31'!$A$1</definedName>
    <definedName name="_Toc143429578" localSheetId="18">'Tableau 32'!$A$1</definedName>
    <definedName name="_Toc143429591" localSheetId="22">'Tableau 36'!$A$1</definedName>
    <definedName name="_Toc149919818" localSheetId="0">'Tableau 1'!$A$1</definedName>
    <definedName name="_Toc149919819" localSheetId="1">'Tableau 2'!$A$1</definedName>
    <definedName name="_Toc149919820" localSheetId="2">'Tableau 3'!$A$1</definedName>
    <definedName name="_Toc149919821" localSheetId="3">'Tableau 4'!$A$1</definedName>
    <definedName name="_Toc149919829" localSheetId="6">'Tableau 12'!$A$1</definedName>
    <definedName name="_Toc149919830" localSheetId="7">'Tableau 13'!$A$1</definedName>
    <definedName name="_Toc149919832" localSheetId="8">'Tableau 15'!$A$1</definedName>
    <definedName name="_Toc149919839" localSheetId="12">'Tableau 22'!$A$1</definedName>
    <definedName name="_Toc153553232" localSheetId="13">'Tableau 23'!$A$1</definedName>
    <definedName name="_Toc153553238" localSheetId="15">'Tableau 29'!$A$1</definedName>
    <definedName name="_Toc153553239" localSheetId="16">'Tableau 30'!$A$1</definedName>
    <definedName name="_Toc153553243" localSheetId="20">'Tableau 34'!$A$1</definedName>
    <definedName name="_Toc153553249" localSheetId="26">'Tableau 40'!$A$1</definedName>
    <definedName name="_Toc153553250" localSheetId="27">'Tableau 41'!$A$1</definedName>
    <definedName name="_Toc153553251" localSheetId="28">'Tableau 42'!$A$1</definedName>
    <definedName name="_Toc153553252" localSheetId="29">'Tableau 43'!$A$1</definedName>
    <definedName name="_Toc153553253" localSheetId="30">'Tableau 44'!$A$1</definedName>
    <definedName name="_Toc153553254" localSheetId="31">'Tableau 45'!$A$1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C24" i="2"/>
</calcChain>
</file>

<file path=xl/sharedStrings.xml><?xml version="1.0" encoding="utf-8"?>
<sst xmlns="http://schemas.openxmlformats.org/spreadsheetml/2006/main" count="892" uniqueCount="394">
  <si>
    <t>Tableau 1 - Total des revenus par secteur d'activité</t>
  </si>
  <si>
    <t>Secteur</t>
  </si>
  <si>
    <t>Montant</t>
  </si>
  <si>
    <t>%</t>
  </si>
  <si>
    <t>(Million FCFA)</t>
  </si>
  <si>
    <t xml:space="preserve">Secteur forestier </t>
  </si>
  <si>
    <t xml:space="preserve">Secteur minier </t>
  </si>
  <si>
    <t xml:space="preserve">Secteur pétrolier </t>
  </si>
  <si>
    <t>Grand Total</t>
  </si>
  <si>
    <t>Tableau 2 - Total des revenus par nature de flux</t>
  </si>
  <si>
    <t>N°</t>
  </si>
  <si>
    <t>Flux</t>
  </si>
  <si>
    <t>Taxe d’abattage</t>
  </si>
  <si>
    <t>Loyer</t>
  </si>
  <si>
    <t>Taxe de Reboisement</t>
  </si>
  <si>
    <t>Droit de sortie (DS)+ Redevance équipement, informatique et finances (REIF)</t>
  </si>
  <si>
    <t>Redevances superficiaires</t>
  </si>
  <si>
    <t>Droits d'attributions</t>
  </si>
  <si>
    <t>Fonds de Soutien à la Promotion Pétrolière</t>
  </si>
  <si>
    <t>Fonds de Soutien aux Projets de Développement Communautaire</t>
  </si>
  <si>
    <t>Projet de Développement du Secteur Minier (PDSM)</t>
  </si>
  <si>
    <t>Impôt minimum forfaitaire (IMF)</t>
  </si>
  <si>
    <t>Taxe sur la valeur ajoutée (TVA)</t>
  </si>
  <si>
    <t>Impôt sur les revenus des personnes physiques (IRPP)</t>
  </si>
  <si>
    <t>Patente</t>
  </si>
  <si>
    <t>Contribution au développement social (CDS)</t>
  </si>
  <si>
    <t>Secrétariat permanent du processus de Kimberley (SPPK)</t>
  </si>
  <si>
    <t>Minimum impôt sur les sociétés (MIS)</t>
  </si>
  <si>
    <t>Impôt sur les sociétés (IS)</t>
  </si>
  <si>
    <t>Droits d'enregistrement (DE)</t>
  </si>
  <si>
    <t>Impôt sur les revenus des loyers (IRL)</t>
  </si>
  <si>
    <t>Autres paiements</t>
  </si>
  <si>
    <t>Total</t>
  </si>
  <si>
    <t>Tableau 3 - Total des revenus par entité gouvernementale</t>
  </si>
  <si>
    <t>Entité gouvernementale</t>
  </si>
  <si>
    <t>DGID</t>
  </si>
  <si>
    <t>MMG</t>
  </si>
  <si>
    <t>DGDDI</t>
  </si>
  <si>
    <t>Tableau 4 - Évolution de la production et des exportations de diamant entre 2016 et 2021</t>
  </si>
  <si>
    <t>Années</t>
  </si>
  <si>
    <t>Production (en milliers de carats)</t>
  </si>
  <si>
    <t>Variation annuelle (%)</t>
  </si>
  <si>
    <t>-</t>
  </si>
  <si>
    <t>50.26%</t>
  </si>
  <si>
    <t>Exportation (en milliers de carats)</t>
  </si>
  <si>
    <t>Tableau 5 - Évolution de la production et des exportations d’or entre 2016 et 2021</t>
  </si>
  <si>
    <t>Production (en kg)</t>
  </si>
  <si>
    <t>Exportation (en kg)</t>
  </si>
  <si>
    <t>Tableau 6 - Évolution de la production forestière entre 2016 et 2021</t>
  </si>
  <si>
    <r>
      <t>2021</t>
    </r>
    <r>
      <rPr>
        <b/>
        <sz val="9"/>
        <color rgb="FFFFFFFF"/>
        <rFont val="Cambria"/>
        <family val="1"/>
      </rPr>
      <t>  </t>
    </r>
  </si>
  <si>
    <t>Production de grumes (milliers de m³)</t>
  </si>
  <si>
    <t>Variation annuelle</t>
  </si>
  <si>
    <t>Production du bois transformé (milliers de m³)</t>
  </si>
  <si>
    <t>Exportation de grumes (millier de m³)</t>
  </si>
  <si>
    <t>Exportation du bois transformé (milliers de m³)</t>
  </si>
  <si>
    <r>
      <t>Variation annuelle</t>
    </r>
    <r>
      <rPr>
        <sz val="9"/>
        <color theme="1"/>
        <rFont val="Cambria"/>
        <family val="1"/>
      </rPr>
      <t> </t>
    </r>
  </si>
  <si>
    <r>
      <t xml:space="preserve">Tableau </t>
    </r>
    <r>
      <rPr>
        <b/>
        <sz val="9"/>
        <rFont val="Kohinoor Devanagari"/>
      </rPr>
      <t>12</t>
    </r>
    <r>
      <rPr>
        <b/>
        <sz val="10"/>
        <rFont val="Kohinoor Devanagari"/>
      </rPr>
      <t xml:space="preserve"> - Répartition des taxes payées par les sociétés forestières à l’Administration</t>
    </r>
  </si>
  <si>
    <r>
      <t>Taxes</t>
    </r>
    <r>
      <rPr>
        <b/>
        <sz val="9"/>
        <color rgb="FFFFFFFF"/>
        <rFont val="Cambria"/>
        <family val="1"/>
      </rPr>
      <t> </t>
    </r>
  </si>
  <si>
    <t>Trésor</t>
  </si>
  <si>
    <t>FDF</t>
  </si>
  <si>
    <t>AGDRF</t>
  </si>
  <si>
    <t>Communes</t>
  </si>
  <si>
    <r>
      <t>Loyer</t>
    </r>
    <r>
      <rPr>
        <sz val="9"/>
        <color rgb="FF000000"/>
        <rFont val="Cambria"/>
        <family val="1"/>
      </rPr>
      <t> </t>
    </r>
  </si>
  <si>
    <r>
      <t>Abattage</t>
    </r>
    <r>
      <rPr>
        <sz val="9"/>
        <color theme="1"/>
        <rFont val="Cambria"/>
        <family val="1"/>
      </rPr>
      <t> </t>
    </r>
  </si>
  <si>
    <r>
      <t>Reboisement</t>
    </r>
    <r>
      <rPr>
        <sz val="9"/>
        <color rgb="FF000000"/>
        <rFont val="Cambria"/>
        <family val="1"/>
      </rPr>
      <t> </t>
    </r>
  </si>
  <si>
    <r>
      <t xml:space="preserve">Tableau </t>
    </r>
    <r>
      <rPr>
        <b/>
        <sz val="12"/>
        <color theme="1"/>
        <rFont val="Kohinoor Devanagari"/>
      </rPr>
      <t>13</t>
    </r>
    <r>
      <rPr>
        <b/>
        <sz val="10"/>
        <color theme="1"/>
        <rFont val="Kohinoor Devanagari"/>
      </rPr>
      <t xml:space="preserve"> - Nombre d'octroi de licences minières en 2021</t>
    </r>
  </si>
  <si>
    <t>Type d'autorisations / Permis</t>
  </si>
  <si>
    <t>Attributions</t>
  </si>
  <si>
    <t>Renouvellement</t>
  </si>
  <si>
    <t>PR</t>
  </si>
  <si>
    <t>PEASM</t>
  </si>
  <si>
    <t>PE</t>
  </si>
  <si>
    <t>ARM</t>
  </si>
  <si>
    <t>AEA</t>
  </si>
  <si>
    <t>AP</t>
  </si>
  <si>
    <t>AEPC</t>
  </si>
  <si>
    <t>Tableau 15 - Récapitulatif du cadastre minier en 2021</t>
  </si>
  <si>
    <t>PERMIS / AUTORISATIONS</t>
  </si>
  <si>
    <t>Attributions 2021</t>
  </si>
  <si>
    <t>Total attributions</t>
  </si>
  <si>
    <t>Actifs</t>
  </si>
  <si>
    <t>AETC</t>
  </si>
  <si>
    <t>Tableau 19 - Production d'or par entité en 2021</t>
  </si>
  <si>
    <t>Sociétés</t>
  </si>
  <si>
    <t>Production en Gr</t>
  </si>
  <si>
    <t>Valeur d'achat</t>
  </si>
  <si>
    <t xml:space="preserve">Valeur Taxable </t>
  </si>
  <si>
    <t>en Million FCFA</t>
  </si>
  <si>
    <t>SWISS GOLD VALUE</t>
  </si>
  <si>
    <t>SOCIETE IMC</t>
  </si>
  <si>
    <t>FONDERIE (KOTTO-MINES)</t>
  </si>
  <si>
    <t>FONDERIE (SAWA-SAWA)</t>
  </si>
  <si>
    <t>FONDERIE (NGONGA)</t>
  </si>
  <si>
    <t>FONDERIE (AURELIA)</t>
  </si>
  <si>
    <t>UNCMCA(ALCHAR)</t>
  </si>
  <si>
    <t>UNCMCA(KOTAZO)</t>
  </si>
  <si>
    <t>UNCMCA(CAMSONA)</t>
  </si>
  <si>
    <t>UNCMCA(O &amp;D)</t>
  </si>
  <si>
    <t>UNCMCA(EBEN-EZER)</t>
  </si>
  <si>
    <t>UNCMCA(ZEA-MAI-BE-BELE)</t>
  </si>
  <si>
    <t>Tableau 20 - Production de bois par entité en 2021</t>
  </si>
  <si>
    <t>Grumes (m³)</t>
  </si>
  <si>
    <t>Sciages (m³)</t>
  </si>
  <si>
    <t>IFB</t>
  </si>
  <si>
    <t xml:space="preserve">SCAD </t>
  </si>
  <si>
    <t>SEFCA</t>
  </si>
  <si>
    <t xml:space="preserve">THANRY </t>
  </si>
  <si>
    <t>SOFOKAD</t>
  </si>
  <si>
    <t>VICA</t>
  </si>
  <si>
    <t>CENTRABOIS</t>
  </si>
  <si>
    <t>Habib Source</t>
  </si>
  <si>
    <t>STBCA</t>
  </si>
  <si>
    <t>TIMBERLAND</t>
  </si>
  <si>
    <t>SPBT</t>
  </si>
  <si>
    <t>SADAF</t>
  </si>
  <si>
    <t>CENTRATECK</t>
  </si>
  <si>
    <t>Tableau 21 - Exportations de diamant en 2021</t>
  </si>
  <si>
    <t>Date</t>
  </si>
  <si>
    <t>Raisons sociales</t>
  </si>
  <si>
    <t xml:space="preserve">Production exporté </t>
  </si>
  <si>
    <t xml:space="preserve">Valeur taxable </t>
  </si>
  <si>
    <t>% exportation totale</t>
  </si>
  <si>
    <t>(en ct)</t>
  </si>
  <si>
    <t>en Millions FCFA</t>
  </si>
  <si>
    <t>8-janv.-21</t>
  </si>
  <si>
    <t>SUD AZUR</t>
  </si>
  <si>
    <t>17-févr.-21</t>
  </si>
  <si>
    <t>CCO</t>
  </si>
  <si>
    <t>1-avr.-21</t>
  </si>
  <si>
    <t>16-juil.-21</t>
  </si>
  <si>
    <t>O&amp;D</t>
  </si>
  <si>
    <t>COMBES</t>
  </si>
  <si>
    <t>7-sept.-21</t>
  </si>
  <si>
    <t>13-sept.-21</t>
  </si>
  <si>
    <t>18-oct.-21</t>
  </si>
  <si>
    <t>DIAMVILLE</t>
  </si>
  <si>
    <t>9-nov.-21</t>
  </si>
  <si>
    <t>3-déc.-21</t>
  </si>
  <si>
    <t>BADICA</t>
  </si>
  <si>
    <t>8-déc.-21</t>
  </si>
  <si>
    <t>CMK</t>
  </si>
  <si>
    <t>14-déc.-21</t>
  </si>
  <si>
    <t>DUNTA</t>
  </si>
  <si>
    <t>15-déc.-21</t>
  </si>
  <si>
    <t>17-déc.-21</t>
  </si>
  <si>
    <t>Tableau 22 - Exportations 2021 de diamant par destination</t>
  </si>
  <si>
    <t>Destination</t>
  </si>
  <si>
    <t>Volume en cts</t>
  </si>
  <si>
    <t>Valeur en US$</t>
  </si>
  <si>
    <t>% Exportations</t>
  </si>
  <si>
    <t>Émirats arabes unis</t>
  </si>
  <si>
    <t>Israël</t>
  </si>
  <si>
    <t xml:space="preserve"> Total</t>
  </si>
  <si>
    <t>Tableau 23 - Exportations 2021 de l'or par destination</t>
  </si>
  <si>
    <t>Volume en Gr (*)</t>
  </si>
  <si>
    <t>Italie</t>
  </si>
  <si>
    <t>Tanzanie</t>
  </si>
  <si>
    <r>
      <t>-</t>
    </r>
    <r>
      <rPr>
        <sz val="9"/>
        <color rgb="FF000000"/>
        <rFont val="Cambria"/>
        <family val="1"/>
      </rPr>
      <t> </t>
    </r>
  </si>
  <si>
    <t>Tableau 24 - Exportation de Bois en 2021 par sociétés</t>
  </si>
  <si>
    <t>SINFOCAM</t>
  </si>
  <si>
    <t>Tableau 29 - Répartition des sociétés ayant soumis les FD par</t>
  </si>
  <si>
    <t>Minier</t>
  </si>
  <si>
    <t>Forestier</t>
  </si>
  <si>
    <t>Pétrolier</t>
  </si>
  <si>
    <t>Sociétés extractives</t>
  </si>
  <si>
    <t>Sociétés Ayant Soumis les FD</t>
  </si>
  <si>
    <t>% de la réception des FD</t>
  </si>
  <si>
    <t>Tableau 30 - Couverture par l’exercice de rapprochement des flux en numéraire</t>
  </si>
  <si>
    <t xml:space="preserve">Recettes conciliées </t>
  </si>
  <si>
    <t xml:space="preserve">Recettes totales </t>
  </si>
  <si>
    <t>Couverture en %</t>
  </si>
  <si>
    <t>(en millions de FCFA)</t>
  </si>
  <si>
    <t>Tableau 31 - Rapprochement des déclarations par société</t>
  </si>
  <si>
    <t>Gouvernement</t>
  </si>
  <si>
    <t>Différence</t>
  </si>
  <si>
    <t>ADAMA SWISS</t>
  </si>
  <si>
    <t>SAWA SAWA</t>
  </si>
  <si>
    <t>Kotto Mines</t>
  </si>
  <si>
    <t>GONGA</t>
  </si>
  <si>
    <t>IMC</t>
  </si>
  <si>
    <t>HW-Lepo</t>
  </si>
  <si>
    <t>SOCIETE DUNTA</t>
  </si>
  <si>
    <t>Dayan Diam</t>
  </si>
  <si>
    <t>BADICA BERBERATI SARL</t>
  </si>
  <si>
    <t>SOCIETE DEVELOPPEMENT SCIENCESTECHNOLOGIE MIN</t>
  </si>
  <si>
    <t>COMISCYA</t>
  </si>
  <si>
    <t>AURELIA SARL</t>
  </si>
  <si>
    <t>SOCIETE IBIGOLD SARL</t>
  </si>
  <si>
    <t>SOCIETE TIMBERLANO INDUSTRIES</t>
  </si>
  <si>
    <t>SOCIETE D'EXPLOITATION FORESTIERE CENTRAFRICAINE</t>
  </si>
  <si>
    <t>SOCIETE IFB SARL INDUSTRIE FOREST. BATALIMO</t>
  </si>
  <si>
    <t>THANRY CENTRAFRIQUE</t>
  </si>
  <si>
    <t>VIC WOOD CENTRAFRIQUE</t>
  </si>
  <si>
    <t>DOYEMET JEAN CLAUDE HYACINTHE</t>
  </si>
  <si>
    <t>SCAD</t>
  </si>
  <si>
    <t>SOCIETE CENTRAFRICAINE DE BOIS</t>
  </si>
  <si>
    <t>SOCIETE AFRICAINE DE DEVELOPEMENT</t>
  </si>
  <si>
    <t>PTI- IAS</t>
  </si>
  <si>
    <t>PTI-IAL</t>
  </si>
  <si>
    <t>DIG-Oil</t>
  </si>
  <si>
    <t>Tableau 32 - Rapprochement par flux des paiements en numéraire pour le secteur minier</t>
  </si>
  <si>
    <t xml:space="preserve">Description </t>
  </si>
  <si>
    <t>Payé à</t>
  </si>
  <si>
    <t xml:space="preserve">Déclarations initialement reçues </t>
  </si>
  <si>
    <t xml:space="preserve">Sociétés </t>
  </si>
  <si>
    <t>REIF</t>
  </si>
  <si>
    <t>DS</t>
  </si>
  <si>
    <t>CDS</t>
  </si>
  <si>
    <t>DE</t>
  </si>
  <si>
    <t>IRPP</t>
  </si>
  <si>
    <t>IS</t>
  </si>
  <si>
    <t>MIS</t>
  </si>
  <si>
    <t>IMF</t>
  </si>
  <si>
    <t>Précompte</t>
  </si>
  <si>
    <t>TVA</t>
  </si>
  <si>
    <t>IRL</t>
  </si>
  <si>
    <t>SPPK</t>
  </si>
  <si>
    <t>Redevance superficiaire</t>
  </si>
  <si>
    <t>PDSM</t>
  </si>
  <si>
    <t>Bonus de signature</t>
  </si>
  <si>
    <t>MMG/DGP</t>
  </si>
  <si>
    <t>Fonds de Soutien aux projets de Développement Communautaire</t>
  </si>
  <si>
    <t>DGP</t>
  </si>
  <si>
    <t>Autres paiements significatifs versés aux entités gouvernementales</t>
  </si>
  <si>
    <t>Tous</t>
  </si>
  <si>
    <t>Tableau 33 - Rapprochement par flux des paiements en numéraire pour le secteur forestier</t>
  </si>
  <si>
    <t>Description</t>
  </si>
  <si>
    <t>Déclarations initialement reçues</t>
  </si>
  <si>
    <t xml:space="preserve">REIF </t>
  </si>
  <si>
    <t xml:space="preserve">DS </t>
  </si>
  <si>
    <t xml:space="preserve">CDS </t>
  </si>
  <si>
    <t xml:space="preserve">DE </t>
  </si>
  <si>
    <t xml:space="preserve">IRPP </t>
  </si>
  <si>
    <t xml:space="preserve">IS </t>
  </si>
  <si>
    <t xml:space="preserve"> -   </t>
  </si>
  <si>
    <t xml:space="preserve">Loyer </t>
  </si>
  <si>
    <t xml:space="preserve">Patente </t>
  </si>
  <si>
    <t xml:space="preserve">Taxe d'abattage   </t>
  </si>
  <si>
    <t xml:space="preserve">Taxe de reboisement   </t>
  </si>
  <si>
    <t xml:space="preserve">MIS </t>
  </si>
  <si>
    <t xml:space="preserve">IMF  </t>
  </si>
  <si>
    <t xml:space="preserve">Précompte </t>
  </si>
  <si>
    <t xml:space="preserve">TVA </t>
  </si>
  <si>
    <t xml:space="preserve">IRL </t>
  </si>
  <si>
    <r>
      <t>(54</t>
    </r>
    <r>
      <rPr>
        <sz val="9"/>
        <color rgb="FF000000"/>
        <rFont val="Cambria"/>
        <family val="1"/>
      </rPr>
      <t> </t>
    </r>
    <r>
      <rPr>
        <sz val="9"/>
        <color rgb="FF000000"/>
        <rFont val="Kohinoor Devanagari"/>
      </rPr>
      <t>000)</t>
    </r>
  </si>
  <si>
    <t xml:space="preserve">Autres paiements significatifs versés aux entités gouvernementales </t>
  </si>
  <si>
    <t>Tableau 34 - Rapprochement par flux des paiements en numéraire pour le secteur pétrolier</t>
  </si>
  <si>
    <r>
      <t>(1 475</t>
    </r>
    <r>
      <rPr>
        <sz val="9"/>
        <color rgb="FF000000"/>
        <rFont val="Cambria"/>
        <family val="1"/>
      </rPr>
      <t> </t>
    </r>
    <r>
      <rPr>
        <sz val="9"/>
        <color rgb="FF000000"/>
        <rFont val="Kohinoor Devanagari"/>
      </rPr>
      <t>375)</t>
    </r>
  </si>
  <si>
    <r>
      <t>(5</t>
    </r>
    <r>
      <rPr>
        <sz val="9"/>
        <color rgb="FF000000"/>
        <rFont val="Cambria"/>
        <family val="1"/>
      </rPr>
      <t> </t>
    </r>
    <r>
      <rPr>
        <sz val="9"/>
        <color rgb="FF000000"/>
        <rFont val="Kohinoor Devanagari"/>
      </rPr>
      <t>565</t>
    </r>
    <r>
      <rPr>
        <sz val="9"/>
        <color rgb="FF000000"/>
        <rFont val="Cambria"/>
        <family val="1"/>
      </rPr>
      <t> </t>
    </r>
    <r>
      <rPr>
        <sz val="9"/>
        <color rgb="FF000000"/>
        <rFont val="Kohinoor Devanagari"/>
      </rPr>
      <t>000)</t>
    </r>
  </si>
  <si>
    <r>
      <t>(2</t>
    </r>
    <r>
      <rPr>
        <sz val="9"/>
        <color rgb="FF000000"/>
        <rFont val="Cambria"/>
        <family val="1"/>
      </rPr>
      <t> </t>
    </r>
    <r>
      <rPr>
        <sz val="9"/>
        <color rgb="FF000000"/>
        <rFont val="Kohinoor Devanagari"/>
      </rPr>
      <t>910</t>
    </r>
    <r>
      <rPr>
        <sz val="9"/>
        <color rgb="FF000000"/>
        <rFont val="Cambria"/>
        <family val="1"/>
      </rPr>
      <t> </t>
    </r>
    <r>
      <rPr>
        <sz val="9"/>
        <color rgb="FF000000"/>
        <rFont val="Kohinoor Devanagari"/>
      </rPr>
      <t>000)</t>
    </r>
  </si>
  <si>
    <r>
      <t>(7 989</t>
    </r>
    <r>
      <rPr>
        <b/>
        <sz val="9"/>
        <color rgb="FFFFFFFF"/>
        <rFont val="Cambria"/>
        <family val="1"/>
      </rPr>
      <t> </t>
    </r>
    <r>
      <rPr>
        <b/>
        <sz val="9"/>
        <color rgb="FFFFFFFF"/>
        <rFont val="Kohinoor Devanagari"/>
      </rPr>
      <t>782)</t>
    </r>
  </si>
  <si>
    <t>Tableau 35 - Analyse des écarts non rapprochés</t>
  </si>
  <si>
    <t xml:space="preserve">N° </t>
  </si>
  <si>
    <t xml:space="preserve"> Sociétés </t>
  </si>
  <si>
    <t>Différence non conciliée</t>
  </si>
  <si>
    <t>FD non soumis par la société</t>
  </si>
  <si>
    <t>Détail non soumis par la société</t>
  </si>
  <si>
    <t>Détail non soumis par l'État</t>
  </si>
  <si>
    <t>Taxes non reportées par la société</t>
  </si>
  <si>
    <t>Taxes non reportées par l'État</t>
  </si>
  <si>
    <t>Écart non significatif &lt; 1 M FCFA</t>
  </si>
  <si>
    <t xml:space="preserve">SAWA SAWA </t>
  </si>
  <si>
    <t xml:space="preserve">Kotto Mines </t>
  </si>
  <si>
    <t>o&amp;d</t>
  </si>
  <si>
    <t>SDSTM</t>
  </si>
  <si>
    <t xml:space="preserve">SOCIETE D'EXPLOITATION FORESTIERE CENTRAFRICAINE </t>
  </si>
  <si>
    <t>SOCIETE IFB SARL INUSTRIE FOREST. BATALIMO</t>
  </si>
  <si>
    <t>Tableau 36 - Paiements des entreprises en numéraire désagrégés par flux et par entité perceptrice</t>
  </si>
  <si>
    <t>(en FCFA)</t>
  </si>
  <si>
    <t>DS + REIF</t>
  </si>
  <si>
    <t>MMG-DGM</t>
  </si>
  <si>
    <r>
      <t>559</t>
    </r>
    <r>
      <rPr>
        <b/>
        <sz val="9"/>
        <color rgb="FF000000"/>
        <rFont val="Cambria"/>
        <family val="1"/>
      </rPr>
      <t> </t>
    </r>
    <r>
      <rPr>
        <b/>
        <sz val="9"/>
        <color rgb="FF000000"/>
        <rFont val="Kohinoor Devanagari"/>
      </rPr>
      <t>705 837</t>
    </r>
  </si>
  <si>
    <t>MMG - SPPK</t>
  </si>
  <si>
    <t>Droits de sortie</t>
  </si>
  <si>
    <t>MMG-DGP</t>
  </si>
  <si>
    <t>Taxes superficiaires</t>
  </si>
  <si>
    <t>Tableau 37 - Paiements en numéraire des entreprises désagrégés par société</t>
  </si>
  <si>
    <t>Montant en FCFA</t>
  </si>
  <si>
    <t>AOUDOU TANGUY</t>
  </si>
  <si>
    <t>BOIS ROUGE</t>
  </si>
  <si>
    <t>MBELENGA MATHURIN</t>
  </si>
  <si>
    <t>ROUGIER SANGHA MBAERE</t>
  </si>
  <si>
    <t>SOCIETE THANRY CENTRAFRIQUE SARL THANRY</t>
  </si>
  <si>
    <t>SOCIETE AFRICAINE DE DEVELOPPEMENT AGRO FORESTIER</t>
  </si>
  <si>
    <t>SOCIETE CENTRAFRICAINE D'AGRICULTURE ET DE DEROULAGE (SCAD)</t>
  </si>
  <si>
    <t>SOCIETE D'EXPLOITATION FORESTIERE CENTRAFRICAINE (SEFCA)</t>
  </si>
  <si>
    <t>SOCIETE DOYEMET JEAN CLAUDE HYACINTHE</t>
  </si>
  <si>
    <t>SOCIETE HABIB</t>
  </si>
  <si>
    <t>SOCIETE SYDNEY PERRIERE BOIS TROPICAL</t>
  </si>
  <si>
    <t>SOCIETE TRANSFORMATION DE BOIS CENTRAF. (STBCA)</t>
  </si>
  <si>
    <t>SOCIETE VICWOOD CENTRAFRIQUE</t>
  </si>
  <si>
    <t>STE FOREST DE LA KA</t>
  </si>
  <si>
    <t>Bureaux d'achat</t>
  </si>
  <si>
    <t>SOCIETE BADICA BERBERATI SARL</t>
  </si>
  <si>
    <t>SOCIETE DAYAN DIAM</t>
  </si>
  <si>
    <t>SOCIETE DUNTA SURL</t>
  </si>
  <si>
    <t>SOCIETE SUD - AZUR</t>
  </si>
  <si>
    <t>SOCIETE SWISS GOLD VALUES(ADAMASSWISS)SARL</t>
  </si>
  <si>
    <t>SOCIETE.CCO</t>
  </si>
  <si>
    <t>Coopératives minières</t>
  </si>
  <si>
    <t>ALCHAR</t>
  </si>
  <si>
    <t>COOPERATIVE CAMSONA SOSSO NAKOMBO</t>
  </si>
  <si>
    <t>COOPERATIVE COMISCYA</t>
  </si>
  <si>
    <t>COOPERATIVE MINIERE KOWOYO</t>
  </si>
  <si>
    <t>COOPERATIVE MINIERE O&amp;D</t>
  </si>
  <si>
    <t>COOPERATIVE ZEA MAI BE BELE</t>
  </si>
  <si>
    <t>EBEN-EZER</t>
  </si>
  <si>
    <t>KOTAZO</t>
  </si>
  <si>
    <t>STE AURUM INVEST RCA SUCCURSALE</t>
  </si>
  <si>
    <t>Fonderies</t>
  </si>
  <si>
    <t>SOCIETE AURELIA SARL</t>
  </si>
  <si>
    <t>SOCIETE FONDERIE KOTTO MINES</t>
  </si>
  <si>
    <t>Sociétés minières</t>
  </si>
  <si>
    <t>ETAT MINISTERE MINES &amp; HYDROLIQUE</t>
  </si>
  <si>
    <t>KOYANDAKPA VICTORIEN V.T.</t>
  </si>
  <si>
    <t>SOCIETE HW-LEPO</t>
  </si>
  <si>
    <t>SOCIETE MEGA STORE</t>
  </si>
  <si>
    <t>SOCIETE MONICA BANGUI</t>
  </si>
  <si>
    <t>TANGBAGO CHARLYSE CTEPHANIE</t>
  </si>
  <si>
    <r>
      <t>Autres Sociétés</t>
    </r>
    <r>
      <rPr>
        <sz val="9"/>
        <color rgb="FF000000"/>
        <rFont val="Cambria"/>
        <family val="1"/>
      </rPr>
      <t> </t>
    </r>
  </si>
  <si>
    <t>PTI-IAS</t>
  </si>
  <si>
    <t>Total général</t>
  </si>
  <si>
    <t>Tableau 38 - Recettes générées au titre des droits d’attributions et de la taxe superficiaire</t>
  </si>
  <si>
    <t>Nombre de permis/ autorisations</t>
  </si>
  <si>
    <t>Type de permis/ autorisations</t>
  </si>
  <si>
    <t>Droits d'attribution</t>
  </si>
  <si>
    <t>Montant total en FCFA</t>
  </si>
  <si>
    <t xml:space="preserve">PE </t>
  </si>
  <si>
    <t>Tableau 39 - Taxes forestières par sociétés et allocation en millions FCFA</t>
  </si>
  <si>
    <t>Abattage</t>
  </si>
  <si>
    <t>Reboisement</t>
  </si>
  <si>
    <t xml:space="preserve">Total </t>
  </si>
  <si>
    <t>SOCIETE LA CENTRAFRICAINE DES BOIS</t>
  </si>
  <si>
    <t>SOCIETE THANRY</t>
  </si>
  <si>
    <t>Tableau 40 -Assurances fournies par les entreprises</t>
  </si>
  <si>
    <t>Oui</t>
  </si>
  <si>
    <t>Non</t>
  </si>
  <si>
    <t>Nb</t>
  </si>
  <si>
    <t>FD Soumis</t>
  </si>
  <si>
    <t>FD signé par une personne habilitée à représenter l'entreprise</t>
  </si>
  <si>
    <t>FD accompagné par les détails de paiement</t>
  </si>
  <si>
    <t>FD accompagné par les états financiers certifiés</t>
  </si>
  <si>
    <t>FD certifié par un auditeur externe</t>
  </si>
  <si>
    <t>Tableau 41 - Assurances fournies par les régies financières</t>
  </si>
  <si>
    <t>Partiellement</t>
  </si>
  <si>
    <t>FD signé par une personne habilitée à représenter l’entité</t>
  </si>
  <si>
    <r>
      <t>N/A</t>
    </r>
    <r>
      <rPr>
        <sz val="9"/>
        <color rgb="FF000000"/>
        <rFont val="Cambria"/>
        <family val="1"/>
      </rPr>
      <t> </t>
    </r>
  </si>
  <si>
    <t>N/A</t>
  </si>
  <si>
    <t>FD certifié par la cour des comptes</t>
  </si>
  <si>
    <t>Tableau 42 - Répartition de la taxe d’abattage et la taxe de reboisement</t>
  </si>
  <si>
    <t>AGDRF(*)</t>
  </si>
  <si>
    <t>Tableau 43 - Part allouée aux communes dans les taxes forestières collectées</t>
  </si>
  <si>
    <t>Taxes (en million de FCFA)</t>
  </si>
  <si>
    <t>Total taxes collectées</t>
  </si>
  <si>
    <t>Part Communes</t>
  </si>
  <si>
    <t>Abattage (30%)</t>
  </si>
  <si>
    <r>
      <t>1</t>
    </r>
    <r>
      <rPr>
        <sz val="9"/>
        <color rgb="FF000000"/>
        <rFont val="Cambria"/>
        <family val="1"/>
      </rPr>
      <t> </t>
    </r>
    <r>
      <rPr>
        <sz val="9"/>
        <color rgb="FF000000"/>
        <rFont val="Kohinoor Devanagari"/>
      </rPr>
      <t>627</t>
    </r>
    <r>
      <rPr>
        <sz val="9"/>
        <color rgb="FF000000"/>
        <rFont val="Cambria"/>
        <family val="1"/>
      </rPr>
      <t>,</t>
    </r>
    <r>
      <rPr>
        <sz val="9"/>
        <color rgb="FF000000"/>
        <rFont val="Kohinoor Devanagari"/>
      </rPr>
      <t>59</t>
    </r>
  </si>
  <si>
    <t>Reboisement (25%)</t>
  </si>
  <si>
    <r>
      <t>1</t>
    </r>
    <r>
      <rPr>
        <sz val="9"/>
        <color rgb="FF000000"/>
        <rFont val="Cambria"/>
        <family val="1"/>
      </rPr>
      <t> </t>
    </r>
    <r>
      <rPr>
        <sz val="9"/>
        <color rgb="FF000000"/>
        <rFont val="Kohinoor Devanagari"/>
      </rPr>
      <t>372</t>
    </r>
    <r>
      <rPr>
        <sz val="9"/>
        <color rgb="FF000000"/>
        <rFont val="Cambria"/>
        <family val="1"/>
      </rPr>
      <t>,</t>
    </r>
    <r>
      <rPr>
        <sz val="9"/>
        <color rgb="FF000000"/>
        <rFont val="Kohinoor Devanagari"/>
      </rPr>
      <t>15</t>
    </r>
  </si>
  <si>
    <r>
      <t> </t>
    </r>
    <r>
      <rPr>
        <b/>
        <sz val="9"/>
        <color rgb="FFFFFFFF"/>
        <rFont val="Kohinoor Devanagari"/>
      </rPr>
      <t>Total</t>
    </r>
  </si>
  <si>
    <t>Tableau 44 – Pourcentages des quotes-parts du FDF dans les taxes forestières collectées</t>
  </si>
  <si>
    <t>Tableau 45 – Part allouée au FDF dans les taxes forestières collectées</t>
  </si>
  <si>
    <t>Taxes (million de FCFA)</t>
  </si>
  <si>
    <t>Quote-part FDF</t>
  </si>
  <si>
    <t>Abattage (Production)</t>
  </si>
  <si>
    <t>Reboisement (Export)</t>
  </si>
  <si>
    <t>Tableau 46 - Contributions des sociétés pétrolières au FSPP pour 2021</t>
  </si>
  <si>
    <t>Dollar US</t>
  </si>
  <si>
    <t>FCFA</t>
  </si>
  <si>
    <t>Tableau 47 - Contributions des sociétés pétrolières au FSPDC pour 2021</t>
  </si>
  <si>
    <t>Tableau 48 - Contribution du secteur extractif et forestier au PIB</t>
  </si>
  <si>
    <t>Contribution au PIB nominal</t>
  </si>
  <si>
    <t>Activités minières</t>
  </si>
  <si>
    <t>0.1%</t>
  </si>
  <si>
    <t>0.2%</t>
  </si>
  <si>
    <t>0.3%</t>
  </si>
  <si>
    <t>0.6%</t>
  </si>
  <si>
    <t>Produits de la sylviculture et d'exploitation forestière</t>
  </si>
  <si>
    <t>2.6%</t>
  </si>
  <si>
    <t>2.8%</t>
  </si>
  <si>
    <t>2.9%</t>
  </si>
  <si>
    <t>PIB nominal (millions de FCFA)</t>
  </si>
  <si>
    <t>Tableau 49 - Contribution du secteur extractif et forestier aux exportations</t>
  </si>
  <si>
    <t>(million FCFA)</t>
  </si>
  <si>
    <t>Valeur FOB</t>
  </si>
  <si>
    <t>Secteur Minier</t>
  </si>
  <si>
    <t>Diamants</t>
  </si>
  <si>
    <t>Or</t>
  </si>
  <si>
    <t>Secteur Forestier</t>
  </si>
  <si>
    <t>Bois grume</t>
  </si>
  <si>
    <t>Bois scié</t>
  </si>
  <si>
    <t>Secteur Pétrolier</t>
  </si>
  <si>
    <t>Autres</t>
  </si>
  <si>
    <t>Total exportations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</si>
</sst>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FFFF"/>
      <name val="Kohinoor Devanagari"/>
    </font>
    <font>
      <sz val="9"/>
      <color rgb="FF000000"/>
      <name val="Kohinoor Devanagari"/>
    </font>
    <font>
      <sz val="9"/>
      <color theme="1"/>
      <name val="Kohinoor Devanagari"/>
    </font>
    <font>
      <b/>
      <sz val="10"/>
      <name val="Kohinoor Devanagari"/>
    </font>
    <font>
      <b/>
      <sz val="10"/>
      <color theme="1"/>
      <name val="Kohinoor Devanagari"/>
    </font>
    <font>
      <b/>
      <sz val="9"/>
      <color rgb="FFFFFFFF"/>
      <name val="Cambria"/>
      <family val="1"/>
    </font>
    <font>
      <sz val="9"/>
      <color theme="1"/>
      <name val="Cambria"/>
      <family val="1"/>
    </font>
    <font>
      <sz val="9"/>
      <color rgb="FF000000"/>
      <name val="Cambria"/>
      <family val="1"/>
    </font>
    <font>
      <b/>
      <sz val="9"/>
      <name val="Kohinoor Devanagari"/>
    </font>
    <font>
      <b/>
      <sz val="12"/>
      <color theme="1"/>
      <name val="Kohinoor Devanagari"/>
    </font>
    <font>
      <sz val="9"/>
      <color rgb="FFFFFFFF"/>
      <name val="Kohinoor Devanagari"/>
    </font>
    <font>
      <b/>
      <sz val="9"/>
      <color rgb="FF000000"/>
      <name val="Kohinoor Devanagari"/>
    </font>
    <font>
      <sz val="12"/>
      <color rgb="FF000000"/>
      <name val="Calibri"/>
      <family val="2"/>
    </font>
    <font>
      <b/>
      <sz val="9"/>
      <color rgb="FF000000"/>
      <name val="Cambria"/>
      <family val="1"/>
    </font>
    <font>
      <b/>
      <u/>
      <sz val="9"/>
      <color theme="1"/>
      <name val="Kohinoor Devanagari"/>
    </font>
  </fonts>
  <fills count="12">
    <fill>
      <patternFill patternType="none"/>
    </fill>
    <fill>
      <patternFill patternType="gray125"/>
    </fill>
    <fill>
      <patternFill patternType="solid">
        <fgColor rgb="FF748A9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7C9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61BC4D"/>
      </bottom>
      <diagonal/>
    </border>
    <border>
      <left/>
      <right/>
      <top/>
      <bottom style="thick">
        <color rgb="FFA8D08D"/>
      </bottom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61BC4D"/>
      </top>
      <bottom/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horizontal="center" vertical="center"/>
    </xf>
    <xf numFmtId="10" fontId="3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9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4" fontId="3" fillId="4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4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0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/>
    </xf>
    <xf numFmtId="9" fontId="3" fillId="3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9" fontId="4" fillId="6" borderId="0" xfId="0" applyNumberFormat="1" applyFont="1" applyFill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 wrapText="1"/>
    </xf>
    <xf numFmtId="4" fontId="3" fillId="5" borderId="0" xfId="0" applyNumberFormat="1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justify" vertical="center" wrapText="1"/>
    </xf>
    <xf numFmtId="4" fontId="3" fillId="8" borderId="0" xfId="0" applyNumberFormat="1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 wrapText="1"/>
    </xf>
    <xf numFmtId="4" fontId="2" fillId="2" borderId="0" xfId="0" applyNumberFormat="1" applyFont="1" applyFill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 wrapText="1"/>
    </xf>
    <xf numFmtId="10" fontId="3" fillId="5" borderId="0" xfId="0" applyNumberFormat="1" applyFont="1" applyFill="1" applyAlignment="1">
      <alignment horizontal="center" vertical="center" wrapText="1"/>
    </xf>
    <xf numFmtId="15" fontId="3" fillId="5" borderId="0" xfId="0" applyNumberFormat="1" applyFont="1" applyFill="1" applyAlignment="1">
      <alignment horizontal="center" vertical="center"/>
    </xf>
    <xf numFmtId="15" fontId="3" fillId="3" borderId="0" xfId="0" applyNumberFormat="1" applyFont="1" applyFill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 wrapText="1"/>
    </xf>
    <xf numFmtId="9" fontId="2" fillId="2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10" fontId="3" fillId="4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2" fillId="2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 wrapText="1"/>
    </xf>
    <xf numFmtId="9" fontId="13" fillId="3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2" fillId="9" borderId="0" xfId="0" applyFont="1" applyFill="1" applyAlignment="1">
      <alignment vertical="center"/>
    </xf>
    <xf numFmtId="3" fontId="2" fillId="9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7" borderId="0" xfId="0" applyNumberFormat="1" applyFont="1" applyFill="1" applyAlignment="1">
      <alignment horizontal="center" vertical="center"/>
    </xf>
    <xf numFmtId="0" fontId="13" fillId="10" borderId="0" xfId="0" applyFont="1" applyFill="1" applyAlignment="1">
      <alignment vertical="center"/>
    </xf>
    <xf numFmtId="3" fontId="13" fillId="10" borderId="0" xfId="0" applyNumberFormat="1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3" fontId="3" fillId="10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3" fillId="5" borderId="0" xfId="0" applyNumberFormat="1" applyFont="1" applyFill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/>
    </xf>
    <xf numFmtId="9" fontId="3" fillId="4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vertical="center"/>
    </xf>
    <xf numFmtId="9" fontId="4" fillId="11" borderId="0" xfId="0" applyNumberFormat="1" applyFont="1" applyFill="1" applyAlignment="1">
      <alignment horizontal="center" vertical="center"/>
    </xf>
    <xf numFmtId="9" fontId="4" fillId="11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2" borderId="5" xfId="0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9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9" fontId="3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13" fillId="10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8B6C-CFE4-40B5-9D71-378B9DE56EE1}">
  <dimension ref="A1:C7"/>
  <sheetViews>
    <sheetView workbookViewId="0">
      <selection activeCell="C13" sqref="C13"/>
    </sheetView>
  </sheetViews>
  <sheetFormatPr defaultColWidth="11.42578125" defaultRowHeight="15"/>
  <cols>
    <col min="1" max="1" width="14.5703125" bestFit="1" customWidth="1"/>
    <col min="2" max="2" width="17.5703125" customWidth="1"/>
    <col min="3" max="3" width="13.28515625" customWidth="1"/>
  </cols>
  <sheetData>
    <row r="1" spans="1:3" ht="16.5">
      <c r="A1" s="16" t="s">
        <v>0</v>
      </c>
    </row>
    <row r="2" spans="1:3">
      <c r="A2" s="125" t="s">
        <v>1</v>
      </c>
      <c r="B2" s="2" t="s">
        <v>2</v>
      </c>
      <c r="C2" s="127" t="s">
        <v>3</v>
      </c>
    </row>
    <row r="3" spans="1:3" ht="15.75" thickBot="1">
      <c r="A3" s="126"/>
      <c r="B3" s="3" t="s">
        <v>4</v>
      </c>
      <c r="C3" s="128"/>
    </row>
    <row r="4" spans="1:3" ht="15.75" thickTop="1">
      <c r="A4" s="5" t="s">
        <v>5</v>
      </c>
      <c r="B4" s="6">
        <v>5109.12</v>
      </c>
      <c r="C4" s="7">
        <v>0.77210000000000001</v>
      </c>
    </row>
    <row r="5" spans="1:3">
      <c r="A5" s="8" t="s">
        <v>6</v>
      </c>
      <c r="B5" s="9">
        <v>1061.6300000000001</v>
      </c>
      <c r="C5" s="10">
        <v>0.16039999999999999</v>
      </c>
    </row>
    <row r="6" spans="1:3">
      <c r="A6" s="5" t="s">
        <v>7</v>
      </c>
      <c r="B6" s="11">
        <v>446.27</v>
      </c>
      <c r="C6" s="7">
        <v>6.7500000000000004E-2</v>
      </c>
    </row>
    <row r="7" spans="1:3">
      <c r="A7" s="2" t="s">
        <v>8</v>
      </c>
      <c r="B7" s="12">
        <f>SUM(B4:B6)</f>
        <v>6617.02</v>
      </c>
      <c r="C7" s="27">
        <f>SUM(C4:C6)</f>
        <v>1</v>
      </c>
    </row>
  </sheetData>
  <mergeCells count="2">
    <mergeCell ref="A2:A3"/>
    <mergeCell ref="C2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0F84-3791-49D6-8B20-82E6D3034216}">
  <dimension ref="A1:E16"/>
  <sheetViews>
    <sheetView workbookViewId="0"/>
  </sheetViews>
  <sheetFormatPr defaultColWidth="11.42578125" defaultRowHeight="15"/>
  <cols>
    <col min="2" max="2" width="21.85546875" bestFit="1" customWidth="1"/>
  </cols>
  <sheetData>
    <row r="1" spans="1:5" ht="17.25">
      <c r="A1" s="38" t="s">
        <v>82</v>
      </c>
    </row>
    <row r="2" spans="1:5" ht="30">
      <c r="A2" s="127" t="s">
        <v>10</v>
      </c>
      <c r="B2" s="127" t="s">
        <v>83</v>
      </c>
      <c r="C2" s="127" t="s">
        <v>84</v>
      </c>
      <c r="D2" s="4" t="s">
        <v>85</v>
      </c>
      <c r="E2" s="4" t="s">
        <v>86</v>
      </c>
    </row>
    <row r="3" spans="1:5" ht="30.75" thickBot="1">
      <c r="A3" s="128"/>
      <c r="B3" s="128"/>
      <c r="C3" s="128"/>
      <c r="D3" s="15" t="s">
        <v>87</v>
      </c>
      <c r="E3" s="15" t="s">
        <v>87</v>
      </c>
    </row>
    <row r="4" spans="1:5" ht="15.75" thickTop="1">
      <c r="A4" s="20">
        <v>1</v>
      </c>
      <c r="B4" s="48" t="s">
        <v>88</v>
      </c>
      <c r="C4" s="49">
        <v>187559.1</v>
      </c>
      <c r="D4" s="20">
        <v>3162.64</v>
      </c>
      <c r="E4" s="40">
        <v>3203.13</v>
      </c>
    </row>
    <row r="5" spans="1:5">
      <c r="A5" s="50">
        <v>2</v>
      </c>
      <c r="B5" s="51" t="s">
        <v>89</v>
      </c>
      <c r="C5" s="52">
        <v>18480.11</v>
      </c>
      <c r="D5" s="50" t="s">
        <v>42</v>
      </c>
      <c r="E5" s="53">
        <v>314.16000000000003</v>
      </c>
    </row>
    <row r="6" spans="1:5">
      <c r="A6" s="20">
        <v>3</v>
      </c>
      <c r="B6" s="48" t="s">
        <v>90</v>
      </c>
      <c r="C6" s="49">
        <v>126980.01</v>
      </c>
      <c r="D6" s="20">
        <v>2162.06</v>
      </c>
      <c r="E6" s="40">
        <v>2173.16</v>
      </c>
    </row>
    <row r="7" spans="1:5">
      <c r="A7" s="50">
        <v>4</v>
      </c>
      <c r="B7" s="51" t="s">
        <v>91</v>
      </c>
      <c r="C7" s="52">
        <v>122907.32</v>
      </c>
      <c r="D7" s="50">
        <v>2079.35</v>
      </c>
      <c r="E7" s="53">
        <v>2105.9299999999998</v>
      </c>
    </row>
    <row r="8" spans="1:5">
      <c r="A8" s="20">
        <v>5</v>
      </c>
      <c r="B8" s="48" t="s">
        <v>92</v>
      </c>
      <c r="C8" s="49">
        <v>16014.03</v>
      </c>
      <c r="D8" s="20">
        <v>257.17</v>
      </c>
      <c r="E8" s="40">
        <v>272.24</v>
      </c>
    </row>
    <row r="9" spans="1:5">
      <c r="A9" s="50">
        <v>6</v>
      </c>
      <c r="B9" s="51" t="s">
        <v>93</v>
      </c>
      <c r="C9" s="52">
        <v>4200.49</v>
      </c>
      <c r="D9" s="50">
        <v>76.959999999999994</v>
      </c>
      <c r="E9" s="53">
        <v>76.959999999999994</v>
      </c>
    </row>
    <row r="10" spans="1:5">
      <c r="A10" s="20">
        <v>7</v>
      </c>
      <c r="B10" s="48" t="s">
        <v>94</v>
      </c>
      <c r="C10" s="49">
        <v>1454.1</v>
      </c>
      <c r="D10" s="20" t="s">
        <v>42</v>
      </c>
      <c r="E10" s="40">
        <v>24.72</v>
      </c>
    </row>
    <row r="11" spans="1:5">
      <c r="A11" s="50">
        <v>8</v>
      </c>
      <c r="B11" s="51" t="s">
        <v>95</v>
      </c>
      <c r="C11" s="50">
        <v>394.6</v>
      </c>
      <c r="D11" s="50" t="s">
        <v>42</v>
      </c>
      <c r="E11" s="53">
        <v>6.71</v>
      </c>
    </row>
    <row r="12" spans="1:5">
      <c r="A12" s="20">
        <v>9</v>
      </c>
      <c r="B12" s="48" t="s">
        <v>96</v>
      </c>
      <c r="C12" s="20">
        <v>100.5</v>
      </c>
      <c r="D12" s="20" t="s">
        <v>42</v>
      </c>
      <c r="E12" s="40">
        <v>1.51</v>
      </c>
    </row>
    <row r="13" spans="1:5">
      <c r="A13" s="50">
        <v>10</v>
      </c>
      <c r="B13" s="51" t="s">
        <v>97</v>
      </c>
      <c r="C13" s="52">
        <v>30587.82</v>
      </c>
      <c r="D13" s="50" t="s">
        <v>42</v>
      </c>
      <c r="E13" s="53">
        <v>514.53</v>
      </c>
    </row>
    <row r="14" spans="1:5">
      <c r="A14" s="20">
        <v>11</v>
      </c>
      <c r="B14" s="48" t="s">
        <v>98</v>
      </c>
      <c r="C14" s="49">
        <v>3263.72</v>
      </c>
      <c r="D14" s="20" t="s">
        <v>42</v>
      </c>
      <c r="E14" s="40">
        <v>55.48</v>
      </c>
    </row>
    <row r="15" spans="1:5">
      <c r="A15" s="50">
        <v>12</v>
      </c>
      <c r="B15" s="51" t="s">
        <v>99</v>
      </c>
      <c r="C15" s="50">
        <v>507.5</v>
      </c>
      <c r="D15" s="50" t="s">
        <v>42</v>
      </c>
      <c r="E15" s="53">
        <v>8.6300000000000008</v>
      </c>
    </row>
    <row r="16" spans="1:5">
      <c r="A16" s="4" t="s">
        <v>32</v>
      </c>
      <c r="B16" s="54"/>
      <c r="C16" s="55">
        <v>512449.3</v>
      </c>
      <c r="D16" s="55">
        <v>7738.18</v>
      </c>
      <c r="E16" s="55">
        <v>8757.16</v>
      </c>
    </row>
  </sheetData>
  <mergeCells count="3"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8EB8-761D-4DC9-BC60-A57DA83303EB}">
  <dimension ref="A1:C16"/>
  <sheetViews>
    <sheetView workbookViewId="0">
      <selection activeCell="E14" sqref="E14"/>
    </sheetView>
  </sheetViews>
  <sheetFormatPr defaultColWidth="11.42578125" defaultRowHeight="15"/>
  <cols>
    <col min="1" max="1" width="19.42578125" customWidth="1"/>
    <col min="2" max="2" width="12.140625" bestFit="1" customWidth="1"/>
    <col min="3" max="3" width="12.28515625" bestFit="1" customWidth="1"/>
  </cols>
  <sheetData>
    <row r="1" spans="1:3" ht="17.25">
      <c r="A1" s="38" t="s">
        <v>100</v>
      </c>
    </row>
    <row r="2" spans="1:3" ht="15.75" thickBot="1">
      <c r="A2" s="14" t="s">
        <v>83</v>
      </c>
      <c r="B2" s="3" t="s">
        <v>101</v>
      </c>
      <c r="C2" s="3" t="s">
        <v>102</v>
      </c>
    </row>
    <row r="3" spans="1:3" ht="15.75" thickTop="1">
      <c r="A3" s="5" t="s">
        <v>103</v>
      </c>
      <c r="B3" s="56">
        <v>42457</v>
      </c>
      <c r="C3" s="56">
        <v>6542</v>
      </c>
    </row>
    <row r="4" spans="1:3">
      <c r="A4" s="8" t="s">
        <v>104</v>
      </c>
      <c r="B4" s="57">
        <v>45930</v>
      </c>
      <c r="C4" s="57">
        <v>1215</v>
      </c>
    </row>
    <row r="5" spans="1:3">
      <c r="A5" s="5" t="s">
        <v>105</v>
      </c>
      <c r="B5" s="56">
        <v>179948</v>
      </c>
      <c r="C5" s="56">
        <v>20986</v>
      </c>
    </row>
    <row r="6" spans="1:3">
      <c r="A6" s="8" t="s">
        <v>106</v>
      </c>
      <c r="B6" s="57">
        <v>23488</v>
      </c>
      <c r="C6" s="40">
        <v>0</v>
      </c>
    </row>
    <row r="7" spans="1:3">
      <c r="A7" s="5" t="s">
        <v>107</v>
      </c>
      <c r="B7" s="56">
        <v>8720</v>
      </c>
      <c r="C7" s="11">
        <v>2238</v>
      </c>
    </row>
    <row r="8" spans="1:3">
      <c r="A8" s="8" t="s">
        <v>108</v>
      </c>
      <c r="B8" s="57">
        <v>35700</v>
      </c>
      <c r="C8" s="40">
        <v>0</v>
      </c>
    </row>
    <row r="9" spans="1:3">
      <c r="A9" s="5" t="s">
        <v>109</v>
      </c>
      <c r="B9" s="56">
        <v>69963</v>
      </c>
      <c r="C9" s="11">
        <v>10683</v>
      </c>
    </row>
    <row r="10" spans="1:3">
      <c r="A10" s="8" t="s">
        <v>110</v>
      </c>
      <c r="B10" s="40">
        <v>79</v>
      </c>
      <c r="C10" s="40">
        <v>0</v>
      </c>
    </row>
    <row r="11" spans="1:3">
      <c r="A11" s="5" t="s">
        <v>111</v>
      </c>
      <c r="B11" s="56">
        <v>8764</v>
      </c>
      <c r="C11" s="11">
        <v>0</v>
      </c>
    </row>
    <row r="12" spans="1:3">
      <c r="A12" s="8" t="s">
        <v>112</v>
      </c>
      <c r="B12" s="57">
        <v>134608</v>
      </c>
      <c r="C12" s="40">
        <v>9380</v>
      </c>
    </row>
    <row r="13" spans="1:3">
      <c r="A13" s="5" t="s">
        <v>113</v>
      </c>
      <c r="B13" s="11">
        <v>58</v>
      </c>
      <c r="C13" s="11">
        <v>0</v>
      </c>
    </row>
    <row r="14" spans="1:3">
      <c r="A14" s="8" t="s">
        <v>114</v>
      </c>
      <c r="B14" s="40">
        <v>412</v>
      </c>
      <c r="C14" s="40">
        <v>0</v>
      </c>
    </row>
    <row r="15" spans="1:3">
      <c r="A15" s="5" t="s">
        <v>115</v>
      </c>
      <c r="B15" s="11">
        <v>511</v>
      </c>
      <c r="C15" s="11">
        <v>0</v>
      </c>
    </row>
    <row r="16" spans="1:3">
      <c r="A16" s="1" t="s">
        <v>32</v>
      </c>
      <c r="B16" s="58">
        <v>550639</v>
      </c>
      <c r="C16" s="58">
        <v>51044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8324-EB74-465E-AD31-318CA527D213}">
  <dimension ref="A1:F22"/>
  <sheetViews>
    <sheetView workbookViewId="0"/>
  </sheetViews>
  <sheetFormatPr defaultColWidth="11.42578125" defaultRowHeight="15"/>
  <cols>
    <col min="4" max="4" width="11" bestFit="1" customWidth="1"/>
  </cols>
  <sheetData>
    <row r="1" spans="1:6" ht="17.25">
      <c r="A1" s="38" t="s">
        <v>116</v>
      </c>
    </row>
    <row r="2" spans="1:6" ht="30">
      <c r="A2" s="127" t="s">
        <v>10</v>
      </c>
      <c r="B2" s="131" t="s">
        <v>117</v>
      </c>
      <c r="C2" s="127" t="s">
        <v>118</v>
      </c>
      <c r="D2" s="4" t="s">
        <v>119</v>
      </c>
      <c r="E2" s="4" t="s">
        <v>120</v>
      </c>
      <c r="F2" s="127" t="s">
        <v>121</v>
      </c>
    </row>
    <row r="3" spans="1:6" ht="30.75" thickBot="1">
      <c r="A3" s="128"/>
      <c r="B3" s="132"/>
      <c r="C3" s="128"/>
      <c r="D3" s="15" t="s">
        <v>122</v>
      </c>
      <c r="E3" s="15" t="s">
        <v>123</v>
      </c>
      <c r="F3" s="128"/>
    </row>
    <row r="4" spans="1:6" ht="15.75" thickTop="1">
      <c r="A4" s="34">
        <v>1</v>
      </c>
      <c r="B4" s="11" t="s">
        <v>124</v>
      </c>
      <c r="C4" s="34" t="s">
        <v>125</v>
      </c>
      <c r="D4" s="59">
        <v>1310.0999999999999</v>
      </c>
      <c r="E4" s="34">
        <v>111.8</v>
      </c>
      <c r="F4" s="7">
        <v>1.2999999999999999E-2</v>
      </c>
    </row>
    <row r="5" spans="1:6">
      <c r="A5" s="20">
        <v>2</v>
      </c>
      <c r="B5" s="23" t="s">
        <v>126</v>
      </c>
      <c r="C5" s="20" t="s">
        <v>127</v>
      </c>
      <c r="D5" s="49">
        <v>11304.5</v>
      </c>
      <c r="E5" s="20">
        <v>805.5</v>
      </c>
      <c r="F5" s="60">
        <v>0.109</v>
      </c>
    </row>
    <row r="6" spans="1:6">
      <c r="A6" s="34">
        <v>3</v>
      </c>
      <c r="B6" s="11" t="s">
        <v>128</v>
      </c>
      <c r="C6" s="34" t="s">
        <v>125</v>
      </c>
      <c r="D6" s="34">
        <v>139.4</v>
      </c>
      <c r="E6" s="34">
        <v>134.6</v>
      </c>
      <c r="F6" s="7">
        <v>1E-3</v>
      </c>
    </row>
    <row r="7" spans="1:6">
      <c r="A7" s="20">
        <v>4</v>
      </c>
      <c r="B7" s="61">
        <v>44319</v>
      </c>
      <c r="C7" s="20" t="s">
        <v>127</v>
      </c>
      <c r="D7" s="49">
        <v>18324</v>
      </c>
      <c r="E7" s="20">
        <v>991.9</v>
      </c>
      <c r="F7" s="60">
        <v>0.17699999999999999</v>
      </c>
    </row>
    <row r="8" spans="1:6">
      <c r="A8" s="34">
        <v>5</v>
      </c>
      <c r="B8" s="62">
        <v>44326</v>
      </c>
      <c r="C8" s="34" t="s">
        <v>127</v>
      </c>
      <c r="D8" s="59">
        <v>5741.6</v>
      </c>
      <c r="E8" s="34">
        <v>422.1</v>
      </c>
      <c r="F8" s="7">
        <v>5.5E-2</v>
      </c>
    </row>
    <row r="9" spans="1:6">
      <c r="A9" s="20">
        <v>6</v>
      </c>
      <c r="B9" s="61">
        <v>44375</v>
      </c>
      <c r="C9" s="20" t="s">
        <v>127</v>
      </c>
      <c r="D9" s="49">
        <v>23401.9</v>
      </c>
      <c r="E9" s="20">
        <v>854.6</v>
      </c>
      <c r="F9" s="60">
        <v>0.22600000000000001</v>
      </c>
    </row>
    <row r="10" spans="1:6">
      <c r="A10" s="34">
        <v>7</v>
      </c>
      <c r="B10" s="11" t="s">
        <v>129</v>
      </c>
      <c r="C10" s="34" t="s">
        <v>130</v>
      </c>
      <c r="D10" s="34">
        <v>93.8</v>
      </c>
      <c r="E10" s="34">
        <v>21.7</v>
      </c>
      <c r="F10" s="7">
        <v>1E-3</v>
      </c>
    </row>
    <row r="11" spans="1:6">
      <c r="A11" s="20">
        <v>8</v>
      </c>
      <c r="B11" s="61">
        <v>44420</v>
      </c>
      <c r="C11" s="20" t="s">
        <v>131</v>
      </c>
      <c r="D11" s="20">
        <v>278.39999999999998</v>
      </c>
      <c r="E11" s="20">
        <v>20</v>
      </c>
      <c r="F11" s="60">
        <v>3.0000000000000001E-3</v>
      </c>
    </row>
    <row r="12" spans="1:6">
      <c r="A12" s="34">
        <v>9</v>
      </c>
      <c r="B12" s="62">
        <v>44432</v>
      </c>
      <c r="C12" s="34" t="s">
        <v>127</v>
      </c>
      <c r="D12" s="59">
        <v>10888.9</v>
      </c>
      <c r="E12" s="34">
        <v>859.3</v>
      </c>
      <c r="F12" s="7">
        <v>0.105</v>
      </c>
    </row>
    <row r="13" spans="1:6">
      <c r="A13" s="20">
        <v>10</v>
      </c>
      <c r="B13" s="23" t="s">
        <v>132</v>
      </c>
      <c r="C13" s="20" t="s">
        <v>127</v>
      </c>
      <c r="D13" s="49">
        <v>4124.8999999999996</v>
      </c>
      <c r="E13" s="20">
        <v>183.9</v>
      </c>
      <c r="F13" s="63">
        <v>0.04</v>
      </c>
    </row>
    <row r="14" spans="1:6">
      <c r="A14" s="34">
        <v>11</v>
      </c>
      <c r="B14" s="11" t="s">
        <v>133</v>
      </c>
      <c r="C14" s="34" t="s">
        <v>130</v>
      </c>
      <c r="D14" s="34">
        <v>25.2</v>
      </c>
      <c r="E14" s="34">
        <v>20</v>
      </c>
      <c r="F14" s="7">
        <v>2.0000000000000001E-4</v>
      </c>
    </row>
    <row r="15" spans="1:6">
      <c r="A15" s="20">
        <v>12</v>
      </c>
      <c r="B15" s="23" t="s">
        <v>134</v>
      </c>
      <c r="C15" s="20" t="s">
        <v>135</v>
      </c>
      <c r="D15" s="20">
        <v>127.1</v>
      </c>
      <c r="E15" s="20">
        <v>20</v>
      </c>
      <c r="F15" s="60">
        <v>1E-3</v>
      </c>
    </row>
    <row r="16" spans="1:6">
      <c r="A16" s="34">
        <v>13</v>
      </c>
      <c r="B16" s="11" t="s">
        <v>136</v>
      </c>
      <c r="C16" s="34" t="s">
        <v>127</v>
      </c>
      <c r="D16" s="59">
        <v>15731.3</v>
      </c>
      <c r="E16" s="59">
        <v>1142.0999999999999</v>
      </c>
      <c r="F16" s="7">
        <v>0.152</v>
      </c>
    </row>
    <row r="17" spans="1:6">
      <c r="A17" s="20">
        <v>14</v>
      </c>
      <c r="B17" s="23" t="s">
        <v>137</v>
      </c>
      <c r="C17" s="20" t="s">
        <v>138</v>
      </c>
      <c r="D17" s="49">
        <v>2474.6999999999998</v>
      </c>
      <c r="E17" s="20">
        <v>118.6</v>
      </c>
      <c r="F17" s="60">
        <v>2.4E-2</v>
      </c>
    </row>
    <row r="18" spans="1:6">
      <c r="A18" s="34">
        <v>15</v>
      </c>
      <c r="B18" s="11" t="s">
        <v>139</v>
      </c>
      <c r="C18" s="34" t="s">
        <v>140</v>
      </c>
      <c r="D18" s="34">
        <v>65.2</v>
      </c>
      <c r="E18" s="34">
        <v>20</v>
      </c>
      <c r="F18" s="7">
        <v>1E-3</v>
      </c>
    </row>
    <row r="19" spans="1:6">
      <c r="A19" s="20">
        <v>16</v>
      </c>
      <c r="B19" s="23" t="s">
        <v>141</v>
      </c>
      <c r="C19" s="20" t="s">
        <v>142</v>
      </c>
      <c r="D19" s="20">
        <v>737.9</v>
      </c>
      <c r="E19" s="20">
        <v>71.2</v>
      </c>
      <c r="F19" s="60">
        <v>7.0000000000000001E-3</v>
      </c>
    </row>
    <row r="20" spans="1:6">
      <c r="A20" s="34">
        <v>17</v>
      </c>
      <c r="B20" s="11" t="s">
        <v>143</v>
      </c>
      <c r="C20" s="34" t="s">
        <v>127</v>
      </c>
      <c r="D20" s="59">
        <v>8501.6</v>
      </c>
      <c r="E20" s="34">
        <v>487.7</v>
      </c>
      <c r="F20" s="7">
        <v>8.2000000000000003E-2</v>
      </c>
    </row>
    <row r="21" spans="1:6">
      <c r="A21" s="20">
        <v>18</v>
      </c>
      <c r="B21" s="23" t="s">
        <v>144</v>
      </c>
      <c r="C21" s="20" t="s">
        <v>135</v>
      </c>
      <c r="D21" s="20">
        <v>377.5</v>
      </c>
      <c r="E21" s="20">
        <v>106.3</v>
      </c>
      <c r="F21" s="60">
        <v>4.0000000000000001E-3</v>
      </c>
    </row>
    <row r="22" spans="1:6">
      <c r="A22" s="131" t="s">
        <v>32</v>
      </c>
      <c r="B22" s="131"/>
      <c r="C22" s="131"/>
      <c r="D22" s="58">
        <v>103648</v>
      </c>
      <c r="E22" s="12">
        <v>6391.1</v>
      </c>
      <c r="F22" s="64">
        <v>1</v>
      </c>
    </row>
  </sheetData>
  <mergeCells count="5">
    <mergeCell ref="A2:A3"/>
    <mergeCell ref="B2:B3"/>
    <mergeCell ref="C2:C3"/>
    <mergeCell ref="F2:F3"/>
    <mergeCell ref="A22:C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0012-8BA1-4D36-AF90-0D7F62F93DBD}">
  <dimension ref="A1:D5"/>
  <sheetViews>
    <sheetView workbookViewId="0">
      <selection activeCell="C9" sqref="C9"/>
    </sheetView>
  </sheetViews>
  <sheetFormatPr defaultColWidth="11.42578125" defaultRowHeight="15"/>
  <cols>
    <col min="2" max="2" width="14" bestFit="1" customWidth="1"/>
    <col min="3" max="3" width="13.5703125" bestFit="1" customWidth="1"/>
    <col min="4" max="4" width="10.5703125" bestFit="1" customWidth="1"/>
  </cols>
  <sheetData>
    <row r="1" spans="1:4" ht="17.25">
      <c r="A1" s="38" t="s">
        <v>145</v>
      </c>
    </row>
    <row r="2" spans="1:4" ht="45.75" thickBot="1">
      <c r="A2" s="14" t="s">
        <v>146</v>
      </c>
      <c r="B2" s="3" t="s">
        <v>147</v>
      </c>
      <c r="C2" s="3" t="s">
        <v>148</v>
      </c>
      <c r="D2" s="15" t="s">
        <v>149</v>
      </c>
    </row>
    <row r="3" spans="1:4" ht="15.75" thickTop="1">
      <c r="A3" s="5" t="s">
        <v>150</v>
      </c>
      <c r="B3" s="6">
        <v>103553.69</v>
      </c>
      <c r="C3" s="56">
        <v>11348801</v>
      </c>
      <c r="D3" s="7">
        <v>0.99739999999999995</v>
      </c>
    </row>
    <row r="4" spans="1:4">
      <c r="A4" s="8" t="s">
        <v>151</v>
      </c>
      <c r="B4" s="40">
        <v>93.79</v>
      </c>
      <c r="C4" s="57">
        <v>29859</v>
      </c>
      <c r="D4" s="10">
        <v>2.5999999999999999E-3</v>
      </c>
    </row>
    <row r="5" spans="1:4">
      <c r="A5" s="1" t="s">
        <v>152</v>
      </c>
      <c r="B5" s="12">
        <v>103647.48</v>
      </c>
      <c r="C5" s="58">
        <v>11378660</v>
      </c>
      <c r="D5" s="4" t="s">
        <v>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C05A-67FF-4AFD-8144-A28B38F730F9}">
  <dimension ref="A1:D6"/>
  <sheetViews>
    <sheetView workbookViewId="0">
      <selection activeCell="F7" sqref="F7"/>
    </sheetView>
  </sheetViews>
  <sheetFormatPr defaultColWidth="11.42578125" defaultRowHeight="15"/>
  <cols>
    <col min="1" max="1" width="16.5703125" bestFit="1" customWidth="1"/>
    <col min="2" max="2" width="13.5703125" bestFit="1" customWidth="1"/>
    <col min="3" max="4" width="10.5703125" bestFit="1" customWidth="1"/>
  </cols>
  <sheetData>
    <row r="1" spans="1:4" ht="16.5">
      <c r="A1" s="16" t="s">
        <v>153</v>
      </c>
    </row>
    <row r="2" spans="1:4" ht="45.75" thickBot="1">
      <c r="A2" s="14" t="s">
        <v>146</v>
      </c>
      <c r="B2" s="3" t="s">
        <v>148</v>
      </c>
      <c r="C2" s="15" t="s">
        <v>154</v>
      </c>
      <c r="D2" s="15" t="s">
        <v>149</v>
      </c>
    </row>
    <row r="3" spans="1:4" ht="15.75" thickTop="1">
      <c r="A3" s="18" t="s">
        <v>150</v>
      </c>
      <c r="B3" s="65">
        <v>30428180</v>
      </c>
      <c r="C3" s="19">
        <v>479605.74</v>
      </c>
      <c r="D3" s="66">
        <v>0.63939999999999997</v>
      </c>
    </row>
    <row r="4" spans="1:4">
      <c r="A4" s="21" t="s">
        <v>155</v>
      </c>
      <c r="B4" s="67">
        <v>16939044</v>
      </c>
      <c r="C4" s="22">
        <v>266991.40999999997</v>
      </c>
      <c r="D4" s="60">
        <v>0.35589999999999999</v>
      </c>
    </row>
    <row r="5" spans="1:4">
      <c r="A5" s="5" t="s">
        <v>156</v>
      </c>
      <c r="B5" s="65">
        <v>224807</v>
      </c>
      <c r="C5" s="19">
        <v>3543.38</v>
      </c>
      <c r="D5" s="66">
        <v>4.7000000000000002E-3</v>
      </c>
    </row>
    <row r="6" spans="1:4">
      <c r="A6" s="1" t="s">
        <v>32</v>
      </c>
      <c r="B6" s="58">
        <v>47592031</v>
      </c>
      <c r="C6" s="58">
        <v>750141</v>
      </c>
      <c r="D6" s="4" t="s">
        <v>157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BEE8-457F-4C9B-8021-579758C11206}">
  <dimension ref="A1:D13"/>
  <sheetViews>
    <sheetView workbookViewId="0">
      <selection activeCell="F12" sqref="F12"/>
    </sheetView>
  </sheetViews>
  <sheetFormatPr defaultColWidth="11.42578125" defaultRowHeight="15"/>
  <cols>
    <col min="1" max="1" width="3" bestFit="1" customWidth="1"/>
    <col min="2" max="2" width="10.7109375" bestFit="1" customWidth="1"/>
    <col min="3" max="3" width="12.140625" bestFit="1" customWidth="1"/>
    <col min="4" max="4" width="12.28515625" bestFit="1" customWidth="1"/>
  </cols>
  <sheetData>
    <row r="1" spans="1:4" ht="17.25">
      <c r="A1" s="69" t="s">
        <v>158</v>
      </c>
    </row>
    <row r="2" spans="1:4" ht="15.75" thickBot="1">
      <c r="A2" s="15" t="s">
        <v>10</v>
      </c>
      <c r="B2" s="14" t="s">
        <v>83</v>
      </c>
      <c r="C2" s="3" t="s">
        <v>101</v>
      </c>
      <c r="D2" s="3" t="s">
        <v>102</v>
      </c>
    </row>
    <row r="3" spans="1:4" ht="15.75" thickTop="1">
      <c r="A3" s="34">
        <v>1</v>
      </c>
      <c r="B3" s="5" t="s">
        <v>103</v>
      </c>
      <c r="C3" s="56">
        <v>10400</v>
      </c>
      <c r="D3" s="56">
        <v>2636</v>
      </c>
    </row>
    <row r="4" spans="1:4">
      <c r="A4" s="68">
        <v>2</v>
      </c>
      <c r="B4" s="8" t="s">
        <v>104</v>
      </c>
      <c r="C4" s="57">
        <v>5839</v>
      </c>
      <c r="D4" s="40" t="s">
        <v>42</v>
      </c>
    </row>
    <row r="5" spans="1:4">
      <c r="A5" s="34">
        <v>3</v>
      </c>
      <c r="B5" s="5" t="s">
        <v>105</v>
      </c>
      <c r="C5" s="56">
        <v>82549</v>
      </c>
      <c r="D5" s="56">
        <v>15576</v>
      </c>
    </row>
    <row r="6" spans="1:4">
      <c r="A6" s="68">
        <v>4</v>
      </c>
      <c r="B6" s="8" t="s">
        <v>106</v>
      </c>
      <c r="C6" s="57">
        <v>5850</v>
      </c>
      <c r="D6" s="40" t="s">
        <v>42</v>
      </c>
    </row>
    <row r="7" spans="1:4">
      <c r="A7" s="34">
        <v>5</v>
      </c>
      <c r="B7" s="5" t="s">
        <v>107</v>
      </c>
      <c r="C7" s="56">
        <v>1730</v>
      </c>
      <c r="D7" s="56">
        <v>1936</v>
      </c>
    </row>
    <row r="8" spans="1:4">
      <c r="A8" s="68">
        <v>6</v>
      </c>
      <c r="B8" s="8" t="s">
        <v>108</v>
      </c>
      <c r="C8" s="57">
        <v>22892</v>
      </c>
      <c r="D8" s="40" t="s">
        <v>42</v>
      </c>
    </row>
    <row r="9" spans="1:4">
      <c r="A9" s="34">
        <v>7</v>
      </c>
      <c r="B9" s="5" t="s">
        <v>109</v>
      </c>
      <c r="C9" s="56">
        <v>30746</v>
      </c>
      <c r="D9" s="11" t="s">
        <v>42</v>
      </c>
    </row>
    <row r="10" spans="1:4">
      <c r="A10" s="68">
        <v>8</v>
      </c>
      <c r="B10" s="8" t="s">
        <v>159</v>
      </c>
      <c r="C10" s="40" t="s">
        <v>42</v>
      </c>
      <c r="D10" s="40">
        <v>418</v>
      </c>
    </row>
    <row r="11" spans="1:4">
      <c r="A11" s="34">
        <v>9</v>
      </c>
      <c r="B11" s="5" t="s">
        <v>112</v>
      </c>
      <c r="C11" s="56">
        <v>78429</v>
      </c>
      <c r="D11" s="56">
        <v>6367</v>
      </c>
    </row>
    <row r="12" spans="1:4">
      <c r="A12" s="68">
        <v>10</v>
      </c>
      <c r="B12" s="8" t="s">
        <v>114</v>
      </c>
      <c r="C12" s="40">
        <v>190</v>
      </c>
      <c r="D12" s="40" t="s">
        <v>42</v>
      </c>
    </row>
    <row r="13" spans="1:4">
      <c r="A13" s="4"/>
      <c r="B13" s="1" t="s">
        <v>32</v>
      </c>
      <c r="C13" s="58">
        <v>238625</v>
      </c>
      <c r="D13" s="58">
        <v>26933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244C-94B2-4B28-BA4A-329B815F1B6F}">
  <dimension ref="A1:E5"/>
  <sheetViews>
    <sheetView workbookViewId="0">
      <selection activeCell="C9" sqref="C9"/>
    </sheetView>
  </sheetViews>
  <sheetFormatPr defaultColWidth="11.42578125" defaultRowHeight="15"/>
  <cols>
    <col min="1" max="1" width="27.42578125" customWidth="1"/>
  </cols>
  <sheetData>
    <row r="1" spans="1:5" ht="16.5">
      <c r="A1" s="16" t="s">
        <v>160</v>
      </c>
    </row>
    <row r="2" spans="1:5" ht="15.75" thickBot="1">
      <c r="A2" s="70"/>
      <c r="B2" s="3" t="s">
        <v>161</v>
      </c>
      <c r="C2" s="3" t="s">
        <v>162</v>
      </c>
      <c r="D2" s="15" t="s">
        <v>163</v>
      </c>
      <c r="E2" s="3" t="s">
        <v>32</v>
      </c>
    </row>
    <row r="3" spans="1:5" ht="15.75" thickTop="1">
      <c r="A3" s="71" t="s">
        <v>164</v>
      </c>
      <c r="B3" s="11">
        <v>16</v>
      </c>
      <c r="C3" s="11">
        <v>10</v>
      </c>
      <c r="D3" s="34">
        <v>3</v>
      </c>
      <c r="E3" s="72">
        <v>29</v>
      </c>
    </row>
    <row r="4" spans="1:5">
      <c r="A4" s="73" t="s">
        <v>165</v>
      </c>
      <c r="B4" s="28">
        <v>11</v>
      </c>
      <c r="C4" s="28">
        <v>6</v>
      </c>
      <c r="D4" s="37">
        <v>2</v>
      </c>
      <c r="E4" s="74">
        <v>19</v>
      </c>
    </row>
    <row r="5" spans="1:5">
      <c r="A5" s="71" t="s">
        <v>166</v>
      </c>
      <c r="B5" s="44">
        <v>0.69</v>
      </c>
      <c r="C5" s="44">
        <v>0.6</v>
      </c>
      <c r="D5" s="75">
        <v>0.67</v>
      </c>
      <c r="E5" s="76">
        <v>0.66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16E7-EEA8-40E2-9159-844315ED66CD}">
  <dimension ref="A1:D7"/>
  <sheetViews>
    <sheetView workbookViewId="0"/>
  </sheetViews>
  <sheetFormatPr defaultColWidth="11.42578125" defaultRowHeight="15"/>
  <cols>
    <col min="1" max="1" width="8" bestFit="1" customWidth="1"/>
    <col min="2" max="2" width="19.140625" customWidth="1"/>
    <col min="3" max="3" width="18" customWidth="1"/>
    <col min="4" max="4" width="17.42578125" customWidth="1"/>
  </cols>
  <sheetData>
    <row r="1" spans="1:4" ht="16.5">
      <c r="A1" s="16" t="s">
        <v>167</v>
      </c>
    </row>
    <row r="2" spans="1:4" ht="30">
      <c r="A2" s="129" t="s">
        <v>1</v>
      </c>
      <c r="B2" s="4" t="s">
        <v>168</v>
      </c>
      <c r="C2" s="4" t="s">
        <v>169</v>
      </c>
      <c r="D2" s="127" t="s">
        <v>170</v>
      </c>
    </row>
    <row r="3" spans="1:4" ht="30.75" thickBot="1">
      <c r="A3" s="130"/>
      <c r="B3" s="15" t="s">
        <v>171</v>
      </c>
      <c r="C3" s="15" t="s">
        <v>171</v>
      </c>
      <c r="D3" s="128"/>
    </row>
    <row r="4" spans="1:4" ht="15.75" thickTop="1">
      <c r="A4" s="71" t="s">
        <v>161</v>
      </c>
      <c r="B4" s="34">
        <v>597.59</v>
      </c>
      <c r="C4" s="59">
        <v>1061.6300000000001</v>
      </c>
      <c r="D4" s="7">
        <v>0.56289999999999996</v>
      </c>
    </row>
    <row r="5" spans="1:4">
      <c r="A5" s="77" t="s">
        <v>162</v>
      </c>
      <c r="B5" s="20">
        <v>4761.7700000000004</v>
      </c>
      <c r="C5" s="49">
        <v>5109.12</v>
      </c>
      <c r="D5" s="60">
        <v>0.93200000000000005</v>
      </c>
    </row>
    <row r="6" spans="1:4">
      <c r="A6" s="71" t="s">
        <v>163</v>
      </c>
      <c r="B6" s="34">
        <v>446.27</v>
      </c>
      <c r="C6" s="34">
        <v>446.27</v>
      </c>
      <c r="D6" s="75">
        <v>1</v>
      </c>
    </row>
    <row r="7" spans="1:4">
      <c r="A7" s="25" t="s">
        <v>32</v>
      </c>
      <c r="B7" s="55">
        <v>5805.63</v>
      </c>
      <c r="C7" s="55">
        <v>6617.02</v>
      </c>
      <c r="D7" s="78">
        <v>0.87780000000000002</v>
      </c>
    </row>
  </sheetData>
  <mergeCells count="2">
    <mergeCell ref="A2:A3"/>
    <mergeCell ref="D2:D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1DF7-3C44-48AD-ACBA-4A5D286F094D}">
  <dimension ref="A1:E35"/>
  <sheetViews>
    <sheetView workbookViewId="0">
      <selection activeCell="I30" sqref="I30"/>
    </sheetView>
  </sheetViews>
  <sheetFormatPr defaultColWidth="11.42578125" defaultRowHeight="15"/>
  <cols>
    <col min="3" max="4" width="13" bestFit="1" customWidth="1"/>
    <col min="5" max="5" width="11.7109375" bestFit="1" customWidth="1"/>
  </cols>
  <sheetData>
    <row r="1" spans="1:5" ht="17.25">
      <c r="A1" s="69" t="s">
        <v>172</v>
      </c>
    </row>
    <row r="2" spans="1:5" ht="30.75" thickBot="1">
      <c r="A2" s="15" t="s">
        <v>10</v>
      </c>
      <c r="B2" s="26" t="s">
        <v>83</v>
      </c>
      <c r="C2" s="15" t="s">
        <v>83</v>
      </c>
      <c r="D2" s="15" t="s">
        <v>173</v>
      </c>
      <c r="E2" s="15" t="s">
        <v>174</v>
      </c>
    </row>
    <row r="3" spans="1:5" ht="15.75" thickTop="1">
      <c r="A3" s="133" t="s">
        <v>161</v>
      </c>
      <c r="B3" s="133"/>
      <c r="C3" s="80">
        <v>671920503</v>
      </c>
      <c r="D3" s="80">
        <v>597591914</v>
      </c>
      <c r="E3" s="80">
        <v>74328589</v>
      </c>
    </row>
    <row r="4" spans="1:5">
      <c r="A4" s="81">
        <v>1</v>
      </c>
      <c r="B4" s="18" t="s">
        <v>127</v>
      </c>
      <c r="C4" s="65">
        <v>256806494</v>
      </c>
      <c r="D4" s="65">
        <v>258223278</v>
      </c>
      <c r="E4" s="65">
        <v>-1416784</v>
      </c>
    </row>
    <row r="5" spans="1:5">
      <c r="A5" s="77">
        <v>2</v>
      </c>
      <c r="B5" s="21" t="s">
        <v>175</v>
      </c>
      <c r="C5" s="23" t="s">
        <v>42</v>
      </c>
      <c r="D5" s="67">
        <v>109939852</v>
      </c>
      <c r="E5" s="67">
        <v>-109939852</v>
      </c>
    </row>
    <row r="6" spans="1:5">
      <c r="A6" s="81">
        <v>3</v>
      </c>
      <c r="B6" s="18" t="s">
        <v>176</v>
      </c>
      <c r="C6" s="65">
        <v>72735944</v>
      </c>
      <c r="D6" s="65">
        <v>64090602</v>
      </c>
      <c r="E6" s="65">
        <v>8645342</v>
      </c>
    </row>
    <row r="7" spans="1:5">
      <c r="A7" s="77">
        <v>4</v>
      </c>
      <c r="B7" s="21" t="s">
        <v>177</v>
      </c>
      <c r="C7" s="67">
        <v>79500537</v>
      </c>
      <c r="D7" s="67">
        <v>73535223</v>
      </c>
      <c r="E7" s="67">
        <v>5965314</v>
      </c>
    </row>
    <row r="8" spans="1:5">
      <c r="A8" s="81">
        <v>5</v>
      </c>
      <c r="B8" s="18" t="s">
        <v>178</v>
      </c>
      <c r="C8" s="65">
        <v>28363373</v>
      </c>
      <c r="D8" s="65">
        <v>21079369</v>
      </c>
      <c r="E8" s="65">
        <v>7284004</v>
      </c>
    </row>
    <row r="9" spans="1:5">
      <c r="A9" s="77">
        <v>6</v>
      </c>
      <c r="B9" s="21" t="s">
        <v>179</v>
      </c>
      <c r="C9" s="23" t="s">
        <v>42</v>
      </c>
      <c r="D9" s="67">
        <v>14273476</v>
      </c>
      <c r="E9" s="67">
        <v>-14273476</v>
      </c>
    </row>
    <row r="10" spans="1:5">
      <c r="A10" s="81">
        <v>7</v>
      </c>
      <c r="B10" s="18" t="s">
        <v>130</v>
      </c>
      <c r="C10" s="65">
        <v>14188864</v>
      </c>
      <c r="D10" s="65">
        <v>13532628</v>
      </c>
      <c r="E10" s="65">
        <v>656236</v>
      </c>
    </row>
    <row r="11" spans="1:5">
      <c r="A11" s="77">
        <v>8</v>
      </c>
      <c r="B11" s="21" t="s">
        <v>180</v>
      </c>
      <c r="C11" s="67">
        <v>171096411</v>
      </c>
      <c r="D11" s="67">
        <v>9190964</v>
      </c>
      <c r="E11" s="67">
        <v>161905447</v>
      </c>
    </row>
    <row r="12" spans="1:5">
      <c r="A12" s="81">
        <v>9</v>
      </c>
      <c r="B12" s="18" t="s">
        <v>125</v>
      </c>
      <c r="C12" s="65">
        <v>14396136</v>
      </c>
      <c r="D12" s="65">
        <v>8775407</v>
      </c>
      <c r="E12" s="65">
        <v>5620729</v>
      </c>
    </row>
    <row r="13" spans="1:5">
      <c r="A13" s="77">
        <v>10</v>
      </c>
      <c r="B13" s="21" t="s">
        <v>181</v>
      </c>
      <c r="C13" s="67">
        <v>17364500</v>
      </c>
      <c r="D13" s="67">
        <v>4945490</v>
      </c>
      <c r="E13" s="67">
        <v>12419010</v>
      </c>
    </row>
    <row r="14" spans="1:5">
      <c r="A14" s="81">
        <v>11</v>
      </c>
      <c r="B14" s="18" t="s">
        <v>182</v>
      </c>
      <c r="C14" s="24" t="s">
        <v>42</v>
      </c>
      <c r="D14" s="65">
        <v>5633686</v>
      </c>
      <c r="E14" s="65">
        <v>-5633686</v>
      </c>
    </row>
    <row r="15" spans="1:5">
      <c r="A15" s="77">
        <v>12</v>
      </c>
      <c r="B15" s="21" t="s">
        <v>183</v>
      </c>
      <c r="C15" s="67">
        <v>4743569</v>
      </c>
      <c r="D15" s="67">
        <v>4742569</v>
      </c>
      <c r="E15" s="67">
        <v>1000</v>
      </c>
    </row>
    <row r="16" spans="1:5">
      <c r="A16" s="81">
        <v>13</v>
      </c>
      <c r="B16" s="18" t="s">
        <v>184</v>
      </c>
      <c r="C16" s="65">
        <v>10392686</v>
      </c>
      <c r="D16" s="65">
        <v>4654070</v>
      </c>
      <c r="E16" s="65">
        <v>5738616</v>
      </c>
    </row>
    <row r="17" spans="1:5">
      <c r="A17" s="77">
        <v>14</v>
      </c>
      <c r="B17" s="21" t="s">
        <v>185</v>
      </c>
      <c r="C17" s="23" t="s">
        <v>42</v>
      </c>
      <c r="D17" s="67">
        <v>2670500</v>
      </c>
      <c r="E17" s="67">
        <v>-2670500</v>
      </c>
    </row>
    <row r="18" spans="1:5">
      <c r="A18" s="81">
        <v>15</v>
      </c>
      <c r="B18" s="18" t="s">
        <v>186</v>
      </c>
      <c r="C18" s="65">
        <v>2331989</v>
      </c>
      <c r="D18" s="65">
        <v>1221016</v>
      </c>
      <c r="E18" s="65">
        <v>1110973</v>
      </c>
    </row>
    <row r="19" spans="1:5">
      <c r="A19" s="77">
        <v>16</v>
      </c>
      <c r="B19" s="21" t="s">
        <v>187</v>
      </c>
      <c r="C19" s="23" t="s">
        <v>42</v>
      </c>
      <c r="D19" s="67">
        <v>1083784</v>
      </c>
      <c r="E19" s="67">
        <v>-1083784</v>
      </c>
    </row>
    <row r="20" spans="1:5">
      <c r="A20" s="134" t="s">
        <v>162</v>
      </c>
      <c r="B20" s="134"/>
      <c r="C20" s="80">
        <v>4478290312</v>
      </c>
      <c r="D20" s="80">
        <v>4761766224</v>
      </c>
      <c r="E20" s="80">
        <v>-283475912</v>
      </c>
    </row>
    <row r="21" spans="1:5">
      <c r="A21" s="18">
        <v>17</v>
      </c>
      <c r="B21" s="18" t="s">
        <v>188</v>
      </c>
      <c r="C21" s="65">
        <v>1017057683</v>
      </c>
      <c r="D21" s="65">
        <v>1137076881</v>
      </c>
      <c r="E21" s="65">
        <v>-120019198</v>
      </c>
    </row>
    <row r="22" spans="1:5">
      <c r="A22" s="8">
        <v>18</v>
      </c>
      <c r="B22" s="21" t="s">
        <v>189</v>
      </c>
      <c r="C22" s="67">
        <v>1730381891</v>
      </c>
      <c r="D22" s="67">
        <v>1595026376</v>
      </c>
      <c r="E22" s="67">
        <v>135355515</v>
      </c>
    </row>
    <row r="23" spans="1:5">
      <c r="A23" s="18">
        <v>19</v>
      </c>
      <c r="B23" s="18" t="s">
        <v>190</v>
      </c>
      <c r="C23" s="65">
        <v>539164944</v>
      </c>
      <c r="D23" s="65">
        <v>386333538</v>
      </c>
      <c r="E23" s="65">
        <v>152831406</v>
      </c>
    </row>
    <row r="24" spans="1:5">
      <c r="A24" s="8">
        <v>20</v>
      </c>
      <c r="B24" s="21" t="s">
        <v>191</v>
      </c>
      <c r="C24" s="23" t="s">
        <v>42</v>
      </c>
      <c r="D24" s="67">
        <v>272849742</v>
      </c>
      <c r="E24" s="67">
        <v>-272849742</v>
      </c>
    </row>
    <row r="25" spans="1:5">
      <c r="A25" s="18">
        <v>21</v>
      </c>
      <c r="B25" s="18" t="s">
        <v>107</v>
      </c>
      <c r="C25" s="24" t="s">
        <v>42</v>
      </c>
      <c r="D25" s="65">
        <v>114470925</v>
      </c>
      <c r="E25" s="65">
        <v>-114470925</v>
      </c>
    </row>
    <row r="26" spans="1:5">
      <c r="A26" s="8">
        <v>22</v>
      </c>
      <c r="B26" s="21" t="s">
        <v>192</v>
      </c>
      <c r="C26" s="23" t="s">
        <v>42</v>
      </c>
      <c r="D26" s="67">
        <v>371825272</v>
      </c>
      <c r="E26" s="67">
        <v>-371825272</v>
      </c>
    </row>
    <row r="27" spans="1:5">
      <c r="A27" s="18">
        <v>23</v>
      </c>
      <c r="B27" s="18" t="s">
        <v>193</v>
      </c>
      <c r="C27" s="24" t="s">
        <v>42</v>
      </c>
      <c r="D27" s="65">
        <v>25014833</v>
      </c>
      <c r="E27" s="65">
        <v>-25014833</v>
      </c>
    </row>
    <row r="28" spans="1:5">
      <c r="A28" s="8">
        <v>24</v>
      </c>
      <c r="B28" s="21" t="s">
        <v>194</v>
      </c>
      <c r="C28" s="67">
        <v>521288955</v>
      </c>
      <c r="D28" s="67">
        <v>397597946</v>
      </c>
      <c r="E28" s="67">
        <v>123691009</v>
      </c>
    </row>
    <row r="29" spans="1:5">
      <c r="A29" s="18">
        <v>25</v>
      </c>
      <c r="B29" s="18" t="s">
        <v>195</v>
      </c>
      <c r="C29" s="65">
        <v>665718835</v>
      </c>
      <c r="D29" s="65">
        <v>451752087</v>
      </c>
      <c r="E29" s="65">
        <v>213966748</v>
      </c>
    </row>
    <row r="30" spans="1:5">
      <c r="A30" s="8">
        <v>26</v>
      </c>
      <c r="B30" s="21" t="s">
        <v>196</v>
      </c>
      <c r="C30" s="67">
        <v>4678004</v>
      </c>
      <c r="D30" s="67">
        <v>9818624</v>
      </c>
      <c r="E30" s="67">
        <v>-5140620</v>
      </c>
    </row>
    <row r="31" spans="1:5">
      <c r="A31" s="134" t="s">
        <v>163</v>
      </c>
      <c r="B31" s="134"/>
      <c r="C31" s="80">
        <v>438276448</v>
      </c>
      <c r="D31" s="80">
        <v>446266230</v>
      </c>
      <c r="E31" s="80">
        <v>-7989782</v>
      </c>
    </row>
    <row r="32" spans="1:5">
      <c r="A32" s="18">
        <v>27</v>
      </c>
      <c r="B32" s="18" t="s">
        <v>197</v>
      </c>
      <c r="C32" s="65">
        <v>184403355</v>
      </c>
      <c r="D32" s="65">
        <v>189671230</v>
      </c>
      <c r="E32" s="65">
        <v>-5267875</v>
      </c>
    </row>
    <row r="33" spans="1:5">
      <c r="A33" s="8">
        <v>28</v>
      </c>
      <c r="B33" s="21" t="s">
        <v>198</v>
      </c>
      <c r="C33" s="67">
        <v>253873093</v>
      </c>
      <c r="D33" s="67">
        <v>256595000</v>
      </c>
      <c r="E33" s="67">
        <v>-2721907</v>
      </c>
    </row>
    <row r="34" spans="1:5">
      <c r="A34" s="18">
        <v>29</v>
      </c>
      <c r="B34" s="18" t="s">
        <v>199</v>
      </c>
      <c r="C34" s="24" t="s">
        <v>42</v>
      </c>
      <c r="D34" s="24" t="s">
        <v>42</v>
      </c>
      <c r="E34" s="24" t="s">
        <v>42</v>
      </c>
    </row>
    <row r="35" spans="1:5" ht="15.75">
      <c r="A35" s="82"/>
      <c r="B35" s="1" t="s">
        <v>32</v>
      </c>
      <c r="C35" s="58">
        <v>5588487263</v>
      </c>
      <c r="D35" s="58">
        <v>5805624369</v>
      </c>
      <c r="E35" s="58">
        <v>-217137106</v>
      </c>
    </row>
  </sheetData>
  <mergeCells count="3">
    <mergeCell ref="A3:B3"/>
    <mergeCell ref="A20:B20"/>
    <mergeCell ref="A31:B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8247-7F06-480E-87B8-E4C15A6D9B93}">
  <dimension ref="A1:E24"/>
  <sheetViews>
    <sheetView workbookViewId="0"/>
  </sheetViews>
  <sheetFormatPr defaultColWidth="11.42578125" defaultRowHeight="15"/>
  <sheetData>
    <row r="1" spans="1:5" ht="17.25">
      <c r="A1" s="69" t="s">
        <v>200</v>
      </c>
    </row>
    <row r="2" spans="1:5" ht="15.75" thickBot="1">
      <c r="A2" s="129" t="s">
        <v>201</v>
      </c>
      <c r="B2" s="127" t="s">
        <v>202</v>
      </c>
      <c r="C2" s="135" t="s">
        <v>203</v>
      </c>
      <c r="D2" s="135"/>
      <c r="E2" s="135"/>
    </row>
    <row r="3" spans="1:5" ht="30.75" thickBot="1">
      <c r="A3" s="130"/>
      <c r="B3" s="128"/>
      <c r="C3" s="15" t="s">
        <v>204</v>
      </c>
      <c r="D3" s="15" t="s">
        <v>173</v>
      </c>
      <c r="E3" s="15" t="s">
        <v>174</v>
      </c>
    </row>
    <row r="4" spans="1:5" ht="15.75" thickTop="1">
      <c r="A4" s="18" t="s">
        <v>205</v>
      </c>
      <c r="B4" s="24" t="s">
        <v>37</v>
      </c>
      <c r="C4" s="65">
        <v>39824849</v>
      </c>
      <c r="D4" s="65">
        <v>88978931</v>
      </c>
      <c r="E4" s="65">
        <v>-49154082</v>
      </c>
    </row>
    <row r="5" spans="1:5">
      <c r="A5" s="21" t="s">
        <v>206</v>
      </c>
      <c r="B5" s="23" t="s">
        <v>37</v>
      </c>
      <c r="C5" s="67">
        <v>210589844</v>
      </c>
      <c r="D5" s="67">
        <v>241469168</v>
      </c>
      <c r="E5" s="67">
        <v>-30879324</v>
      </c>
    </row>
    <row r="6" spans="1:5">
      <c r="A6" s="18" t="s">
        <v>207</v>
      </c>
      <c r="B6" s="24" t="s">
        <v>35</v>
      </c>
      <c r="C6" s="65">
        <v>7098769</v>
      </c>
      <c r="D6" s="65">
        <v>6890015</v>
      </c>
      <c r="E6" s="65">
        <v>208754</v>
      </c>
    </row>
    <row r="7" spans="1:5">
      <c r="A7" s="21" t="s">
        <v>208</v>
      </c>
      <c r="B7" s="23" t="s">
        <v>35</v>
      </c>
      <c r="C7" s="67">
        <v>4340000</v>
      </c>
      <c r="D7" s="67">
        <v>4320000</v>
      </c>
      <c r="E7" s="67">
        <v>20000</v>
      </c>
    </row>
    <row r="8" spans="1:5">
      <c r="A8" s="18" t="s">
        <v>209</v>
      </c>
      <c r="B8" s="24" t="s">
        <v>35</v>
      </c>
      <c r="C8" s="65">
        <v>19955250</v>
      </c>
      <c r="D8" s="65">
        <v>3842875</v>
      </c>
      <c r="E8" s="65">
        <v>16112374</v>
      </c>
    </row>
    <row r="9" spans="1:5">
      <c r="A9" s="21" t="s">
        <v>210</v>
      </c>
      <c r="B9" s="23" t="s">
        <v>35</v>
      </c>
      <c r="C9" s="67">
        <v>1200000</v>
      </c>
      <c r="D9" s="67">
        <v>2412852</v>
      </c>
      <c r="E9" s="67">
        <v>-1212852</v>
      </c>
    </row>
    <row r="10" spans="1:5">
      <c r="A10" s="18" t="s">
        <v>13</v>
      </c>
      <c r="B10" s="24" t="s">
        <v>35</v>
      </c>
      <c r="C10" s="65">
        <v>13980000</v>
      </c>
      <c r="D10" s="24" t="s">
        <v>42</v>
      </c>
      <c r="E10" s="65">
        <v>13980000</v>
      </c>
    </row>
    <row r="11" spans="1:5">
      <c r="A11" s="21" t="s">
        <v>24</v>
      </c>
      <c r="B11" s="23" t="s">
        <v>35</v>
      </c>
      <c r="C11" s="67">
        <v>25427592</v>
      </c>
      <c r="D11" s="67">
        <v>28729202</v>
      </c>
      <c r="E11" s="67">
        <v>-3301610</v>
      </c>
    </row>
    <row r="12" spans="1:5">
      <c r="A12" s="18" t="s">
        <v>211</v>
      </c>
      <c r="B12" s="24" t="s">
        <v>35</v>
      </c>
      <c r="C12" s="65">
        <v>5048000</v>
      </c>
      <c r="D12" s="65">
        <v>5092460</v>
      </c>
      <c r="E12" s="65">
        <v>-44460</v>
      </c>
    </row>
    <row r="13" spans="1:5">
      <c r="A13" s="21" t="s">
        <v>212</v>
      </c>
      <c r="B13" s="23" t="s">
        <v>35</v>
      </c>
      <c r="C13" s="67">
        <v>81797840</v>
      </c>
      <c r="D13" s="67">
        <v>80378409</v>
      </c>
      <c r="E13" s="67">
        <v>1419431</v>
      </c>
    </row>
    <row r="14" spans="1:5">
      <c r="A14" s="18" t="s">
        <v>213</v>
      </c>
      <c r="B14" s="24" t="s">
        <v>35</v>
      </c>
      <c r="C14" s="65">
        <v>42000</v>
      </c>
      <c r="D14" s="24" t="s">
        <v>42</v>
      </c>
      <c r="E14" s="65">
        <v>42000</v>
      </c>
    </row>
    <row r="15" spans="1:5">
      <c r="A15" s="21" t="s">
        <v>214</v>
      </c>
      <c r="B15" s="23" t="s">
        <v>35</v>
      </c>
      <c r="C15" s="67">
        <v>167315</v>
      </c>
      <c r="D15" s="67">
        <v>55480</v>
      </c>
      <c r="E15" s="67">
        <v>111835</v>
      </c>
    </row>
    <row r="16" spans="1:5">
      <c r="A16" s="18" t="s">
        <v>215</v>
      </c>
      <c r="B16" s="24" t="s">
        <v>35</v>
      </c>
      <c r="C16" s="65">
        <v>1429200</v>
      </c>
      <c r="D16" s="65">
        <v>1026000</v>
      </c>
      <c r="E16" s="65">
        <v>403200</v>
      </c>
    </row>
    <row r="17" spans="1:5">
      <c r="A17" s="21" t="s">
        <v>17</v>
      </c>
      <c r="B17" s="23" t="s">
        <v>36</v>
      </c>
      <c r="C17" s="67">
        <v>12936000</v>
      </c>
      <c r="D17" s="23" t="s">
        <v>42</v>
      </c>
      <c r="E17" s="67">
        <v>12936000</v>
      </c>
    </row>
    <row r="18" spans="1:5">
      <c r="A18" s="18" t="s">
        <v>216</v>
      </c>
      <c r="B18" s="24" t="s">
        <v>36</v>
      </c>
      <c r="C18" s="65">
        <v>30935010</v>
      </c>
      <c r="D18" s="65">
        <v>31552209</v>
      </c>
      <c r="E18" s="65">
        <v>-617200</v>
      </c>
    </row>
    <row r="19" spans="1:5">
      <c r="A19" s="21" t="s">
        <v>217</v>
      </c>
      <c r="B19" s="23" t="s">
        <v>36</v>
      </c>
      <c r="C19" s="67">
        <v>21248000</v>
      </c>
      <c r="D19" s="23" t="s">
        <v>42</v>
      </c>
      <c r="E19" s="67">
        <v>21248000</v>
      </c>
    </row>
    <row r="20" spans="1:5">
      <c r="A20" s="18" t="s">
        <v>218</v>
      </c>
      <c r="B20" s="24" t="s">
        <v>36</v>
      </c>
      <c r="C20" s="65">
        <v>71070584</v>
      </c>
      <c r="D20" s="65">
        <v>102844313</v>
      </c>
      <c r="E20" s="65">
        <v>-31773729</v>
      </c>
    </row>
    <row r="21" spans="1:5">
      <c r="A21" s="21" t="s">
        <v>219</v>
      </c>
      <c r="B21" s="23" t="s">
        <v>220</v>
      </c>
      <c r="C21" s="67">
        <v>85000000</v>
      </c>
      <c r="D21" s="23" t="s">
        <v>42</v>
      </c>
      <c r="E21" s="67">
        <v>85000000</v>
      </c>
    </row>
    <row r="22" spans="1:5" ht="105">
      <c r="A22" s="81" t="s">
        <v>221</v>
      </c>
      <c r="B22" s="24" t="s">
        <v>222</v>
      </c>
      <c r="C22" s="65">
        <v>300000</v>
      </c>
      <c r="D22" s="24" t="s">
        <v>42</v>
      </c>
      <c r="E22" s="65">
        <v>300000</v>
      </c>
    </row>
    <row r="23" spans="1:5" ht="105">
      <c r="A23" s="77" t="s">
        <v>223</v>
      </c>
      <c r="B23" s="23" t="s">
        <v>224</v>
      </c>
      <c r="C23" s="67">
        <v>39530250</v>
      </c>
      <c r="D23" s="23" t="s">
        <v>42</v>
      </c>
      <c r="E23" s="67">
        <v>39530250</v>
      </c>
    </row>
    <row r="24" spans="1:5">
      <c r="A24" s="83"/>
      <c r="B24" s="84"/>
      <c r="C24" s="85">
        <v>671920503</v>
      </c>
      <c r="D24" s="85">
        <v>597591914</v>
      </c>
      <c r="E24" s="85">
        <v>74328589</v>
      </c>
    </row>
  </sheetData>
  <mergeCells count="3">
    <mergeCell ref="A2:A3"/>
    <mergeCell ref="B2:B3"/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3A1F-F7E8-4C35-8CDB-BD434F7D241D}">
  <dimension ref="A1:C24"/>
  <sheetViews>
    <sheetView tabSelected="1" workbookViewId="0">
      <selection activeCell="C25" sqref="C25"/>
    </sheetView>
  </sheetViews>
  <sheetFormatPr defaultColWidth="11.42578125" defaultRowHeight="15"/>
  <cols>
    <col min="1" max="1" width="3" bestFit="1" customWidth="1"/>
    <col min="2" max="2" width="62.140625" bestFit="1" customWidth="1"/>
  </cols>
  <sheetData>
    <row r="1" spans="1:3" ht="16.5">
      <c r="A1" s="16" t="s">
        <v>9</v>
      </c>
    </row>
    <row r="2" spans="1:3">
      <c r="A2" s="129" t="s">
        <v>10</v>
      </c>
      <c r="B2" s="125" t="s">
        <v>11</v>
      </c>
      <c r="C2" s="4" t="s">
        <v>2</v>
      </c>
    </row>
    <row r="3" spans="1:3" ht="30.75" thickBot="1">
      <c r="A3" s="130"/>
      <c r="B3" s="126"/>
      <c r="C3" s="15" t="s">
        <v>4</v>
      </c>
    </row>
    <row r="4" spans="1:3" ht="15.75" thickTop="1">
      <c r="A4" s="17">
        <v>1</v>
      </c>
      <c r="B4" s="18" t="s">
        <v>12</v>
      </c>
      <c r="C4" s="19">
        <v>1627.59</v>
      </c>
    </row>
    <row r="5" spans="1:3">
      <c r="A5" s="20">
        <v>2</v>
      </c>
      <c r="B5" s="21" t="s">
        <v>13</v>
      </c>
      <c r="C5" s="22">
        <v>1516.91</v>
      </c>
    </row>
    <row r="6" spans="1:3">
      <c r="A6" s="17">
        <v>3</v>
      </c>
      <c r="B6" s="18" t="s">
        <v>14</v>
      </c>
      <c r="C6" s="19">
        <v>1372.15</v>
      </c>
    </row>
    <row r="7" spans="1:3">
      <c r="A7" s="20">
        <v>4</v>
      </c>
      <c r="B7" s="21" t="s">
        <v>15</v>
      </c>
      <c r="C7" s="23">
        <v>760.93</v>
      </c>
    </row>
    <row r="8" spans="1:3">
      <c r="A8" s="17">
        <v>5</v>
      </c>
      <c r="B8" s="18" t="s">
        <v>16</v>
      </c>
      <c r="C8" s="24">
        <v>393.32</v>
      </c>
    </row>
    <row r="9" spans="1:3">
      <c r="A9" s="20">
        <v>6</v>
      </c>
      <c r="B9" s="21" t="s">
        <v>17</v>
      </c>
      <c r="C9" s="23">
        <v>220.5</v>
      </c>
    </row>
    <row r="10" spans="1:3">
      <c r="A10" s="17">
        <v>7</v>
      </c>
      <c r="B10" s="18" t="s">
        <v>18</v>
      </c>
      <c r="C10" s="24">
        <v>173.4</v>
      </c>
    </row>
    <row r="11" spans="1:3">
      <c r="A11" s="20">
        <v>8</v>
      </c>
      <c r="B11" s="21" t="s">
        <v>19</v>
      </c>
      <c r="C11" s="23">
        <v>114.8</v>
      </c>
    </row>
    <row r="12" spans="1:3">
      <c r="A12" s="17">
        <v>9</v>
      </c>
      <c r="B12" s="18" t="s">
        <v>20</v>
      </c>
      <c r="C12" s="24">
        <v>103.95</v>
      </c>
    </row>
    <row r="13" spans="1:3">
      <c r="A13" s="20">
        <v>10</v>
      </c>
      <c r="B13" s="21" t="s">
        <v>21</v>
      </c>
      <c r="C13" s="23">
        <v>95.22</v>
      </c>
    </row>
    <row r="14" spans="1:3">
      <c r="A14" s="17">
        <v>11</v>
      </c>
      <c r="B14" s="18" t="s">
        <v>22</v>
      </c>
      <c r="C14" s="24">
        <v>59.88</v>
      </c>
    </row>
    <row r="15" spans="1:3">
      <c r="A15" s="20">
        <v>12</v>
      </c>
      <c r="B15" s="21" t="s">
        <v>23</v>
      </c>
      <c r="C15" s="23">
        <v>43.6</v>
      </c>
    </row>
    <row r="16" spans="1:3">
      <c r="A16" s="17">
        <v>13</v>
      </c>
      <c r="B16" s="18" t="s">
        <v>24</v>
      </c>
      <c r="C16" s="24">
        <v>37.369999999999997</v>
      </c>
    </row>
    <row r="17" spans="1:3">
      <c r="A17" s="20">
        <v>14</v>
      </c>
      <c r="B17" s="21" t="s">
        <v>25</v>
      </c>
      <c r="C17" s="23">
        <v>32.299999999999997</v>
      </c>
    </row>
    <row r="18" spans="1:3">
      <c r="A18" s="17">
        <v>15</v>
      </c>
      <c r="B18" s="18" t="s">
        <v>26</v>
      </c>
      <c r="C18" s="24">
        <v>31.96</v>
      </c>
    </row>
    <row r="19" spans="1:3">
      <c r="A19" s="20">
        <v>16</v>
      </c>
      <c r="B19" s="21" t="s">
        <v>27</v>
      </c>
      <c r="C19" s="23">
        <v>17.91</v>
      </c>
    </row>
    <row r="20" spans="1:3">
      <c r="A20" s="17">
        <v>17</v>
      </c>
      <c r="B20" s="18" t="s">
        <v>28</v>
      </c>
      <c r="C20" s="24">
        <v>8.3000000000000007</v>
      </c>
    </row>
    <row r="21" spans="1:3">
      <c r="A21" s="20">
        <v>18</v>
      </c>
      <c r="B21" s="21" t="s">
        <v>29</v>
      </c>
      <c r="C21" s="23">
        <v>5.56</v>
      </c>
    </row>
    <row r="22" spans="1:3">
      <c r="A22" s="17">
        <v>19</v>
      </c>
      <c r="B22" s="18" t="s">
        <v>30</v>
      </c>
      <c r="C22" s="24">
        <v>1.35</v>
      </c>
    </row>
    <row r="23" spans="1:3">
      <c r="A23" s="20">
        <v>20</v>
      </c>
      <c r="B23" s="21" t="s">
        <v>31</v>
      </c>
      <c r="C23" s="23">
        <v>0.02</v>
      </c>
    </row>
    <row r="24" spans="1:3">
      <c r="A24" s="131" t="s">
        <v>32</v>
      </c>
      <c r="B24" s="131"/>
      <c r="C24" s="12">
        <f>SUM(C4:C23)</f>
        <v>6617.0200000000013</v>
      </c>
    </row>
  </sheetData>
  <mergeCells count="3">
    <mergeCell ref="A2:A3"/>
    <mergeCell ref="B2:B3"/>
    <mergeCell ref="A24:B2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A593-1ADB-437A-B2C8-8BCDA4B88513}">
  <dimension ref="A1:E21"/>
  <sheetViews>
    <sheetView workbookViewId="0">
      <selection activeCell="F12" sqref="F12"/>
    </sheetView>
  </sheetViews>
  <sheetFormatPr defaultColWidth="11.42578125" defaultRowHeight="15"/>
  <cols>
    <col min="1" max="1" width="91.85546875" bestFit="1" customWidth="1"/>
    <col min="3" max="3" width="12.7109375" bestFit="1" customWidth="1"/>
    <col min="4" max="4" width="12.28515625" bestFit="1" customWidth="1"/>
    <col min="5" max="5" width="11.7109375" bestFit="1" customWidth="1"/>
  </cols>
  <sheetData>
    <row r="1" spans="1:5" ht="17.25">
      <c r="A1" s="38" t="s">
        <v>225</v>
      </c>
    </row>
    <row r="2" spans="1:5" ht="15.75" thickBot="1">
      <c r="A2" s="127" t="s">
        <v>226</v>
      </c>
      <c r="B2" s="127" t="s">
        <v>202</v>
      </c>
      <c r="C2" s="135" t="s">
        <v>227</v>
      </c>
      <c r="D2" s="135"/>
      <c r="E2" s="135"/>
    </row>
    <row r="3" spans="1:5" ht="30.75" thickBot="1">
      <c r="A3" s="128"/>
      <c r="B3" s="128"/>
      <c r="C3" s="15" t="s">
        <v>83</v>
      </c>
      <c r="D3" s="15" t="s">
        <v>173</v>
      </c>
      <c r="E3" s="15" t="s">
        <v>174</v>
      </c>
    </row>
    <row r="4" spans="1:5" ht="15.75" thickTop="1">
      <c r="A4" s="18" t="s">
        <v>228</v>
      </c>
      <c r="B4" s="24" t="s">
        <v>37</v>
      </c>
      <c r="C4" s="65">
        <v>11992251</v>
      </c>
      <c r="D4" s="65">
        <v>199147990</v>
      </c>
      <c r="E4" s="65">
        <v>-187155739</v>
      </c>
    </row>
    <row r="5" spans="1:5">
      <c r="A5" s="21" t="s">
        <v>229</v>
      </c>
      <c r="B5" s="23" t="s">
        <v>37</v>
      </c>
      <c r="C5" s="67">
        <v>196361393</v>
      </c>
      <c r="D5" s="67">
        <v>210255427</v>
      </c>
      <c r="E5" s="67">
        <v>-13894034</v>
      </c>
    </row>
    <row r="6" spans="1:5">
      <c r="A6" s="18" t="s">
        <v>230</v>
      </c>
      <c r="B6" s="24" t="s">
        <v>35</v>
      </c>
      <c r="C6" s="65">
        <v>176408224</v>
      </c>
      <c r="D6" s="65">
        <v>126748637</v>
      </c>
      <c r="E6" s="65">
        <v>49659587</v>
      </c>
    </row>
    <row r="7" spans="1:5">
      <c r="A7" s="21" t="s">
        <v>231</v>
      </c>
      <c r="B7" s="23" t="s">
        <v>35</v>
      </c>
      <c r="C7" s="67">
        <v>112138000</v>
      </c>
      <c r="D7" s="67">
        <v>740400</v>
      </c>
      <c r="E7" s="67">
        <v>111397600</v>
      </c>
    </row>
    <row r="8" spans="1:5">
      <c r="A8" s="18" t="s">
        <v>232</v>
      </c>
      <c r="B8" s="24" t="s">
        <v>35</v>
      </c>
      <c r="C8" s="65">
        <v>83027681</v>
      </c>
      <c r="D8" s="65">
        <v>68787296</v>
      </c>
      <c r="E8" s="65">
        <v>14240385</v>
      </c>
    </row>
    <row r="9" spans="1:5">
      <c r="A9" s="21" t="s">
        <v>233</v>
      </c>
      <c r="B9" s="23" t="s">
        <v>35</v>
      </c>
      <c r="C9" s="23" t="s">
        <v>234</v>
      </c>
      <c r="D9" s="67">
        <v>5517021</v>
      </c>
      <c r="E9" s="67">
        <v>-5517021</v>
      </c>
    </row>
    <row r="10" spans="1:5">
      <c r="A10" s="18" t="s">
        <v>235</v>
      </c>
      <c r="B10" s="24" t="s">
        <v>35</v>
      </c>
      <c r="C10" s="65">
        <v>746379864</v>
      </c>
      <c r="D10" s="65">
        <v>1103398800</v>
      </c>
      <c r="E10" s="65">
        <v>-357018936</v>
      </c>
    </row>
    <row r="11" spans="1:5">
      <c r="A11" s="21" t="s">
        <v>236</v>
      </c>
      <c r="B11" s="23" t="s">
        <v>35</v>
      </c>
      <c r="C11" s="67">
        <v>47127015</v>
      </c>
      <c r="D11" s="67">
        <v>8636124</v>
      </c>
      <c r="E11" s="67">
        <v>38490891</v>
      </c>
    </row>
    <row r="12" spans="1:5">
      <c r="A12" s="18" t="s">
        <v>237</v>
      </c>
      <c r="B12" s="24" t="s">
        <v>35</v>
      </c>
      <c r="C12" s="65">
        <v>1370567416</v>
      </c>
      <c r="D12" s="65">
        <v>1595035291</v>
      </c>
      <c r="E12" s="65">
        <v>-224467875</v>
      </c>
    </row>
    <row r="13" spans="1:5">
      <c r="A13" s="21" t="s">
        <v>238</v>
      </c>
      <c r="B13" s="23" t="s">
        <v>35</v>
      </c>
      <c r="C13" s="67">
        <v>1293239788</v>
      </c>
      <c r="D13" s="67">
        <v>1372151909</v>
      </c>
      <c r="E13" s="67">
        <v>-78912121</v>
      </c>
    </row>
    <row r="14" spans="1:5">
      <c r="A14" s="18" t="s">
        <v>103</v>
      </c>
      <c r="B14" s="24" t="s">
        <v>35</v>
      </c>
      <c r="C14" s="65">
        <v>36242159</v>
      </c>
      <c r="D14" s="24" t="s">
        <v>234</v>
      </c>
      <c r="E14" s="65">
        <v>36242159</v>
      </c>
    </row>
    <row r="15" spans="1:5">
      <c r="A15" s="21" t="s">
        <v>239</v>
      </c>
      <c r="B15" s="23" t="s">
        <v>35</v>
      </c>
      <c r="C15" s="67">
        <v>31615079</v>
      </c>
      <c r="D15" s="67">
        <v>3700000</v>
      </c>
      <c r="E15" s="67">
        <v>27915079</v>
      </c>
    </row>
    <row r="16" spans="1:5">
      <c r="A16" s="18" t="s">
        <v>240</v>
      </c>
      <c r="B16" s="24" t="s">
        <v>35</v>
      </c>
      <c r="C16" s="24" t="s">
        <v>234</v>
      </c>
      <c r="D16" s="65">
        <v>7765431</v>
      </c>
      <c r="E16" s="65">
        <v>-7765431</v>
      </c>
    </row>
    <row r="17" spans="1:5">
      <c r="A17" s="21" t="s">
        <v>241</v>
      </c>
      <c r="B17" s="23" t="s">
        <v>35</v>
      </c>
      <c r="C17" s="67">
        <v>17409996</v>
      </c>
      <c r="D17" s="23" t="s">
        <v>234</v>
      </c>
      <c r="E17" s="67">
        <v>17409996</v>
      </c>
    </row>
    <row r="18" spans="1:5">
      <c r="A18" s="18" t="s">
        <v>242</v>
      </c>
      <c r="B18" s="24" t="s">
        <v>35</v>
      </c>
      <c r="C18" s="65">
        <v>248576192</v>
      </c>
      <c r="D18" s="65">
        <v>59827898</v>
      </c>
      <c r="E18" s="65">
        <v>188748294</v>
      </c>
    </row>
    <row r="19" spans="1:5">
      <c r="A19" s="21" t="s">
        <v>243</v>
      </c>
      <c r="B19" s="23" t="s">
        <v>35</v>
      </c>
      <c r="C19" s="23" t="s">
        <v>42</v>
      </c>
      <c r="D19" s="67">
        <v>54000</v>
      </c>
      <c r="E19" s="23" t="s">
        <v>244</v>
      </c>
    </row>
    <row r="20" spans="1:5">
      <c r="A20" s="81" t="s">
        <v>245</v>
      </c>
      <c r="B20" s="24" t="s">
        <v>224</v>
      </c>
      <c r="C20" s="65">
        <v>107205254</v>
      </c>
      <c r="D20" s="24" t="s">
        <v>42</v>
      </c>
      <c r="E20" s="65">
        <v>107205254</v>
      </c>
    </row>
    <row r="21" spans="1:5" ht="15.75">
      <c r="A21" s="25" t="s">
        <v>32</v>
      </c>
      <c r="B21" s="86"/>
      <c r="C21" s="85">
        <v>4478290312</v>
      </c>
      <c r="D21" s="85">
        <v>4761766224</v>
      </c>
      <c r="E21" s="85">
        <v>-283475912</v>
      </c>
    </row>
  </sheetData>
  <mergeCells count="3">
    <mergeCell ref="A2:A3"/>
    <mergeCell ref="B2:B3"/>
    <mergeCell ref="C2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434B-2D18-4F1F-9297-78D7C7043A06}">
  <dimension ref="A1:E8"/>
  <sheetViews>
    <sheetView workbookViewId="0">
      <selection activeCell="H6" sqref="H6"/>
    </sheetView>
  </sheetViews>
  <sheetFormatPr defaultColWidth="11.42578125" defaultRowHeight="15"/>
  <cols>
    <col min="1" max="1" width="30.5703125" customWidth="1"/>
  </cols>
  <sheetData>
    <row r="1" spans="1:5" ht="17.25">
      <c r="A1" s="16" t="s">
        <v>246</v>
      </c>
    </row>
    <row r="2" spans="1:5" ht="15.75" thickBot="1">
      <c r="A2" s="129" t="s">
        <v>226</v>
      </c>
      <c r="B2" s="127" t="s">
        <v>202</v>
      </c>
      <c r="C2" s="135" t="s">
        <v>227</v>
      </c>
      <c r="D2" s="135"/>
      <c r="E2" s="135"/>
    </row>
    <row r="3" spans="1:5" ht="30.75" thickBot="1">
      <c r="A3" s="130"/>
      <c r="B3" s="128"/>
      <c r="C3" s="15" t="s">
        <v>83</v>
      </c>
      <c r="D3" s="15" t="s">
        <v>173</v>
      </c>
      <c r="E3" s="15" t="s">
        <v>174</v>
      </c>
    </row>
    <row r="4" spans="1:5" ht="15.75" thickTop="1">
      <c r="A4" s="77" t="s">
        <v>213</v>
      </c>
      <c r="B4" s="23" t="s">
        <v>35</v>
      </c>
      <c r="C4" s="67">
        <v>1960593</v>
      </c>
      <c r="D4" s="23" t="s">
        <v>42</v>
      </c>
      <c r="E4" s="67">
        <v>1960593</v>
      </c>
    </row>
    <row r="5" spans="1:5" ht="30">
      <c r="A5" s="81" t="s">
        <v>217</v>
      </c>
      <c r="B5" s="24" t="s">
        <v>36</v>
      </c>
      <c r="C5" s="65">
        <v>156590855</v>
      </c>
      <c r="D5" s="65">
        <v>158066230</v>
      </c>
      <c r="E5" s="24" t="s">
        <v>247</v>
      </c>
    </row>
    <row r="6" spans="1:5" ht="30">
      <c r="A6" s="77" t="s">
        <v>18</v>
      </c>
      <c r="B6" s="23" t="s">
        <v>222</v>
      </c>
      <c r="C6" s="67">
        <v>167835000</v>
      </c>
      <c r="D6" s="67">
        <v>173400000</v>
      </c>
      <c r="E6" s="23" t="s">
        <v>248</v>
      </c>
    </row>
    <row r="7" spans="1:5" ht="30">
      <c r="A7" s="81" t="s">
        <v>221</v>
      </c>
      <c r="B7" s="24" t="s">
        <v>222</v>
      </c>
      <c r="C7" s="65">
        <v>111890000</v>
      </c>
      <c r="D7" s="65">
        <v>114800000</v>
      </c>
      <c r="E7" s="24" t="s">
        <v>249</v>
      </c>
    </row>
    <row r="8" spans="1:5" ht="15.75">
      <c r="A8" s="25" t="s">
        <v>32</v>
      </c>
      <c r="B8" s="87"/>
      <c r="C8" s="85">
        <v>438276448</v>
      </c>
      <c r="D8" s="85">
        <v>446266230</v>
      </c>
      <c r="E8" s="4" t="s">
        <v>250</v>
      </c>
    </row>
  </sheetData>
  <mergeCells count="3">
    <mergeCell ref="A2:A3"/>
    <mergeCell ref="B2:B3"/>
    <mergeCell ref="C2:E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23F1-C488-455A-8379-2E4E7606E733}">
  <dimension ref="A1:J32"/>
  <sheetViews>
    <sheetView workbookViewId="0">
      <selection activeCell="J16" sqref="J16"/>
    </sheetView>
  </sheetViews>
  <sheetFormatPr defaultColWidth="11.42578125" defaultRowHeight="15"/>
  <cols>
    <col min="4" max="4" width="1.28515625" customWidth="1"/>
  </cols>
  <sheetData>
    <row r="1" spans="1:10" ht="17.25">
      <c r="A1" s="69" t="s">
        <v>251</v>
      </c>
    </row>
    <row r="2" spans="1:10" ht="44.25" customHeight="1">
      <c r="A2" s="136" t="s">
        <v>252</v>
      </c>
      <c r="B2" s="138" t="s">
        <v>253</v>
      </c>
      <c r="C2" s="136" t="s">
        <v>254</v>
      </c>
      <c r="D2" s="88"/>
      <c r="E2" s="136" t="s">
        <v>255</v>
      </c>
      <c r="F2" s="136" t="s">
        <v>256</v>
      </c>
      <c r="G2" s="136" t="s">
        <v>257</v>
      </c>
      <c r="H2" s="136" t="s">
        <v>258</v>
      </c>
      <c r="I2" s="136" t="s">
        <v>259</v>
      </c>
      <c r="J2" s="136" t="s">
        <v>260</v>
      </c>
    </row>
    <row r="3" spans="1:10" ht="15.75" thickBot="1">
      <c r="A3" s="137"/>
      <c r="B3" s="139"/>
      <c r="C3" s="137"/>
      <c r="D3" s="88"/>
      <c r="E3" s="137"/>
      <c r="F3" s="137"/>
      <c r="G3" s="137"/>
      <c r="H3" s="137"/>
      <c r="I3" s="137"/>
      <c r="J3" s="137"/>
    </row>
    <row r="4" spans="1:10" ht="15.75" thickTop="1">
      <c r="A4" s="24">
        <v>1</v>
      </c>
      <c r="B4" s="18" t="s">
        <v>127</v>
      </c>
      <c r="C4" s="65">
        <v>-1416784</v>
      </c>
      <c r="D4" s="68"/>
      <c r="E4" s="24" t="s">
        <v>42</v>
      </c>
      <c r="F4" s="24" t="s">
        <v>42</v>
      </c>
      <c r="G4" s="24" t="s">
        <v>42</v>
      </c>
      <c r="H4" s="65">
        <v>-2412852</v>
      </c>
      <c r="I4" s="65">
        <v>1440000</v>
      </c>
      <c r="J4" s="65">
        <v>-443932</v>
      </c>
    </row>
    <row r="5" spans="1:10">
      <c r="A5" s="20">
        <v>2</v>
      </c>
      <c r="B5" s="21" t="s">
        <v>175</v>
      </c>
      <c r="C5" s="67">
        <v>-109939852</v>
      </c>
      <c r="D5" s="68"/>
      <c r="E5" s="67">
        <v>-109939852</v>
      </c>
      <c r="F5" s="23" t="s">
        <v>42</v>
      </c>
      <c r="G5" s="23" t="s">
        <v>42</v>
      </c>
      <c r="H5" s="23" t="s">
        <v>42</v>
      </c>
      <c r="I5" s="23" t="s">
        <v>42</v>
      </c>
      <c r="J5" s="23" t="s">
        <v>42</v>
      </c>
    </row>
    <row r="6" spans="1:10">
      <c r="A6" s="17">
        <v>3</v>
      </c>
      <c r="B6" s="18" t="s">
        <v>261</v>
      </c>
      <c r="C6" s="65">
        <v>8645342</v>
      </c>
      <c r="D6" s="68"/>
      <c r="E6" s="24" t="s">
        <v>42</v>
      </c>
      <c r="F6" s="65">
        <v>24227988</v>
      </c>
      <c r="G6" s="24" t="s">
        <v>42</v>
      </c>
      <c r="H6" s="65">
        <v>-15790151</v>
      </c>
      <c r="I6" s="65">
        <v>52430</v>
      </c>
      <c r="J6" s="65">
        <v>155075</v>
      </c>
    </row>
    <row r="7" spans="1:10">
      <c r="A7" s="20">
        <v>4</v>
      </c>
      <c r="B7" s="21" t="s">
        <v>262</v>
      </c>
      <c r="C7" s="67">
        <v>5965314</v>
      </c>
      <c r="D7" s="68"/>
      <c r="E7" s="23" t="s">
        <v>42</v>
      </c>
      <c r="F7" s="67">
        <v>6544391</v>
      </c>
      <c r="G7" s="23" t="s">
        <v>42</v>
      </c>
      <c r="H7" s="23" t="s">
        <v>42</v>
      </c>
      <c r="I7" s="67">
        <v>685200</v>
      </c>
      <c r="J7" s="67">
        <v>-1264277</v>
      </c>
    </row>
    <row r="8" spans="1:10">
      <c r="A8" s="17">
        <v>5</v>
      </c>
      <c r="B8" s="18" t="s">
        <v>178</v>
      </c>
      <c r="C8" s="65">
        <v>7284004</v>
      </c>
      <c r="D8" s="68"/>
      <c r="E8" s="24" t="s">
        <v>42</v>
      </c>
      <c r="F8" s="65">
        <v>3311237</v>
      </c>
      <c r="G8" s="24" t="s">
        <v>42</v>
      </c>
      <c r="H8" s="65">
        <v>-666000</v>
      </c>
      <c r="I8" s="65">
        <v>4435375</v>
      </c>
      <c r="J8" s="65">
        <v>203392</v>
      </c>
    </row>
    <row r="9" spans="1:10">
      <c r="A9" s="20">
        <v>6</v>
      </c>
      <c r="B9" s="21" t="s">
        <v>179</v>
      </c>
      <c r="C9" s="67">
        <v>-14273476</v>
      </c>
      <c r="D9" s="68"/>
      <c r="E9" s="67">
        <v>-14273476</v>
      </c>
      <c r="F9" s="23" t="s">
        <v>42</v>
      </c>
      <c r="G9" s="23" t="s">
        <v>42</v>
      </c>
      <c r="H9" s="23" t="s">
        <v>42</v>
      </c>
      <c r="I9" s="23" t="s">
        <v>42</v>
      </c>
      <c r="J9" s="23" t="s">
        <v>42</v>
      </c>
    </row>
    <row r="10" spans="1:10">
      <c r="A10" s="17">
        <v>7</v>
      </c>
      <c r="B10" s="18" t="s">
        <v>263</v>
      </c>
      <c r="C10" s="65">
        <v>656236</v>
      </c>
      <c r="D10" s="68"/>
      <c r="E10" s="24" t="s">
        <v>42</v>
      </c>
      <c r="F10" s="65">
        <v>1218912</v>
      </c>
      <c r="G10" s="24" t="s">
        <v>42</v>
      </c>
      <c r="H10" s="65">
        <v>-771125</v>
      </c>
      <c r="I10" s="65">
        <v>208450</v>
      </c>
      <c r="J10" s="24">
        <v>-1</v>
      </c>
    </row>
    <row r="11" spans="1:10">
      <c r="A11" s="20">
        <v>8</v>
      </c>
      <c r="B11" s="21" t="s">
        <v>180</v>
      </c>
      <c r="C11" s="67">
        <v>161905447</v>
      </c>
      <c r="D11" s="68"/>
      <c r="E11" s="23" t="s">
        <v>42</v>
      </c>
      <c r="F11" s="67">
        <v>13280680</v>
      </c>
      <c r="G11" s="23" t="s">
        <v>42</v>
      </c>
      <c r="H11" s="67">
        <v>-3300899</v>
      </c>
      <c r="I11" s="67">
        <v>152463250</v>
      </c>
      <c r="J11" s="67">
        <v>-537584</v>
      </c>
    </row>
    <row r="12" spans="1:10">
      <c r="A12" s="17">
        <v>9</v>
      </c>
      <c r="B12" s="18" t="s">
        <v>125</v>
      </c>
      <c r="C12" s="65">
        <v>5620729</v>
      </c>
      <c r="D12" s="68"/>
      <c r="E12" s="24" t="s">
        <v>42</v>
      </c>
      <c r="F12" s="24" t="s">
        <v>42</v>
      </c>
      <c r="G12" s="24" t="s">
        <v>42</v>
      </c>
      <c r="H12" s="24" t="s">
        <v>42</v>
      </c>
      <c r="I12" s="65">
        <v>4870729</v>
      </c>
      <c r="J12" s="65">
        <v>750000</v>
      </c>
    </row>
    <row r="13" spans="1:10">
      <c r="A13" s="20">
        <v>10</v>
      </c>
      <c r="B13" s="21" t="s">
        <v>181</v>
      </c>
      <c r="C13" s="67">
        <v>12419010</v>
      </c>
      <c r="D13" s="68"/>
      <c r="E13" s="23" t="s">
        <v>42</v>
      </c>
      <c r="F13" s="23" t="s">
        <v>42</v>
      </c>
      <c r="G13" s="23" t="s">
        <v>42</v>
      </c>
      <c r="H13" s="67">
        <v>-890175</v>
      </c>
      <c r="I13" s="67">
        <v>14165000</v>
      </c>
      <c r="J13" s="67">
        <v>-855815</v>
      </c>
    </row>
    <row r="14" spans="1:10">
      <c r="A14" s="17">
        <v>11</v>
      </c>
      <c r="B14" s="18" t="s">
        <v>182</v>
      </c>
      <c r="C14" s="65">
        <v>-5633686</v>
      </c>
      <c r="D14" s="68"/>
      <c r="E14" s="65">
        <v>-5633686</v>
      </c>
      <c r="F14" s="24" t="s">
        <v>42</v>
      </c>
      <c r="G14" s="24" t="s">
        <v>42</v>
      </c>
      <c r="H14" s="24" t="s">
        <v>42</v>
      </c>
      <c r="I14" s="24" t="s">
        <v>42</v>
      </c>
      <c r="J14" s="24" t="s">
        <v>42</v>
      </c>
    </row>
    <row r="15" spans="1:10">
      <c r="A15" s="20">
        <v>12</v>
      </c>
      <c r="B15" s="21" t="s">
        <v>183</v>
      </c>
      <c r="C15" s="67">
        <v>1000</v>
      </c>
      <c r="D15" s="68"/>
      <c r="E15" s="23" t="s">
        <v>42</v>
      </c>
      <c r="F15" s="23" t="s">
        <v>42</v>
      </c>
      <c r="G15" s="23" t="s">
        <v>42</v>
      </c>
      <c r="H15" s="23" t="s">
        <v>42</v>
      </c>
      <c r="I15" s="23" t="s">
        <v>42</v>
      </c>
      <c r="J15" s="67">
        <v>1000</v>
      </c>
    </row>
    <row r="16" spans="1:10">
      <c r="A16" s="17">
        <v>13</v>
      </c>
      <c r="B16" s="18" t="s">
        <v>264</v>
      </c>
      <c r="C16" s="65">
        <v>5738616</v>
      </c>
      <c r="D16" s="68"/>
      <c r="E16" s="24" t="s">
        <v>42</v>
      </c>
      <c r="F16" s="24" t="s">
        <v>42</v>
      </c>
      <c r="G16" s="24" t="s">
        <v>42</v>
      </c>
      <c r="H16" s="65">
        <v>-4654070</v>
      </c>
      <c r="I16" s="65">
        <v>10392686</v>
      </c>
      <c r="J16" s="24" t="s">
        <v>42</v>
      </c>
    </row>
    <row r="17" spans="1:10">
      <c r="A17" s="20">
        <v>14</v>
      </c>
      <c r="B17" s="21" t="s">
        <v>185</v>
      </c>
      <c r="C17" s="67">
        <v>-2670500</v>
      </c>
      <c r="D17" s="68"/>
      <c r="E17" s="67">
        <v>-2670500</v>
      </c>
      <c r="F17" s="23" t="s">
        <v>42</v>
      </c>
      <c r="G17" s="23" t="s">
        <v>42</v>
      </c>
      <c r="H17" s="23" t="s">
        <v>42</v>
      </c>
      <c r="I17" s="23" t="s">
        <v>42</v>
      </c>
      <c r="J17" s="23" t="s">
        <v>42</v>
      </c>
    </row>
    <row r="18" spans="1:10">
      <c r="A18" s="17">
        <v>15</v>
      </c>
      <c r="B18" s="18" t="s">
        <v>186</v>
      </c>
      <c r="C18" s="65">
        <v>1110973</v>
      </c>
      <c r="D18" s="68"/>
      <c r="E18" s="24" t="s">
        <v>42</v>
      </c>
      <c r="F18" s="24" t="s">
        <v>42</v>
      </c>
      <c r="G18" s="24" t="s">
        <v>42</v>
      </c>
      <c r="H18" s="65">
        <v>-663527</v>
      </c>
      <c r="I18" s="65">
        <v>990000</v>
      </c>
      <c r="J18" s="65">
        <v>784500</v>
      </c>
    </row>
    <row r="19" spans="1:10">
      <c r="A19" s="20">
        <v>16</v>
      </c>
      <c r="B19" s="21" t="s">
        <v>187</v>
      </c>
      <c r="C19" s="67">
        <v>-1083784</v>
      </c>
      <c r="D19" s="68"/>
      <c r="E19" s="67">
        <v>-1083784</v>
      </c>
      <c r="F19" s="23" t="s">
        <v>42</v>
      </c>
      <c r="G19" s="23" t="s">
        <v>42</v>
      </c>
      <c r="H19" s="23" t="s">
        <v>42</v>
      </c>
      <c r="I19" s="23" t="s">
        <v>42</v>
      </c>
      <c r="J19" s="23" t="s">
        <v>42</v>
      </c>
    </row>
    <row r="20" spans="1:10">
      <c r="A20" s="17">
        <v>17</v>
      </c>
      <c r="B20" s="18" t="s">
        <v>188</v>
      </c>
      <c r="C20" s="65">
        <v>-120019198</v>
      </c>
      <c r="D20" s="68"/>
      <c r="E20" s="24" t="s">
        <v>42</v>
      </c>
      <c r="F20" s="24" t="s">
        <v>42</v>
      </c>
      <c r="G20" s="65">
        <v>4557400</v>
      </c>
      <c r="H20" s="65">
        <v>-125248814</v>
      </c>
      <c r="I20" s="24" t="s">
        <v>42</v>
      </c>
      <c r="J20" s="65">
        <v>672216</v>
      </c>
    </row>
    <row r="21" spans="1:10">
      <c r="A21" s="20">
        <v>18</v>
      </c>
      <c r="B21" s="21" t="s">
        <v>265</v>
      </c>
      <c r="C21" s="67">
        <v>135355515</v>
      </c>
      <c r="D21" s="68"/>
      <c r="E21" s="23" t="s">
        <v>42</v>
      </c>
      <c r="F21" s="67">
        <v>-8660</v>
      </c>
      <c r="G21" s="67">
        <v>-39073493</v>
      </c>
      <c r="H21" s="23" t="s">
        <v>42</v>
      </c>
      <c r="I21" s="67">
        <v>173360717</v>
      </c>
      <c r="J21" s="67">
        <v>1076951</v>
      </c>
    </row>
    <row r="22" spans="1:10">
      <c r="A22" s="17">
        <v>19</v>
      </c>
      <c r="B22" s="18" t="s">
        <v>266</v>
      </c>
      <c r="C22" s="65">
        <v>152831406</v>
      </c>
      <c r="D22" s="68"/>
      <c r="E22" s="24" t="s">
        <v>42</v>
      </c>
      <c r="F22" s="24" t="s">
        <v>42</v>
      </c>
      <c r="G22" s="65">
        <v>-20556366</v>
      </c>
      <c r="H22" s="65">
        <v>-7732712</v>
      </c>
      <c r="I22" s="65">
        <v>181176961</v>
      </c>
      <c r="J22" s="65">
        <v>-56477</v>
      </c>
    </row>
    <row r="23" spans="1:10">
      <c r="A23" s="20">
        <v>20</v>
      </c>
      <c r="B23" s="21" t="s">
        <v>191</v>
      </c>
      <c r="C23" s="67">
        <v>-272849742</v>
      </c>
      <c r="D23" s="68"/>
      <c r="E23" s="67">
        <v>-272849742</v>
      </c>
      <c r="F23" s="23" t="s">
        <v>42</v>
      </c>
      <c r="G23" s="23" t="s">
        <v>42</v>
      </c>
      <c r="H23" s="23" t="s">
        <v>42</v>
      </c>
      <c r="I23" s="23" t="s">
        <v>42</v>
      </c>
      <c r="J23" s="23" t="s">
        <v>42</v>
      </c>
    </row>
    <row r="24" spans="1:10">
      <c r="A24" s="17">
        <v>21</v>
      </c>
      <c r="B24" s="18" t="s">
        <v>107</v>
      </c>
      <c r="C24" s="65">
        <v>-114470925</v>
      </c>
      <c r="D24" s="68"/>
      <c r="E24" s="65">
        <v>-114470925</v>
      </c>
      <c r="F24" s="24" t="s">
        <v>42</v>
      </c>
      <c r="G24" s="24" t="s">
        <v>42</v>
      </c>
      <c r="H24" s="24" t="s">
        <v>42</v>
      </c>
      <c r="I24" s="24" t="s">
        <v>42</v>
      </c>
      <c r="J24" s="24" t="s">
        <v>42</v>
      </c>
    </row>
    <row r="25" spans="1:10">
      <c r="A25" s="20">
        <v>22</v>
      </c>
      <c r="B25" s="21" t="s">
        <v>192</v>
      </c>
      <c r="C25" s="67">
        <v>-371825272</v>
      </c>
      <c r="D25" s="68"/>
      <c r="E25" s="67">
        <v>-371825272</v>
      </c>
      <c r="F25" s="23" t="s">
        <v>42</v>
      </c>
      <c r="G25" s="23" t="s">
        <v>42</v>
      </c>
      <c r="H25" s="23" t="s">
        <v>42</v>
      </c>
      <c r="I25" s="23" t="s">
        <v>42</v>
      </c>
      <c r="J25" s="23" t="s">
        <v>42</v>
      </c>
    </row>
    <row r="26" spans="1:10">
      <c r="A26" s="17">
        <v>23</v>
      </c>
      <c r="B26" s="18" t="s">
        <v>193</v>
      </c>
      <c r="C26" s="65">
        <v>-25014833</v>
      </c>
      <c r="D26" s="68"/>
      <c r="E26" s="65">
        <v>-25014833</v>
      </c>
      <c r="F26" s="24" t="s">
        <v>42</v>
      </c>
      <c r="G26" s="24" t="s">
        <v>42</v>
      </c>
      <c r="H26" s="24" t="s">
        <v>42</v>
      </c>
      <c r="I26" s="24" t="s">
        <v>42</v>
      </c>
      <c r="J26" s="24" t="s">
        <v>42</v>
      </c>
    </row>
    <row r="27" spans="1:10">
      <c r="A27" s="20">
        <v>24</v>
      </c>
      <c r="B27" s="21" t="s">
        <v>194</v>
      </c>
      <c r="C27" s="67">
        <v>123691009</v>
      </c>
      <c r="D27" s="68"/>
      <c r="E27" s="23" t="s">
        <v>42</v>
      </c>
      <c r="F27" s="67">
        <v>121032286</v>
      </c>
      <c r="G27" s="67">
        <v>11096762</v>
      </c>
      <c r="H27" s="67">
        <v>-8227859</v>
      </c>
      <c r="I27" s="67">
        <v>610634</v>
      </c>
      <c r="J27" s="67">
        <v>-820814</v>
      </c>
    </row>
    <row r="28" spans="1:10">
      <c r="A28" s="17">
        <v>25</v>
      </c>
      <c r="B28" s="18" t="s">
        <v>195</v>
      </c>
      <c r="C28" s="65">
        <v>213966748</v>
      </c>
      <c r="D28" s="68"/>
      <c r="E28" s="24" t="s">
        <v>42</v>
      </c>
      <c r="F28" s="65">
        <v>-62122444</v>
      </c>
      <c r="G28" s="65">
        <v>8576132</v>
      </c>
      <c r="H28" s="65">
        <v>-54000</v>
      </c>
      <c r="I28" s="65">
        <v>267067060</v>
      </c>
      <c r="J28" s="65">
        <v>500000</v>
      </c>
    </row>
    <row r="29" spans="1:10">
      <c r="A29" s="20">
        <v>26</v>
      </c>
      <c r="B29" s="21" t="s">
        <v>196</v>
      </c>
      <c r="C29" s="67">
        <v>-5140620</v>
      </c>
      <c r="D29" s="68"/>
      <c r="E29" s="23" t="s">
        <v>42</v>
      </c>
      <c r="F29" s="23" t="s">
        <v>42</v>
      </c>
      <c r="G29" s="23" t="s">
        <v>42</v>
      </c>
      <c r="H29" s="67">
        <v>-6066330</v>
      </c>
      <c r="I29" s="67">
        <v>1000000</v>
      </c>
      <c r="J29" s="67">
        <v>-74290</v>
      </c>
    </row>
    <row r="30" spans="1:10">
      <c r="A30" s="17">
        <v>27</v>
      </c>
      <c r="B30" s="18" t="s">
        <v>197</v>
      </c>
      <c r="C30" s="65">
        <v>-5267875</v>
      </c>
      <c r="D30" s="68"/>
      <c r="E30" s="24" t="s">
        <v>42</v>
      </c>
      <c r="F30" s="24" t="s">
        <v>42</v>
      </c>
      <c r="G30" s="65">
        <v>-5312875</v>
      </c>
      <c r="H30" s="24" t="s">
        <v>42</v>
      </c>
      <c r="I30" s="65">
        <v>45000</v>
      </c>
      <c r="J30" s="24" t="s">
        <v>42</v>
      </c>
    </row>
    <row r="31" spans="1:10">
      <c r="A31" s="20">
        <v>28</v>
      </c>
      <c r="B31" s="21" t="s">
        <v>198</v>
      </c>
      <c r="C31" s="67">
        <v>-2721907</v>
      </c>
      <c r="D31" s="68"/>
      <c r="E31" s="23" t="s">
        <v>42</v>
      </c>
      <c r="F31" s="23" t="s">
        <v>42</v>
      </c>
      <c r="G31" s="67">
        <v>-4637500</v>
      </c>
      <c r="H31" s="23" t="s">
        <v>42</v>
      </c>
      <c r="I31" s="67">
        <v>1915593</v>
      </c>
      <c r="J31" s="23" t="s">
        <v>42</v>
      </c>
    </row>
    <row r="32" spans="1:10" ht="15" customHeight="1">
      <c r="A32" s="136" t="s">
        <v>32</v>
      </c>
      <c r="B32" s="136"/>
      <c r="C32" s="89">
        <v>-217137105</v>
      </c>
      <c r="D32" s="88"/>
      <c r="E32" s="89">
        <v>-917762070</v>
      </c>
      <c r="F32" s="89">
        <v>107484390</v>
      </c>
      <c r="G32" s="89">
        <v>-45349940</v>
      </c>
      <c r="H32" s="89">
        <v>-176478514</v>
      </c>
      <c r="I32" s="89">
        <v>814879085</v>
      </c>
      <c r="J32" s="89">
        <v>89944</v>
      </c>
    </row>
  </sheetData>
  <mergeCells count="10">
    <mergeCell ref="H2:H3"/>
    <mergeCell ref="I2:I3"/>
    <mergeCell ref="J2:J3"/>
    <mergeCell ref="A32:B32"/>
    <mergeCell ref="A2:A3"/>
    <mergeCell ref="B2:B3"/>
    <mergeCell ref="C2:C3"/>
    <mergeCell ref="E2:E3"/>
    <mergeCell ref="F2:F3"/>
    <mergeCell ref="G2:G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1D09-4007-44F9-9053-9F4C167AA59F}">
  <dimension ref="A1:B46"/>
  <sheetViews>
    <sheetView workbookViewId="0"/>
  </sheetViews>
  <sheetFormatPr defaultColWidth="11.42578125" defaultRowHeight="15"/>
  <cols>
    <col min="1" max="1" width="53.42578125" bestFit="1" customWidth="1"/>
    <col min="2" max="2" width="13.140625" bestFit="1" customWidth="1"/>
  </cols>
  <sheetData>
    <row r="1" spans="1:2" ht="17.25">
      <c r="A1" s="38" t="s">
        <v>267</v>
      </c>
    </row>
    <row r="2" spans="1:2">
      <c r="A2" s="125" t="s">
        <v>11</v>
      </c>
      <c r="B2" s="2" t="s">
        <v>2</v>
      </c>
    </row>
    <row r="3" spans="1:2" ht="15.75" thickBot="1">
      <c r="A3" s="126"/>
      <c r="B3" s="3" t="s">
        <v>268</v>
      </c>
    </row>
    <row r="4" spans="1:2" ht="15.75" thickTop="1">
      <c r="A4" s="79" t="s">
        <v>5</v>
      </c>
      <c r="B4" s="80">
        <v>5109125231</v>
      </c>
    </row>
    <row r="5" spans="1:2">
      <c r="A5" s="90" t="s">
        <v>35</v>
      </c>
      <c r="B5" s="91">
        <v>4682284240</v>
      </c>
    </row>
    <row r="6" spans="1:2">
      <c r="A6" s="21" t="s">
        <v>12</v>
      </c>
      <c r="B6" s="67">
        <v>1627592377</v>
      </c>
    </row>
    <row r="7" spans="1:2">
      <c r="A7" s="18" t="s">
        <v>13</v>
      </c>
      <c r="B7" s="65">
        <v>1516909800</v>
      </c>
    </row>
    <row r="8" spans="1:2">
      <c r="A8" s="21" t="s">
        <v>14</v>
      </c>
      <c r="B8" s="67">
        <v>1372151909</v>
      </c>
    </row>
    <row r="9" spans="1:2">
      <c r="A9" s="18" t="s">
        <v>22</v>
      </c>
      <c r="B9" s="65">
        <v>59827898</v>
      </c>
    </row>
    <row r="10" spans="1:2">
      <c r="A10" s="21" t="s">
        <v>23</v>
      </c>
      <c r="B10" s="67">
        <v>39689126</v>
      </c>
    </row>
    <row r="11" spans="1:2">
      <c r="A11" s="18" t="s">
        <v>25</v>
      </c>
      <c r="B11" s="65">
        <v>26580205</v>
      </c>
    </row>
    <row r="12" spans="1:2">
      <c r="A12" s="21" t="s">
        <v>27</v>
      </c>
      <c r="B12" s="67">
        <v>12820578</v>
      </c>
    </row>
    <row r="13" spans="1:2">
      <c r="A13" s="18" t="s">
        <v>21</v>
      </c>
      <c r="B13" s="65">
        <v>11512317</v>
      </c>
    </row>
    <row r="14" spans="1:2">
      <c r="A14" s="21" t="s">
        <v>24</v>
      </c>
      <c r="B14" s="67">
        <v>8636124</v>
      </c>
    </row>
    <row r="15" spans="1:2">
      <c r="A15" s="18" t="s">
        <v>28</v>
      </c>
      <c r="B15" s="65">
        <v>5882761</v>
      </c>
    </row>
    <row r="16" spans="1:2">
      <c r="A16" s="21" t="s">
        <v>29</v>
      </c>
      <c r="B16" s="67">
        <v>516000</v>
      </c>
    </row>
    <row r="17" spans="1:2">
      <c r="A17" s="5" t="s">
        <v>30</v>
      </c>
      <c r="B17" s="56">
        <v>144000</v>
      </c>
    </row>
    <row r="18" spans="1:2">
      <c r="A18" s="21" t="s">
        <v>31</v>
      </c>
      <c r="B18" s="67">
        <v>21145</v>
      </c>
    </row>
    <row r="19" spans="1:2">
      <c r="A19" s="90" t="s">
        <v>37</v>
      </c>
      <c r="B19" s="91">
        <v>426840991</v>
      </c>
    </row>
    <row r="20" spans="1:2">
      <c r="A20" s="21" t="s">
        <v>269</v>
      </c>
      <c r="B20" s="67">
        <v>426840991</v>
      </c>
    </row>
    <row r="21" spans="1:2">
      <c r="A21" s="79" t="s">
        <v>6</v>
      </c>
      <c r="B21" s="80">
        <v>1061629254</v>
      </c>
    </row>
    <row r="22" spans="1:2">
      <c r="A22" s="90" t="s">
        <v>35</v>
      </c>
      <c r="B22" s="91">
        <v>135870996</v>
      </c>
    </row>
    <row r="23" spans="1:2">
      <c r="A23" s="5" t="s">
        <v>21</v>
      </c>
      <c r="B23" s="56">
        <v>83708140</v>
      </c>
    </row>
    <row r="24" spans="1:2">
      <c r="A24" s="8" t="s">
        <v>24</v>
      </c>
      <c r="B24" s="57">
        <v>28729202</v>
      </c>
    </row>
    <row r="25" spans="1:2">
      <c r="A25" s="18" t="s">
        <v>25</v>
      </c>
      <c r="B25" s="65">
        <v>5720640</v>
      </c>
    </row>
    <row r="26" spans="1:2">
      <c r="A26" s="21" t="s">
        <v>27</v>
      </c>
      <c r="B26" s="67">
        <v>5092460</v>
      </c>
    </row>
    <row r="27" spans="1:2">
      <c r="A27" s="18" t="s">
        <v>29</v>
      </c>
      <c r="B27" s="65">
        <v>5040000</v>
      </c>
    </row>
    <row r="28" spans="1:2">
      <c r="A28" s="21" t="s">
        <v>23</v>
      </c>
      <c r="B28" s="67">
        <v>3906222</v>
      </c>
    </row>
    <row r="29" spans="1:2">
      <c r="A29" s="18" t="s">
        <v>28</v>
      </c>
      <c r="B29" s="65">
        <v>2412852</v>
      </c>
    </row>
    <row r="30" spans="1:2">
      <c r="A30" s="21" t="s">
        <v>30</v>
      </c>
      <c r="B30" s="67">
        <v>1206000</v>
      </c>
    </row>
    <row r="31" spans="1:2">
      <c r="A31" s="18" t="s">
        <v>22</v>
      </c>
      <c r="B31" s="65">
        <v>55480</v>
      </c>
    </row>
    <row r="32" spans="1:2">
      <c r="A32" s="90" t="s">
        <v>270</v>
      </c>
      <c r="B32" s="92" t="s">
        <v>271</v>
      </c>
    </row>
    <row r="33" spans="1:2">
      <c r="A33" s="18" t="s">
        <v>16</v>
      </c>
      <c r="B33" s="65">
        <v>235252670</v>
      </c>
    </row>
    <row r="34" spans="1:2">
      <c r="A34" s="8" t="s">
        <v>17</v>
      </c>
      <c r="B34" s="57">
        <v>220500000</v>
      </c>
    </row>
    <row r="35" spans="1:2">
      <c r="A35" s="18" t="s">
        <v>20</v>
      </c>
      <c r="B35" s="65">
        <v>103953167</v>
      </c>
    </row>
    <row r="36" spans="1:2">
      <c r="A36" s="90" t="s">
        <v>272</v>
      </c>
      <c r="B36" s="93">
        <v>31960659</v>
      </c>
    </row>
    <row r="37" spans="1:2">
      <c r="A37" s="21" t="s">
        <v>216</v>
      </c>
      <c r="B37" s="67">
        <v>31960659</v>
      </c>
    </row>
    <row r="38" spans="1:2">
      <c r="A38" s="90" t="s">
        <v>37</v>
      </c>
      <c r="B38" s="91">
        <v>334091762</v>
      </c>
    </row>
    <row r="39" spans="1:2">
      <c r="A39" s="5" t="s">
        <v>205</v>
      </c>
      <c r="B39" s="56">
        <v>164142461</v>
      </c>
    </row>
    <row r="40" spans="1:2">
      <c r="A40" s="35" t="s">
        <v>273</v>
      </c>
      <c r="B40" s="67">
        <v>169949301</v>
      </c>
    </row>
    <row r="41" spans="1:2">
      <c r="A41" s="79" t="s">
        <v>7</v>
      </c>
      <c r="B41" s="80">
        <v>446266230</v>
      </c>
    </row>
    <row r="42" spans="1:2">
      <c r="A42" s="90" t="s">
        <v>274</v>
      </c>
      <c r="B42" s="94"/>
    </row>
    <row r="43" spans="1:2">
      <c r="A43" s="18" t="s">
        <v>18</v>
      </c>
      <c r="B43" s="65">
        <v>173400000</v>
      </c>
    </row>
    <row r="44" spans="1:2">
      <c r="A44" s="21" t="s">
        <v>19</v>
      </c>
      <c r="B44" s="67">
        <v>114800000</v>
      </c>
    </row>
    <row r="45" spans="1:2">
      <c r="A45" s="5" t="s">
        <v>275</v>
      </c>
      <c r="B45" s="56">
        <v>158066230</v>
      </c>
    </row>
    <row r="46" spans="1:2">
      <c r="A46" s="1" t="s">
        <v>32</v>
      </c>
      <c r="B46" s="58">
        <v>6617020715</v>
      </c>
    </row>
  </sheetData>
  <mergeCells count="1">
    <mergeCell ref="A2:A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F8E1-5CD3-4FDA-BDF9-8580745BF952}">
  <dimension ref="A1:C62"/>
  <sheetViews>
    <sheetView workbookViewId="0">
      <selection activeCell="D9" sqref="D9"/>
    </sheetView>
  </sheetViews>
  <sheetFormatPr defaultColWidth="11.42578125" defaultRowHeight="15"/>
  <cols>
    <col min="2" max="2" width="53.140625" bestFit="1" customWidth="1"/>
    <col min="3" max="3" width="16.7109375" bestFit="1" customWidth="1"/>
  </cols>
  <sheetData>
    <row r="1" spans="1:3" ht="17.25">
      <c r="A1" s="38" t="s">
        <v>276</v>
      </c>
    </row>
    <row r="2" spans="1:3" ht="15.75" thickBot="1">
      <c r="A2" s="3" t="s">
        <v>10</v>
      </c>
      <c r="B2" s="14" t="s">
        <v>83</v>
      </c>
      <c r="C2" s="3" t="s">
        <v>277</v>
      </c>
    </row>
    <row r="3" spans="1:3" ht="15.75" thickTop="1">
      <c r="A3" s="133" t="s">
        <v>162</v>
      </c>
      <c r="B3" s="133"/>
      <c r="C3" s="80">
        <v>5109125231</v>
      </c>
    </row>
    <row r="4" spans="1:3">
      <c r="A4" s="28">
        <v>1</v>
      </c>
      <c r="B4" s="35" t="s">
        <v>278</v>
      </c>
      <c r="C4" s="95">
        <v>234014</v>
      </c>
    </row>
    <row r="5" spans="1:3">
      <c r="A5" s="24">
        <v>2</v>
      </c>
      <c r="B5" s="18" t="s">
        <v>279</v>
      </c>
      <c r="C5" s="65">
        <v>82812837</v>
      </c>
    </row>
    <row r="6" spans="1:3">
      <c r="A6" s="28">
        <v>3</v>
      </c>
      <c r="B6" s="35" t="s">
        <v>280</v>
      </c>
      <c r="C6" s="95">
        <v>611153</v>
      </c>
    </row>
    <row r="7" spans="1:3">
      <c r="A7" s="24">
        <v>4</v>
      </c>
      <c r="B7" s="18" t="s">
        <v>281</v>
      </c>
      <c r="C7" s="65">
        <v>116241600</v>
      </c>
    </row>
    <row r="8" spans="1:3">
      <c r="A8" s="28">
        <v>5</v>
      </c>
      <c r="B8" s="35" t="s">
        <v>159</v>
      </c>
      <c r="C8" s="95">
        <v>110817000</v>
      </c>
    </row>
    <row r="9" spans="1:3">
      <c r="A9" s="24">
        <v>6</v>
      </c>
      <c r="B9" s="18" t="s">
        <v>266</v>
      </c>
      <c r="C9" s="65">
        <v>394632665</v>
      </c>
    </row>
    <row r="10" spans="1:3">
      <c r="A10" s="28">
        <v>7</v>
      </c>
      <c r="B10" s="35" t="s">
        <v>282</v>
      </c>
      <c r="C10" s="95">
        <v>272849742</v>
      </c>
    </row>
    <row r="11" spans="1:3">
      <c r="A11" s="24">
        <v>8</v>
      </c>
      <c r="B11" s="18" t="s">
        <v>283</v>
      </c>
      <c r="C11" s="65">
        <v>9818624</v>
      </c>
    </row>
    <row r="12" spans="1:3">
      <c r="A12" s="28">
        <v>9</v>
      </c>
      <c r="B12" s="35" t="s">
        <v>284</v>
      </c>
      <c r="C12" s="95">
        <v>397619091</v>
      </c>
    </row>
    <row r="13" spans="1:3">
      <c r="A13" s="24">
        <v>10</v>
      </c>
      <c r="B13" s="18" t="s">
        <v>195</v>
      </c>
      <c r="C13" s="65">
        <v>451752087</v>
      </c>
    </row>
    <row r="14" spans="1:3">
      <c r="A14" s="28">
        <v>11</v>
      </c>
      <c r="B14" s="35" t="s">
        <v>285</v>
      </c>
      <c r="C14" s="95">
        <v>1468361447</v>
      </c>
    </row>
    <row r="15" spans="1:3">
      <c r="A15" s="24">
        <v>12</v>
      </c>
      <c r="B15" s="18" t="s">
        <v>286</v>
      </c>
      <c r="C15" s="65">
        <v>25014833</v>
      </c>
    </row>
    <row r="16" spans="1:3">
      <c r="A16" s="28">
        <v>13</v>
      </c>
      <c r="B16" s="35" t="s">
        <v>287</v>
      </c>
      <c r="C16" s="95">
        <v>262103</v>
      </c>
    </row>
    <row r="17" spans="1:3">
      <c r="A17" s="24">
        <v>14</v>
      </c>
      <c r="B17" s="18" t="s">
        <v>288</v>
      </c>
      <c r="C17" s="65">
        <v>341980</v>
      </c>
    </row>
    <row r="18" spans="1:3">
      <c r="A18" s="28">
        <v>15</v>
      </c>
      <c r="B18" s="35" t="s">
        <v>188</v>
      </c>
      <c r="C18" s="95">
        <v>1138884885</v>
      </c>
    </row>
    <row r="19" spans="1:3">
      <c r="A19" s="24">
        <v>16</v>
      </c>
      <c r="B19" s="18" t="s">
        <v>289</v>
      </c>
      <c r="C19" s="65">
        <v>135982566</v>
      </c>
    </row>
    <row r="20" spans="1:3">
      <c r="A20" s="28">
        <v>17</v>
      </c>
      <c r="B20" s="35" t="s">
        <v>290</v>
      </c>
      <c r="C20" s="95">
        <v>371825272</v>
      </c>
    </row>
    <row r="21" spans="1:3">
      <c r="A21" s="24">
        <v>18</v>
      </c>
      <c r="B21" s="18" t="s">
        <v>107</v>
      </c>
      <c r="C21" s="65">
        <v>114470925</v>
      </c>
    </row>
    <row r="22" spans="1:3">
      <c r="A22" s="28">
        <v>19</v>
      </c>
      <c r="B22" s="35" t="s">
        <v>291</v>
      </c>
      <c r="C22" s="95">
        <v>16592407</v>
      </c>
    </row>
    <row r="23" spans="1:3">
      <c r="A23" s="134" t="s">
        <v>161</v>
      </c>
      <c r="B23" s="134"/>
      <c r="C23" s="80">
        <v>1061629254</v>
      </c>
    </row>
    <row r="24" spans="1:3">
      <c r="A24" s="141" t="s">
        <v>292</v>
      </c>
      <c r="B24" s="141"/>
      <c r="C24" s="91">
        <v>387088130</v>
      </c>
    </row>
    <row r="25" spans="1:3">
      <c r="A25" s="24">
        <v>20</v>
      </c>
      <c r="B25" s="18" t="s">
        <v>293</v>
      </c>
      <c r="C25" s="65">
        <v>5633686</v>
      </c>
    </row>
    <row r="26" spans="1:3">
      <c r="A26" s="28">
        <v>21</v>
      </c>
      <c r="B26" s="21" t="s">
        <v>294</v>
      </c>
      <c r="C26" s="67">
        <v>4654070</v>
      </c>
    </row>
    <row r="27" spans="1:3">
      <c r="A27" s="24">
        <v>22</v>
      </c>
      <c r="B27" s="18" t="s">
        <v>295</v>
      </c>
      <c r="C27" s="65">
        <v>9190964</v>
      </c>
    </row>
    <row r="28" spans="1:3">
      <c r="A28" s="28">
        <v>23</v>
      </c>
      <c r="B28" s="35" t="s">
        <v>296</v>
      </c>
      <c r="C28" s="95">
        <v>109939852</v>
      </c>
    </row>
    <row r="29" spans="1:3">
      <c r="A29" s="24">
        <v>24</v>
      </c>
      <c r="B29" s="18" t="s">
        <v>297</v>
      </c>
      <c r="C29" s="65">
        <v>257419346</v>
      </c>
    </row>
    <row r="30" spans="1:3">
      <c r="A30" s="28">
        <v>25</v>
      </c>
      <c r="B30" s="35" t="s">
        <v>298</v>
      </c>
      <c r="C30" s="95">
        <v>250212</v>
      </c>
    </row>
    <row r="31" spans="1:3">
      <c r="A31" s="141" t="s">
        <v>299</v>
      </c>
      <c r="B31" s="141"/>
      <c r="C31" s="91">
        <v>19318962</v>
      </c>
    </row>
    <row r="32" spans="1:3">
      <c r="A32" s="28">
        <v>26</v>
      </c>
      <c r="B32" s="35" t="s">
        <v>300</v>
      </c>
      <c r="C32" s="95">
        <v>123599</v>
      </c>
    </row>
    <row r="33" spans="1:3">
      <c r="A33" s="24">
        <v>27</v>
      </c>
      <c r="B33" s="18" t="s">
        <v>140</v>
      </c>
      <c r="C33" s="65">
        <v>200000</v>
      </c>
    </row>
    <row r="34" spans="1:3">
      <c r="A34" s="28">
        <v>28</v>
      </c>
      <c r="B34" s="35" t="s">
        <v>131</v>
      </c>
      <c r="C34" s="95">
        <v>200000</v>
      </c>
    </row>
    <row r="35" spans="1:3">
      <c r="A35" s="24">
        <v>29</v>
      </c>
      <c r="B35" s="18" t="s">
        <v>301</v>
      </c>
      <c r="C35" s="65">
        <v>130774</v>
      </c>
    </row>
    <row r="36" spans="1:3">
      <c r="A36" s="28">
        <v>30</v>
      </c>
      <c r="B36" s="35" t="s">
        <v>302</v>
      </c>
      <c r="C36" s="95">
        <v>2670500</v>
      </c>
    </row>
    <row r="37" spans="1:3">
      <c r="A37" s="24">
        <v>31</v>
      </c>
      <c r="B37" s="18" t="s">
        <v>303</v>
      </c>
      <c r="C37" s="65">
        <v>600000</v>
      </c>
    </row>
    <row r="38" spans="1:3">
      <c r="A38" s="28">
        <v>32</v>
      </c>
      <c r="B38" s="35" t="s">
        <v>304</v>
      </c>
      <c r="C38" s="95">
        <v>13741078</v>
      </c>
    </row>
    <row r="39" spans="1:3">
      <c r="A39" s="24">
        <v>33</v>
      </c>
      <c r="B39" s="18" t="s">
        <v>305</v>
      </c>
      <c r="C39" s="65">
        <v>172551</v>
      </c>
    </row>
    <row r="40" spans="1:3">
      <c r="A40" s="28">
        <v>34</v>
      </c>
      <c r="B40" s="35" t="s">
        <v>306</v>
      </c>
      <c r="C40" s="95">
        <v>277416</v>
      </c>
    </row>
    <row r="41" spans="1:3">
      <c r="A41" s="24">
        <v>35</v>
      </c>
      <c r="B41" s="18" t="s">
        <v>307</v>
      </c>
      <c r="C41" s="65">
        <v>832248</v>
      </c>
    </row>
    <row r="42" spans="1:3">
      <c r="A42" s="28">
        <v>36</v>
      </c>
      <c r="B42" s="35" t="s">
        <v>308</v>
      </c>
      <c r="C42" s="95">
        <v>370796</v>
      </c>
    </row>
    <row r="43" spans="1:3">
      <c r="A43" s="141" t="s">
        <v>309</v>
      </c>
      <c r="B43" s="141"/>
      <c r="C43" s="91">
        <v>93941387</v>
      </c>
    </row>
    <row r="44" spans="1:3">
      <c r="A44" s="28">
        <v>37</v>
      </c>
      <c r="B44" s="35" t="s">
        <v>178</v>
      </c>
      <c r="C44" s="95">
        <v>14273476</v>
      </c>
    </row>
    <row r="45" spans="1:3">
      <c r="A45" s="24">
        <v>38</v>
      </c>
      <c r="B45" s="18" t="s">
        <v>176</v>
      </c>
      <c r="C45" s="65">
        <v>72722128</v>
      </c>
    </row>
    <row r="46" spans="1:3">
      <c r="A46" s="28">
        <v>39</v>
      </c>
      <c r="B46" s="35" t="s">
        <v>310</v>
      </c>
      <c r="C46" s="95">
        <v>4742569</v>
      </c>
    </row>
    <row r="47" spans="1:3">
      <c r="A47" s="24">
        <v>40</v>
      </c>
      <c r="B47" s="18" t="s">
        <v>311</v>
      </c>
      <c r="C47" s="65">
        <v>1221016</v>
      </c>
    </row>
    <row r="48" spans="1:3">
      <c r="A48" s="28">
        <v>41</v>
      </c>
      <c r="B48" s="35" t="s">
        <v>187</v>
      </c>
      <c r="C48" s="95">
        <v>982198</v>
      </c>
    </row>
    <row r="49" spans="1:3">
      <c r="A49" s="141" t="s">
        <v>312</v>
      </c>
      <c r="B49" s="141"/>
      <c r="C49" s="91">
        <v>561130775</v>
      </c>
    </row>
    <row r="50" spans="1:3">
      <c r="A50" s="24">
        <v>42</v>
      </c>
      <c r="B50" s="18" t="s">
        <v>313</v>
      </c>
      <c r="C50" s="65">
        <v>21079369</v>
      </c>
    </row>
    <row r="51" spans="1:3">
      <c r="A51" s="28">
        <v>43</v>
      </c>
      <c r="B51" s="35" t="s">
        <v>179</v>
      </c>
      <c r="C51" s="95">
        <v>33541</v>
      </c>
    </row>
    <row r="52" spans="1:3">
      <c r="A52" s="24">
        <v>44</v>
      </c>
      <c r="B52" s="18" t="s">
        <v>314</v>
      </c>
      <c r="C52" s="65">
        <v>64090602</v>
      </c>
    </row>
    <row r="53" spans="1:3">
      <c r="A53" s="28">
        <v>45</v>
      </c>
      <c r="B53" s="35" t="s">
        <v>184</v>
      </c>
      <c r="C53" s="95">
        <v>5306560</v>
      </c>
    </row>
    <row r="54" spans="1:3">
      <c r="A54" s="24">
        <v>46</v>
      </c>
      <c r="B54" s="18" t="s">
        <v>315</v>
      </c>
      <c r="C54" s="65">
        <v>1083784</v>
      </c>
    </row>
    <row r="55" spans="1:3">
      <c r="A55" s="28">
        <v>47</v>
      </c>
      <c r="B55" s="35" t="s">
        <v>316</v>
      </c>
      <c r="C55" s="95">
        <v>318113</v>
      </c>
    </row>
    <row r="56" spans="1:3">
      <c r="A56" s="24">
        <v>48</v>
      </c>
      <c r="B56" s="18" t="s">
        <v>317</v>
      </c>
      <c r="C56" s="65">
        <v>13266136</v>
      </c>
    </row>
    <row r="57" spans="1:3">
      <c r="A57" s="28">
        <v>49</v>
      </c>
      <c r="B57" s="35" t="s">
        <v>318</v>
      </c>
      <c r="C57" s="95">
        <v>200000</v>
      </c>
    </row>
    <row r="58" spans="1:3">
      <c r="A58" s="11">
        <v>50</v>
      </c>
      <c r="B58" s="5" t="s">
        <v>319</v>
      </c>
      <c r="C58" s="56">
        <v>455752670</v>
      </c>
    </row>
    <row r="59" spans="1:3">
      <c r="A59" s="134" t="s">
        <v>163</v>
      </c>
      <c r="B59" s="134"/>
      <c r="C59" s="80">
        <v>446266230</v>
      </c>
    </row>
    <row r="60" spans="1:3">
      <c r="A60" s="28">
        <v>51</v>
      </c>
      <c r="B60" s="35" t="s">
        <v>198</v>
      </c>
      <c r="C60" s="95">
        <v>256595000</v>
      </c>
    </row>
    <row r="61" spans="1:3">
      <c r="A61" s="24">
        <v>52</v>
      </c>
      <c r="B61" s="18" t="s">
        <v>320</v>
      </c>
      <c r="C61" s="65">
        <v>189671230</v>
      </c>
    </row>
    <row r="62" spans="1:3">
      <c r="A62" s="140" t="s">
        <v>321</v>
      </c>
      <c r="B62" s="140"/>
      <c r="C62" s="89">
        <v>6617020715</v>
      </c>
    </row>
  </sheetData>
  <mergeCells count="8">
    <mergeCell ref="A59:B59"/>
    <mergeCell ref="A62:B62"/>
    <mergeCell ref="A3:B3"/>
    <mergeCell ref="A23:B23"/>
    <mergeCell ref="A24:B24"/>
    <mergeCell ref="A31:B31"/>
    <mergeCell ref="A43:B43"/>
    <mergeCell ref="A49:B4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99CF-4AE9-44D8-A5AF-2025EE10D83A}">
  <dimension ref="A1:E11"/>
  <sheetViews>
    <sheetView workbookViewId="0">
      <selection activeCell="C21" sqref="C21"/>
    </sheetView>
  </sheetViews>
  <sheetFormatPr defaultColWidth="11.42578125" defaultRowHeight="15"/>
  <cols>
    <col min="1" max="1" width="24" customWidth="1"/>
    <col min="2" max="2" width="20.42578125" customWidth="1"/>
    <col min="3" max="3" width="20.7109375" customWidth="1"/>
    <col min="4" max="4" width="22.5703125" customWidth="1"/>
    <col min="5" max="5" width="24.28515625" customWidth="1"/>
  </cols>
  <sheetData>
    <row r="1" spans="1:5" ht="17.25">
      <c r="A1" s="38" t="s">
        <v>322</v>
      </c>
    </row>
    <row r="2" spans="1:5" ht="30.75" thickBot="1">
      <c r="A2" s="15" t="s">
        <v>323</v>
      </c>
      <c r="B2" s="15" t="s">
        <v>324</v>
      </c>
      <c r="C2" s="15" t="s">
        <v>325</v>
      </c>
      <c r="D2" s="15" t="s">
        <v>275</v>
      </c>
      <c r="E2" s="15" t="s">
        <v>326</v>
      </c>
    </row>
    <row r="3" spans="1:5" ht="15.75" thickTop="1">
      <c r="A3" s="11">
        <v>19</v>
      </c>
      <c r="B3" s="34" t="s">
        <v>73</v>
      </c>
      <c r="C3" s="96">
        <v>1900000</v>
      </c>
      <c r="D3" s="56">
        <v>543750</v>
      </c>
      <c r="E3" s="56">
        <v>2443750</v>
      </c>
    </row>
    <row r="4" spans="1:5">
      <c r="A4" s="40">
        <v>4</v>
      </c>
      <c r="B4" s="68" t="s">
        <v>81</v>
      </c>
      <c r="C4" s="97">
        <v>400000</v>
      </c>
      <c r="D4" s="28" t="s">
        <v>42</v>
      </c>
      <c r="E4" s="57">
        <v>400000</v>
      </c>
    </row>
    <row r="5" spans="1:5">
      <c r="A5" s="11">
        <v>2</v>
      </c>
      <c r="B5" s="34" t="s">
        <v>75</v>
      </c>
      <c r="C5" s="96">
        <v>2000000</v>
      </c>
      <c r="D5" s="56">
        <v>5000000</v>
      </c>
      <c r="E5" s="56">
        <v>7000000</v>
      </c>
    </row>
    <row r="6" spans="1:5">
      <c r="A6" s="40">
        <v>3</v>
      </c>
      <c r="B6" s="68" t="s">
        <v>72</v>
      </c>
      <c r="C6" s="97">
        <v>3000000</v>
      </c>
      <c r="D6" s="28" t="s">
        <v>42</v>
      </c>
      <c r="E6" s="57">
        <v>3000000</v>
      </c>
    </row>
    <row r="7" spans="1:5">
      <c r="A7" s="11">
        <v>2</v>
      </c>
      <c r="B7" s="34" t="s">
        <v>74</v>
      </c>
      <c r="C7" s="96">
        <v>200000</v>
      </c>
      <c r="D7" s="11" t="s">
        <v>42</v>
      </c>
      <c r="E7" s="56">
        <v>200000</v>
      </c>
    </row>
    <row r="8" spans="1:5">
      <c r="A8" s="40">
        <v>4</v>
      </c>
      <c r="B8" s="68" t="s">
        <v>327</v>
      </c>
      <c r="C8" s="97">
        <v>12000000</v>
      </c>
      <c r="D8" s="57">
        <v>56852920</v>
      </c>
      <c r="E8" s="57">
        <v>68852920</v>
      </c>
    </row>
    <row r="9" spans="1:5">
      <c r="A9" s="11">
        <v>87</v>
      </c>
      <c r="B9" s="34" t="s">
        <v>70</v>
      </c>
      <c r="C9" s="96">
        <v>174000000</v>
      </c>
      <c r="D9" s="56">
        <v>116000000</v>
      </c>
      <c r="E9" s="56">
        <v>290000000</v>
      </c>
    </row>
    <row r="10" spans="1:5">
      <c r="A10" s="23">
        <v>4</v>
      </c>
      <c r="B10" s="20" t="s">
        <v>69</v>
      </c>
      <c r="C10" s="98">
        <v>27000000</v>
      </c>
      <c r="D10" s="67">
        <v>56856000</v>
      </c>
      <c r="E10" s="67">
        <v>83856000</v>
      </c>
    </row>
    <row r="11" spans="1:5">
      <c r="A11" s="2" t="s">
        <v>32</v>
      </c>
      <c r="B11" s="4"/>
      <c r="C11" s="85">
        <v>220500000</v>
      </c>
      <c r="D11" s="58">
        <v>235252670</v>
      </c>
      <c r="E11" s="58">
        <v>455752670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F94AF-6620-4A3E-AFC9-81E9BC6A0B98}">
  <dimension ref="A1:K20"/>
  <sheetViews>
    <sheetView workbookViewId="0"/>
  </sheetViews>
  <sheetFormatPr defaultColWidth="11.42578125" defaultRowHeight="15"/>
  <sheetData>
    <row r="1" spans="1:11" ht="17.25">
      <c r="A1" s="69" t="s">
        <v>328</v>
      </c>
    </row>
    <row r="2" spans="1:11" ht="15.75" thickBot="1">
      <c r="A2" s="131" t="s">
        <v>10</v>
      </c>
      <c r="B2" s="125" t="s">
        <v>83</v>
      </c>
      <c r="C2" s="142" t="s">
        <v>329</v>
      </c>
      <c r="D2" s="142"/>
      <c r="E2" s="142"/>
      <c r="F2" s="142" t="s">
        <v>13</v>
      </c>
      <c r="G2" s="142"/>
      <c r="H2" s="142" t="s">
        <v>330</v>
      </c>
      <c r="I2" s="142"/>
      <c r="J2" s="142"/>
      <c r="K2" s="131" t="s">
        <v>331</v>
      </c>
    </row>
    <row r="3" spans="1:11" ht="15.75" thickBot="1">
      <c r="A3" s="132"/>
      <c r="B3" s="126"/>
      <c r="C3" s="3" t="s">
        <v>58</v>
      </c>
      <c r="D3" s="3" t="s">
        <v>59</v>
      </c>
      <c r="E3" s="3" t="s">
        <v>61</v>
      </c>
      <c r="F3" s="3" t="s">
        <v>58</v>
      </c>
      <c r="G3" s="3" t="s">
        <v>59</v>
      </c>
      <c r="H3" s="3" t="s">
        <v>58</v>
      </c>
      <c r="I3" s="3" t="s">
        <v>59</v>
      </c>
      <c r="J3" s="3" t="s">
        <v>61</v>
      </c>
      <c r="K3" s="132"/>
    </row>
    <row r="4" spans="1:11" ht="15.75" thickTop="1">
      <c r="A4" s="28">
        <v>1</v>
      </c>
      <c r="B4" s="35" t="s">
        <v>279</v>
      </c>
      <c r="C4" s="28">
        <v>0.1</v>
      </c>
      <c r="D4" s="28">
        <v>0.08</v>
      </c>
      <c r="E4" s="28">
        <v>0.08</v>
      </c>
      <c r="F4" s="28">
        <v>57.8</v>
      </c>
      <c r="G4" s="28">
        <v>24.77</v>
      </c>
      <c r="H4" s="28" t="s">
        <v>42</v>
      </c>
      <c r="I4" s="28" t="s">
        <v>42</v>
      </c>
      <c r="J4" s="28" t="s">
        <v>42</v>
      </c>
      <c r="K4" s="40">
        <v>82.83</v>
      </c>
    </row>
    <row r="5" spans="1:11">
      <c r="A5" s="24">
        <v>2</v>
      </c>
      <c r="B5" s="18" t="s">
        <v>103</v>
      </c>
      <c r="C5" s="24">
        <v>49.7</v>
      </c>
      <c r="D5" s="24">
        <v>37.28</v>
      </c>
      <c r="E5" s="24">
        <v>37.28</v>
      </c>
      <c r="F5" s="24">
        <v>88.46</v>
      </c>
      <c r="G5" s="24">
        <v>37.909999999999997</v>
      </c>
      <c r="H5" s="24">
        <v>20.59</v>
      </c>
      <c r="I5" s="24">
        <v>41.19</v>
      </c>
      <c r="J5" s="24">
        <v>20.59</v>
      </c>
      <c r="K5" s="24">
        <v>333</v>
      </c>
    </row>
    <row r="6" spans="1:11">
      <c r="A6" s="28">
        <v>3</v>
      </c>
      <c r="B6" s="35" t="s">
        <v>281</v>
      </c>
      <c r="C6" s="28" t="s">
        <v>42</v>
      </c>
      <c r="D6" s="28" t="s">
        <v>42</v>
      </c>
      <c r="E6" s="28" t="s">
        <v>42</v>
      </c>
      <c r="F6" s="28">
        <v>81.37</v>
      </c>
      <c r="G6" s="28">
        <v>34.869999999999997</v>
      </c>
      <c r="H6" s="28" t="s">
        <v>42</v>
      </c>
      <c r="I6" s="28" t="s">
        <v>42</v>
      </c>
      <c r="J6" s="28" t="s">
        <v>42</v>
      </c>
      <c r="K6" s="40">
        <v>116.24</v>
      </c>
    </row>
    <row r="7" spans="1:11">
      <c r="A7" s="24">
        <v>4</v>
      </c>
      <c r="B7" s="18" t="s">
        <v>194</v>
      </c>
      <c r="C7" s="24">
        <v>45.65</v>
      </c>
      <c r="D7" s="24">
        <v>34.21</v>
      </c>
      <c r="E7" s="24">
        <v>34.21</v>
      </c>
      <c r="F7" s="24">
        <v>142.78</v>
      </c>
      <c r="G7" s="24">
        <v>61.19</v>
      </c>
      <c r="H7" s="24">
        <v>9.9499999999999993</v>
      </c>
      <c r="I7" s="24">
        <v>16.760000000000002</v>
      </c>
      <c r="J7" s="24">
        <v>9.94</v>
      </c>
      <c r="K7" s="24">
        <v>354.69</v>
      </c>
    </row>
    <row r="8" spans="1:11">
      <c r="A8" s="28">
        <v>5</v>
      </c>
      <c r="B8" s="35" t="s">
        <v>105</v>
      </c>
      <c r="C8" s="28">
        <v>191.34</v>
      </c>
      <c r="D8" s="28">
        <v>143.49</v>
      </c>
      <c r="E8" s="28">
        <v>143.49</v>
      </c>
      <c r="F8" s="28">
        <v>227.78</v>
      </c>
      <c r="G8" s="28">
        <v>97.62</v>
      </c>
      <c r="H8" s="28">
        <v>118.69</v>
      </c>
      <c r="I8" s="28">
        <v>237.38</v>
      </c>
      <c r="J8" s="28">
        <v>118.69</v>
      </c>
      <c r="K8" s="40">
        <v>1278.48</v>
      </c>
    </row>
    <row r="9" spans="1:11">
      <c r="A9" s="24">
        <v>6</v>
      </c>
      <c r="B9" s="18" t="s">
        <v>159</v>
      </c>
      <c r="C9" s="24" t="s">
        <v>42</v>
      </c>
      <c r="D9" s="24" t="s">
        <v>42</v>
      </c>
      <c r="E9" s="24" t="s">
        <v>42</v>
      </c>
      <c r="F9" s="24">
        <v>77.569999999999993</v>
      </c>
      <c r="G9" s="24">
        <v>33.25</v>
      </c>
      <c r="H9" s="24" t="s">
        <v>42</v>
      </c>
      <c r="I9" s="24" t="s">
        <v>42</v>
      </c>
      <c r="J9" s="24" t="s">
        <v>42</v>
      </c>
      <c r="K9" s="24">
        <v>110.82</v>
      </c>
    </row>
    <row r="10" spans="1:11">
      <c r="A10" s="28">
        <v>7</v>
      </c>
      <c r="B10" s="35" t="s">
        <v>283</v>
      </c>
      <c r="C10" s="28">
        <v>1.5</v>
      </c>
      <c r="D10" s="28">
        <v>1.1299999999999999</v>
      </c>
      <c r="E10" s="28">
        <v>1.1299999999999999</v>
      </c>
      <c r="F10" s="28" t="s">
        <v>42</v>
      </c>
      <c r="G10" s="28" t="s">
        <v>42</v>
      </c>
      <c r="H10" s="28">
        <v>0.7</v>
      </c>
      <c r="I10" s="28">
        <v>1.39</v>
      </c>
      <c r="J10" s="28">
        <v>0.7</v>
      </c>
      <c r="K10" s="40">
        <v>6.55</v>
      </c>
    </row>
    <row r="11" spans="1:11">
      <c r="A11" s="24">
        <v>8</v>
      </c>
      <c r="B11" s="18" t="s">
        <v>286</v>
      </c>
      <c r="C11" s="24">
        <v>1.91</v>
      </c>
      <c r="D11" s="24">
        <v>1.43</v>
      </c>
      <c r="E11" s="24">
        <v>1.43</v>
      </c>
      <c r="F11" s="24" t="s">
        <v>42</v>
      </c>
      <c r="G11" s="24" t="s">
        <v>42</v>
      </c>
      <c r="H11" s="24" t="s">
        <v>42</v>
      </c>
      <c r="I11" s="24" t="s">
        <v>42</v>
      </c>
      <c r="J11" s="24" t="s">
        <v>42</v>
      </c>
      <c r="K11" s="24">
        <v>4.7699999999999996</v>
      </c>
    </row>
    <row r="12" spans="1:11">
      <c r="A12" s="28">
        <v>9</v>
      </c>
      <c r="B12" s="35" t="s">
        <v>287</v>
      </c>
      <c r="C12" s="28">
        <v>0.1</v>
      </c>
      <c r="D12" s="28">
        <v>0.08</v>
      </c>
      <c r="E12" s="28">
        <v>0.08</v>
      </c>
      <c r="F12" s="28" t="s">
        <v>42</v>
      </c>
      <c r="G12" s="28" t="s">
        <v>42</v>
      </c>
      <c r="H12" s="28" t="s">
        <v>42</v>
      </c>
      <c r="I12" s="28" t="s">
        <v>42</v>
      </c>
      <c r="J12" s="28" t="s">
        <v>42</v>
      </c>
      <c r="K12" s="40">
        <v>0.26</v>
      </c>
    </row>
    <row r="13" spans="1:11">
      <c r="A13" s="24">
        <v>10</v>
      </c>
      <c r="B13" s="18" t="s">
        <v>332</v>
      </c>
      <c r="C13" s="24">
        <v>71.930000000000007</v>
      </c>
      <c r="D13" s="24">
        <v>53.95</v>
      </c>
      <c r="E13" s="24">
        <v>53.95</v>
      </c>
      <c r="F13" s="24">
        <v>24.84</v>
      </c>
      <c r="G13" s="24">
        <v>10.64</v>
      </c>
      <c r="H13" s="24">
        <v>51.94</v>
      </c>
      <c r="I13" s="24">
        <v>103.89</v>
      </c>
      <c r="J13" s="24">
        <v>51.94</v>
      </c>
      <c r="K13" s="24">
        <v>423.08</v>
      </c>
    </row>
    <row r="14" spans="1:11">
      <c r="A14" s="28">
        <v>11</v>
      </c>
      <c r="B14" s="35" t="s">
        <v>288</v>
      </c>
      <c r="C14" s="28">
        <v>0.14000000000000001</v>
      </c>
      <c r="D14" s="28">
        <v>0.1</v>
      </c>
      <c r="E14" s="28">
        <v>0.1</v>
      </c>
      <c r="F14" s="28" t="s">
        <v>42</v>
      </c>
      <c r="G14" s="28" t="s">
        <v>42</v>
      </c>
      <c r="H14" s="28" t="s">
        <v>42</v>
      </c>
      <c r="I14" s="28" t="s">
        <v>42</v>
      </c>
      <c r="J14" s="28" t="s">
        <v>42</v>
      </c>
      <c r="K14" s="40">
        <v>0.34</v>
      </c>
    </row>
    <row r="15" spans="1:11">
      <c r="A15" s="24">
        <v>12</v>
      </c>
      <c r="B15" s="18" t="s">
        <v>333</v>
      </c>
      <c r="C15" s="24">
        <v>34.06</v>
      </c>
      <c r="D15" s="24">
        <v>25.55</v>
      </c>
      <c r="E15" s="24">
        <v>25.55</v>
      </c>
      <c r="F15" s="24">
        <v>86.14</v>
      </c>
      <c r="G15" s="24">
        <v>36.92</v>
      </c>
      <c r="H15" s="24">
        <v>8.1300000000000008</v>
      </c>
      <c r="I15" s="24">
        <v>16.260000000000002</v>
      </c>
      <c r="J15" s="24">
        <v>8.1300000000000008</v>
      </c>
      <c r="K15" s="24">
        <v>240.74</v>
      </c>
    </row>
    <row r="16" spans="1:11">
      <c r="A16" s="28">
        <v>13</v>
      </c>
      <c r="B16" s="35" t="s">
        <v>290</v>
      </c>
      <c r="C16" s="28">
        <v>48.32</v>
      </c>
      <c r="D16" s="28">
        <v>36.24</v>
      </c>
      <c r="E16" s="28">
        <v>36.24</v>
      </c>
      <c r="F16" s="28">
        <v>84.81</v>
      </c>
      <c r="G16" s="28">
        <v>36.35</v>
      </c>
      <c r="H16" s="28">
        <v>26.22</v>
      </c>
      <c r="I16" s="28">
        <v>52.43</v>
      </c>
      <c r="J16" s="28">
        <v>26.22</v>
      </c>
      <c r="K16" s="40">
        <v>346.83</v>
      </c>
    </row>
    <row r="17" spans="1:11">
      <c r="A17" s="24">
        <v>14</v>
      </c>
      <c r="B17" s="18" t="s">
        <v>107</v>
      </c>
      <c r="C17" s="24">
        <v>9.48</v>
      </c>
      <c r="D17" s="24">
        <v>7.11</v>
      </c>
      <c r="E17" s="24">
        <v>7.11</v>
      </c>
      <c r="F17" s="24">
        <v>38.659999999999997</v>
      </c>
      <c r="G17" s="24">
        <v>16.57</v>
      </c>
      <c r="H17" s="24">
        <v>1.8</v>
      </c>
      <c r="I17" s="24">
        <v>3.61</v>
      </c>
      <c r="J17" s="24">
        <v>1.81</v>
      </c>
      <c r="K17" s="24">
        <v>86.15</v>
      </c>
    </row>
    <row r="18" spans="1:11">
      <c r="A18" s="28">
        <v>15</v>
      </c>
      <c r="B18" s="35" t="s">
        <v>111</v>
      </c>
      <c r="C18" s="28">
        <v>12.68</v>
      </c>
      <c r="D18" s="28">
        <v>9.51</v>
      </c>
      <c r="E18" s="28">
        <v>9.51</v>
      </c>
      <c r="F18" s="28">
        <v>72.73</v>
      </c>
      <c r="G18" s="28">
        <v>31.17</v>
      </c>
      <c r="H18" s="28" t="s">
        <v>42</v>
      </c>
      <c r="I18" s="28" t="s">
        <v>42</v>
      </c>
      <c r="J18" s="28" t="s">
        <v>42</v>
      </c>
      <c r="K18" s="40">
        <v>135.6</v>
      </c>
    </row>
    <row r="19" spans="1:11">
      <c r="A19" s="24">
        <v>16</v>
      </c>
      <c r="B19" s="18" t="s">
        <v>112</v>
      </c>
      <c r="C19" s="24">
        <v>184.34</v>
      </c>
      <c r="D19" s="24">
        <v>138.25</v>
      </c>
      <c r="E19" s="24">
        <v>137.78</v>
      </c>
      <c r="F19" s="24">
        <v>78.900000000000006</v>
      </c>
      <c r="G19" s="24">
        <v>33.81</v>
      </c>
      <c r="H19" s="24">
        <v>105.82</v>
      </c>
      <c r="I19" s="24">
        <v>211.64</v>
      </c>
      <c r="J19" s="24">
        <v>105.73</v>
      </c>
      <c r="K19" s="24">
        <v>996.27</v>
      </c>
    </row>
    <row r="20" spans="1:11">
      <c r="A20" s="131" t="s">
        <v>331</v>
      </c>
      <c r="B20" s="131"/>
      <c r="C20" s="2">
        <v>651.25</v>
      </c>
      <c r="D20" s="2">
        <v>488.41</v>
      </c>
      <c r="E20" s="2">
        <v>487.94</v>
      </c>
      <c r="F20" s="12">
        <v>1061.8399999999999</v>
      </c>
      <c r="G20" s="2">
        <v>455.07</v>
      </c>
      <c r="H20" s="2">
        <v>343.84</v>
      </c>
      <c r="I20" s="2">
        <v>684.55</v>
      </c>
      <c r="J20" s="2">
        <v>343.75</v>
      </c>
      <c r="K20" s="12">
        <v>4516.6499999999996</v>
      </c>
    </row>
  </sheetData>
  <mergeCells count="7">
    <mergeCell ref="H2:J2"/>
    <mergeCell ref="K2:K3"/>
    <mergeCell ref="A20:B20"/>
    <mergeCell ref="A2:A3"/>
    <mergeCell ref="B2:B3"/>
    <mergeCell ref="C2:E2"/>
    <mergeCell ref="F2:G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28B7-CEFC-4F80-A5C2-7689850B9692}">
  <dimension ref="A1:G8"/>
  <sheetViews>
    <sheetView workbookViewId="0">
      <selection activeCell="B14" sqref="B14"/>
    </sheetView>
  </sheetViews>
  <sheetFormatPr defaultColWidth="11.42578125" defaultRowHeight="15"/>
  <cols>
    <col min="1" max="1" width="26.28515625" customWidth="1"/>
  </cols>
  <sheetData>
    <row r="1" spans="1:7">
      <c r="A1" s="100" t="s">
        <v>334</v>
      </c>
    </row>
    <row r="2" spans="1:7" ht="15.75" thickBot="1">
      <c r="A2" s="143"/>
      <c r="B2" s="135" t="s">
        <v>335</v>
      </c>
      <c r="C2" s="135"/>
      <c r="D2" s="135" t="s">
        <v>336</v>
      </c>
      <c r="E2" s="135"/>
      <c r="F2" s="135" t="s">
        <v>32</v>
      </c>
      <c r="G2" s="135"/>
    </row>
    <row r="3" spans="1:7" ht="15.75" thickBot="1">
      <c r="A3" s="144"/>
      <c r="B3" s="15" t="s">
        <v>337</v>
      </c>
      <c r="C3" s="15" t="s">
        <v>3</v>
      </c>
      <c r="D3" s="15" t="s">
        <v>337</v>
      </c>
      <c r="E3" s="15" t="s">
        <v>3</v>
      </c>
      <c r="F3" s="3" t="s">
        <v>337</v>
      </c>
      <c r="G3" s="3" t="s">
        <v>3</v>
      </c>
    </row>
    <row r="4" spans="1:7" ht="15.75" thickTop="1">
      <c r="A4" s="77" t="s">
        <v>338</v>
      </c>
      <c r="B4" s="23">
        <v>19</v>
      </c>
      <c r="C4" s="101">
        <v>0.6552</v>
      </c>
      <c r="D4" s="23">
        <v>10</v>
      </c>
      <c r="E4" s="101">
        <v>0.3448</v>
      </c>
      <c r="F4" s="23">
        <v>29</v>
      </c>
      <c r="G4" s="102">
        <v>1</v>
      </c>
    </row>
    <row r="5" spans="1:7" ht="45">
      <c r="A5" s="81" t="s">
        <v>339</v>
      </c>
      <c r="B5" s="24">
        <v>19</v>
      </c>
      <c r="C5" s="103">
        <v>1</v>
      </c>
      <c r="D5" s="24">
        <v>0</v>
      </c>
      <c r="E5" s="103">
        <v>0</v>
      </c>
      <c r="F5" s="24">
        <v>19</v>
      </c>
      <c r="G5" s="103">
        <v>1</v>
      </c>
    </row>
    <row r="6" spans="1:7" ht="30">
      <c r="A6" s="77" t="s">
        <v>340</v>
      </c>
      <c r="B6" s="23">
        <v>3</v>
      </c>
      <c r="C6" s="101">
        <v>0.15790000000000001</v>
      </c>
      <c r="D6" s="23">
        <v>16</v>
      </c>
      <c r="E6" s="101">
        <v>0.84209999999999996</v>
      </c>
      <c r="F6" s="23">
        <v>19</v>
      </c>
      <c r="G6" s="102">
        <v>1</v>
      </c>
    </row>
    <row r="7" spans="1:7" ht="30">
      <c r="A7" s="81" t="s">
        <v>341</v>
      </c>
      <c r="B7" s="24">
        <v>0</v>
      </c>
      <c r="C7" s="103">
        <v>0</v>
      </c>
      <c r="D7" s="24">
        <v>19</v>
      </c>
      <c r="E7" s="103">
        <v>1</v>
      </c>
      <c r="F7" s="24">
        <v>19</v>
      </c>
      <c r="G7" s="103">
        <v>1</v>
      </c>
    </row>
    <row r="8" spans="1:7" ht="30">
      <c r="A8" s="77" t="s">
        <v>342</v>
      </c>
      <c r="B8" s="23">
        <v>0</v>
      </c>
      <c r="C8" s="102">
        <v>0</v>
      </c>
      <c r="D8" s="23">
        <v>19</v>
      </c>
      <c r="E8" s="102">
        <v>1</v>
      </c>
      <c r="F8" s="23">
        <v>19</v>
      </c>
      <c r="G8" s="102">
        <v>1</v>
      </c>
    </row>
  </sheetData>
  <mergeCells count="4">
    <mergeCell ref="A2:A3"/>
    <mergeCell ref="B2:C2"/>
    <mergeCell ref="D2:E2"/>
    <mergeCell ref="F2:G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EE37-5298-4365-B065-9DF384D82F4A}">
  <dimension ref="A1:I7"/>
  <sheetViews>
    <sheetView workbookViewId="0">
      <selection activeCell="A8" sqref="A8:XFD8"/>
    </sheetView>
  </sheetViews>
  <sheetFormatPr defaultColWidth="11.42578125" defaultRowHeight="15"/>
  <cols>
    <col min="1" max="1" width="26.7109375" customWidth="1"/>
  </cols>
  <sheetData>
    <row r="1" spans="1:9">
      <c r="A1" s="100" t="s">
        <v>343</v>
      </c>
    </row>
    <row r="2" spans="1:9" ht="15.75" thickBot="1">
      <c r="A2" s="143"/>
      <c r="B2" s="135" t="s">
        <v>335</v>
      </c>
      <c r="C2" s="135"/>
      <c r="D2" s="135" t="s">
        <v>336</v>
      </c>
      <c r="E2" s="135"/>
      <c r="F2" s="142" t="s">
        <v>344</v>
      </c>
      <c r="G2" s="142"/>
      <c r="H2" s="135" t="s">
        <v>32</v>
      </c>
      <c r="I2" s="135"/>
    </row>
    <row r="3" spans="1:9" ht="15.75" thickBot="1">
      <c r="A3" s="144"/>
      <c r="B3" s="15" t="s">
        <v>337</v>
      </c>
      <c r="C3" s="15" t="s">
        <v>3</v>
      </c>
      <c r="D3" s="15" t="s">
        <v>337</v>
      </c>
      <c r="E3" s="15" t="s">
        <v>3</v>
      </c>
      <c r="F3" s="15" t="s">
        <v>337</v>
      </c>
      <c r="G3" s="15" t="s">
        <v>3</v>
      </c>
      <c r="H3" s="3" t="s">
        <v>337</v>
      </c>
      <c r="I3" s="3" t="s">
        <v>3</v>
      </c>
    </row>
    <row r="4" spans="1:9" ht="15.75" thickTop="1">
      <c r="A4" s="77" t="s">
        <v>338</v>
      </c>
      <c r="B4" s="23">
        <v>3</v>
      </c>
      <c r="C4" s="102">
        <v>0.5</v>
      </c>
      <c r="D4" s="23">
        <v>2</v>
      </c>
      <c r="E4" s="101">
        <v>0.33329999999999999</v>
      </c>
      <c r="F4" s="23">
        <v>1</v>
      </c>
      <c r="G4" s="60">
        <v>0.16669999999999999</v>
      </c>
      <c r="H4" s="23">
        <v>6</v>
      </c>
      <c r="I4" s="102">
        <v>1</v>
      </c>
    </row>
    <row r="5" spans="1:9" ht="30">
      <c r="A5" s="81" t="s">
        <v>345</v>
      </c>
      <c r="B5" s="24">
        <v>3</v>
      </c>
      <c r="C5" s="103">
        <v>0.75</v>
      </c>
      <c r="D5" s="24">
        <v>1</v>
      </c>
      <c r="E5" s="103">
        <v>0.25</v>
      </c>
      <c r="F5" s="24" t="s">
        <v>346</v>
      </c>
      <c r="G5" s="17" t="s">
        <v>347</v>
      </c>
      <c r="H5" s="24">
        <v>4</v>
      </c>
      <c r="I5" s="103">
        <v>1</v>
      </c>
    </row>
    <row r="6" spans="1:9" ht="30">
      <c r="A6" s="77" t="s">
        <v>340</v>
      </c>
      <c r="B6" s="23">
        <v>0</v>
      </c>
      <c r="C6" s="102">
        <v>0</v>
      </c>
      <c r="D6" s="23">
        <v>4</v>
      </c>
      <c r="E6" s="102">
        <v>1</v>
      </c>
      <c r="F6" s="23" t="s">
        <v>346</v>
      </c>
      <c r="G6" s="20" t="s">
        <v>347</v>
      </c>
      <c r="H6" s="23">
        <v>4</v>
      </c>
      <c r="I6" s="102">
        <v>1</v>
      </c>
    </row>
    <row r="7" spans="1:9" ht="30">
      <c r="A7" s="81" t="s">
        <v>348</v>
      </c>
      <c r="B7" s="24">
        <v>0</v>
      </c>
      <c r="C7" s="103">
        <v>0</v>
      </c>
      <c r="D7" s="24">
        <v>4</v>
      </c>
      <c r="E7" s="103">
        <v>1</v>
      </c>
      <c r="F7" s="24" t="s">
        <v>346</v>
      </c>
      <c r="G7" s="17" t="s">
        <v>347</v>
      </c>
      <c r="H7" s="24">
        <v>4</v>
      </c>
      <c r="I7" s="103">
        <v>1</v>
      </c>
    </row>
  </sheetData>
  <mergeCells count="5">
    <mergeCell ref="A2:A3"/>
    <mergeCell ref="B2:C2"/>
    <mergeCell ref="D2:E2"/>
    <mergeCell ref="F2:G2"/>
    <mergeCell ref="H2:I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01E5-7554-46FF-9EDF-9216A8E44A25}">
  <dimension ref="A1:E4"/>
  <sheetViews>
    <sheetView workbookViewId="0">
      <selection activeCell="C10" sqref="C10"/>
    </sheetView>
  </sheetViews>
  <sheetFormatPr defaultColWidth="11.42578125" defaultRowHeight="15"/>
  <sheetData>
    <row r="1" spans="1:5" ht="16.5">
      <c r="A1" s="16" t="s">
        <v>349</v>
      </c>
    </row>
    <row r="2" spans="1:5" ht="15.75" thickBot="1">
      <c r="A2" s="14" t="s">
        <v>57</v>
      </c>
      <c r="B2" s="3" t="s">
        <v>58</v>
      </c>
      <c r="C2" s="3" t="s">
        <v>59</v>
      </c>
      <c r="D2" s="3" t="s">
        <v>350</v>
      </c>
      <c r="E2" s="15" t="s">
        <v>61</v>
      </c>
    </row>
    <row r="3" spans="1:5" ht="15.75" thickTop="1">
      <c r="A3" s="104" t="s">
        <v>63</v>
      </c>
      <c r="B3" s="105">
        <v>0.4</v>
      </c>
      <c r="C3" s="105">
        <v>0.24</v>
      </c>
      <c r="D3" s="105">
        <v>0.06</v>
      </c>
      <c r="E3" s="106">
        <v>0.3</v>
      </c>
    </row>
    <row r="4" spans="1:5">
      <c r="A4" s="5" t="s">
        <v>64</v>
      </c>
      <c r="B4" s="44">
        <v>0.25</v>
      </c>
      <c r="C4" s="44">
        <v>0.4</v>
      </c>
      <c r="D4" s="44">
        <v>0.1</v>
      </c>
      <c r="E4" s="75">
        <v>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206B-AFD7-416A-B61B-42F34EBE9CCC}">
  <dimension ref="A1:C7"/>
  <sheetViews>
    <sheetView workbookViewId="0">
      <selection activeCell="E8" sqref="E8"/>
    </sheetView>
  </sheetViews>
  <sheetFormatPr defaultColWidth="11.42578125" defaultRowHeight="15"/>
  <cols>
    <col min="1" max="1" width="29.42578125" customWidth="1"/>
    <col min="2" max="2" width="13.42578125" bestFit="1" customWidth="1"/>
    <col min="3" max="3" width="11.85546875" customWidth="1"/>
  </cols>
  <sheetData>
    <row r="1" spans="1:3" ht="16.5">
      <c r="A1" s="16" t="s">
        <v>33</v>
      </c>
    </row>
    <row r="2" spans="1:3">
      <c r="A2" s="131" t="s">
        <v>34</v>
      </c>
      <c r="B2" s="2" t="s">
        <v>2</v>
      </c>
      <c r="C2" s="127" t="s">
        <v>3</v>
      </c>
    </row>
    <row r="3" spans="1:3" ht="15.75" thickBot="1">
      <c r="A3" s="132"/>
      <c r="B3" s="3" t="s">
        <v>4</v>
      </c>
      <c r="C3" s="128"/>
    </row>
    <row r="4" spans="1:3" ht="15.75" thickTop="1">
      <c r="A4" s="11" t="s">
        <v>35</v>
      </c>
      <c r="B4" s="6">
        <v>4818.16</v>
      </c>
      <c r="C4" s="7">
        <v>0.72799999999999998</v>
      </c>
    </row>
    <row r="5" spans="1:3">
      <c r="A5" s="28" t="s">
        <v>36</v>
      </c>
      <c r="B5" s="29">
        <v>1037.93</v>
      </c>
      <c r="C5" s="30">
        <v>0.157</v>
      </c>
    </row>
    <row r="6" spans="1:3">
      <c r="A6" s="11" t="s">
        <v>37</v>
      </c>
      <c r="B6" s="11">
        <v>760.93</v>
      </c>
      <c r="C6" s="7">
        <v>0.115</v>
      </c>
    </row>
    <row r="7" spans="1:3">
      <c r="A7" s="2" t="s">
        <v>32</v>
      </c>
      <c r="B7" s="12">
        <v>6617.02</v>
      </c>
      <c r="C7" s="13">
        <v>1</v>
      </c>
    </row>
  </sheetData>
  <mergeCells count="2">
    <mergeCell ref="A2:A3"/>
    <mergeCell ref="C2:C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5039-34C5-4071-A358-DF552128F874}">
  <dimension ref="A1:C5"/>
  <sheetViews>
    <sheetView workbookViewId="0"/>
  </sheetViews>
  <sheetFormatPr defaultColWidth="11.42578125" defaultRowHeight="15"/>
  <cols>
    <col min="1" max="1" width="25.28515625" bestFit="1" customWidth="1"/>
    <col min="3" max="3" width="10.85546875" bestFit="1" customWidth="1"/>
  </cols>
  <sheetData>
    <row r="1" spans="1:3" ht="16.5">
      <c r="A1" s="16" t="s">
        <v>351</v>
      </c>
    </row>
    <row r="2" spans="1:3" ht="30.75" thickBot="1">
      <c r="A2" s="14" t="s">
        <v>352</v>
      </c>
      <c r="B2" s="15" t="s">
        <v>353</v>
      </c>
      <c r="C2" s="15" t="s">
        <v>354</v>
      </c>
    </row>
    <row r="3" spans="1:3" ht="15.75" thickTop="1">
      <c r="A3" s="107" t="s">
        <v>355</v>
      </c>
      <c r="B3" s="37" t="s">
        <v>356</v>
      </c>
      <c r="C3" s="37">
        <v>487.94</v>
      </c>
    </row>
    <row r="4" spans="1:3">
      <c r="A4" s="5" t="s">
        <v>357</v>
      </c>
      <c r="B4" s="34" t="s">
        <v>358</v>
      </c>
      <c r="C4" s="11">
        <v>343.75</v>
      </c>
    </row>
    <row r="5" spans="1:3" ht="15.75" thickBot="1">
      <c r="A5" s="108" t="s">
        <v>359</v>
      </c>
      <c r="B5" s="109">
        <v>2999.74</v>
      </c>
      <c r="C5" s="99">
        <v>831.69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7226-219B-471B-9347-D1883FF85AD9}">
  <dimension ref="A1:B5"/>
  <sheetViews>
    <sheetView workbookViewId="0">
      <selection activeCell="D14" sqref="D14"/>
    </sheetView>
  </sheetViews>
  <sheetFormatPr defaultColWidth="11.42578125" defaultRowHeight="15"/>
  <cols>
    <col min="1" max="1" width="14" customWidth="1"/>
  </cols>
  <sheetData>
    <row r="1" spans="1:2" ht="16.5">
      <c r="A1" s="16" t="s">
        <v>360</v>
      </c>
    </row>
    <row r="2" spans="1:2" ht="15.75" thickBot="1">
      <c r="A2" s="14" t="s">
        <v>57</v>
      </c>
      <c r="B2" s="3" t="s">
        <v>59</v>
      </c>
    </row>
    <row r="3" spans="1:2" ht="15.75" thickTop="1">
      <c r="A3" s="5" t="s">
        <v>62</v>
      </c>
      <c r="B3" s="44">
        <v>0.3</v>
      </c>
    </row>
    <row r="4" spans="1:2">
      <c r="A4" s="104" t="s">
        <v>63</v>
      </c>
      <c r="B4" s="105">
        <v>0.3</v>
      </c>
    </row>
    <row r="5" spans="1:2">
      <c r="A5" s="5" t="s">
        <v>64</v>
      </c>
      <c r="B5" s="44">
        <v>0.5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57B6-E45F-457C-8C79-47EE3CDA7357}">
  <dimension ref="A1:C6"/>
  <sheetViews>
    <sheetView workbookViewId="0"/>
  </sheetViews>
  <sheetFormatPr defaultColWidth="11.42578125" defaultRowHeight="15"/>
  <cols>
    <col min="1" max="1" width="18.140625" bestFit="1" customWidth="1"/>
    <col min="2" max="2" width="8" bestFit="1" customWidth="1"/>
    <col min="3" max="3" width="11.140625" bestFit="1" customWidth="1"/>
  </cols>
  <sheetData>
    <row r="1" spans="1:3" ht="16.5">
      <c r="A1" s="16" t="s">
        <v>361</v>
      </c>
    </row>
    <row r="2" spans="1:3" ht="30.75" thickBot="1">
      <c r="A2" s="26" t="s">
        <v>362</v>
      </c>
      <c r="B2" s="15" t="s">
        <v>32</v>
      </c>
      <c r="C2" s="15" t="s">
        <v>363</v>
      </c>
    </row>
    <row r="3" spans="1:3" ht="30.75" thickTop="1">
      <c r="A3" s="71" t="s">
        <v>364</v>
      </c>
      <c r="B3" s="59">
        <v>1627.6</v>
      </c>
      <c r="C3" s="34">
        <v>488.4</v>
      </c>
    </row>
    <row r="4" spans="1:3">
      <c r="A4" s="8" t="s">
        <v>365</v>
      </c>
      <c r="B4" s="110">
        <v>1372.2</v>
      </c>
      <c r="C4" s="40">
        <v>684.6</v>
      </c>
    </row>
    <row r="5" spans="1:3">
      <c r="A5" s="5" t="s">
        <v>13</v>
      </c>
      <c r="B5" s="59">
        <v>1516.9</v>
      </c>
      <c r="C5" s="11">
        <v>455.1</v>
      </c>
    </row>
    <row r="6" spans="1:3" ht="15.75" thickBot="1">
      <c r="A6" s="111" t="s">
        <v>32</v>
      </c>
      <c r="B6" s="109">
        <v>4516.7</v>
      </c>
      <c r="C6" s="109">
        <v>1628.1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D147-1A9B-4322-BA4C-9B5864CFC9EB}">
  <dimension ref="A1:C5"/>
  <sheetViews>
    <sheetView workbookViewId="0">
      <selection activeCell="E6" sqref="E6"/>
    </sheetView>
  </sheetViews>
  <sheetFormatPr defaultColWidth="11.42578125" defaultRowHeight="15"/>
  <cols>
    <col min="3" max="3" width="11.85546875" bestFit="1" customWidth="1"/>
  </cols>
  <sheetData>
    <row r="1" spans="1:3" ht="17.25">
      <c r="A1" s="69" t="s">
        <v>366</v>
      </c>
    </row>
    <row r="2" spans="1:3" ht="15.75" thickBot="1">
      <c r="A2" s="3" t="s">
        <v>83</v>
      </c>
      <c r="B2" s="3" t="s">
        <v>367</v>
      </c>
      <c r="C2" s="3" t="s">
        <v>368</v>
      </c>
    </row>
    <row r="3" spans="1:3" ht="15.75" thickTop="1">
      <c r="A3" s="37" t="s">
        <v>320</v>
      </c>
      <c r="B3" s="112">
        <v>150000</v>
      </c>
      <c r="C3" s="95">
        <v>82500000</v>
      </c>
    </row>
    <row r="4" spans="1:3">
      <c r="A4" s="34" t="s">
        <v>198</v>
      </c>
      <c r="B4" s="96">
        <v>150000</v>
      </c>
      <c r="C4" s="56">
        <v>82500000</v>
      </c>
    </row>
    <row r="5" spans="1:3">
      <c r="A5" s="2" t="s">
        <v>32</v>
      </c>
      <c r="B5" s="58">
        <v>300000</v>
      </c>
      <c r="C5" s="58">
        <v>165000000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86EA-5DD5-48EA-9669-F309ED8C870E}">
  <dimension ref="A1:C5"/>
  <sheetViews>
    <sheetView workbookViewId="0">
      <selection activeCell="A2" sqref="A2:C5"/>
    </sheetView>
  </sheetViews>
  <sheetFormatPr defaultColWidth="11.42578125" defaultRowHeight="15"/>
  <cols>
    <col min="3" max="3" width="11.85546875" bestFit="1" customWidth="1"/>
  </cols>
  <sheetData>
    <row r="1" spans="1:3" ht="17.25">
      <c r="A1" s="69" t="s">
        <v>369</v>
      </c>
    </row>
    <row r="2" spans="1:3" ht="15.75" thickBot="1">
      <c r="A2" s="3" t="s">
        <v>83</v>
      </c>
      <c r="B2" s="3" t="s">
        <v>367</v>
      </c>
      <c r="C2" s="3" t="s">
        <v>368</v>
      </c>
    </row>
    <row r="3" spans="1:3" ht="15.75" thickTop="1">
      <c r="A3" s="37" t="s">
        <v>320</v>
      </c>
      <c r="B3" s="112">
        <v>100000</v>
      </c>
      <c r="C3" s="95">
        <v>55000000</v>
      </c>
    </row>
    <row r="4" spans="1:3">
      <c r="A4" s="34" t="s">
        <v>198</v>
      </c>
      <c r="B4" s="96">
        <v>100000</v>
      </c>
      <c r="C4" s="56">
        <v>55000000</v>
      </c>
    </row>
    <row r="5" spans="1:3">
      <c r="A5" s="2" t="s">
        <v>32</v>
      </c>
      <c r="B5" s="58">
        <v>200000</v>
      </c>
      <c r="C5" s="58">
        <v>110000000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DBB3-16D2-439C-B849-FA99F5B94093}">
  <dimension ref="A1:E6"/>
  <sheetViews>
    <sheetView workbookViewId="0">
      <selection activeCell="A9" sqref="A9"/>
    </sheetView>
  </sheetViews>
  <sheetFormatPr defaultColWidth="11.42578125" defaultRowHeight="15"/>
  <cols>
    <col min="1" max="1" width="32" customWidth="1"/>
  </cols>
  <sheetData>
    <row r="1" spans="1:5" ht="17.25">
      <c r="A1" s="38" t="s">
        <v>370</v>
      </c>
    </row>
    <row r="2" spans="1:5" ht="16.5" thickBot="1">
      <c r="A2" s="113"/>
      <c r="B2" s="3">
        <v>2018</v>
      </c>
      <c r="C2" s="3">
        <v>2019</v>
      </c>
      <c r="D2" s="3">
        <v>2020</v>
      </c>
      <c r="E2" s="15">
        <v>2021</v>
      </c>
    </row>
    <row r="3" spans="1:5" ht="16.5" thickTop="1">
      <c r="A3" s="114" t="s">
        <v>371</v>
      </c>
      <c r="B3" s="115"/>
      <c r="C3" s="115"/>
      <c r="D3" s="115"/>
      <c r="E3" s="37"/>
    </row>
    <row r="4" spans="1:5">
      <c r="A4" s="116" t="s">
        <v>372</v>
      </c>
      <c r="B4" s="11" t="s">
        <v>373</v>
      </c>
      <c r="C4" s="11" t="s">
        <v>374</v>
      </c>
      <c r="D4" s="11" t="s">
        <v>375</v>
      </c>
      <c r="E4" s="34" t="s">
        <v>376</v>
      </c>
    </row>
    <row r="5" spans="1:5" ht="30">
      <c r="A5" s="117" t="s">
        <v>377</v>
      </c>
      <c r="B5" s="28" t="s">
        <v>378</v>
      </c>
      <c r="C5" s="28" t="s">
        <v>379</v>
      </c>
      <c r="D5" s="28" t="s">
        <v>380</v>
      </c>
      <c r="E5" s="37" t="s">
        <v>378</v>
      </c>
    </row>
    <row r="6" spans="1:5">
      <c r="A6" s="116" t="s">
        <v>381</v>
      </c>
      <c r="B6" s="56">
        <v>1327841</v>
      </c>
      <c r="C6" s="56">
        <v>1413231</v>
      </c>
      <c r="D6" s="56">
        <v>1468767</v>
      </c>
      <c r="E6" s="96">
        <v>1530115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E137-870B-45B3-8709-BF8D43E09871}">
  <dimension ref="A1:I12"/>
  <sheetViews>
    <sheetView workbookViewId="0"/>
  </sheetViews>
  <sheetFormatPr defaultColWidth="11.42578125" defaultRowHeight="15"/>
  <cols>
    <col min="1" max="1" width="18.28515625" bestFit="1" customWidth="1"/>
  </cols>
  <sheetData>
    <row r="1" spans="1:9" ht="17.25">
      <c r="A1" s="38" t="s">
        <v>382</v>
      </c>
    </row>
    <row r="2" spans="1:9" ht="15.75">
      <c r="A2" s="82"/>
      <c r="B2" s="127">
        <v>2018</v>
      </c>
      <c r="C2" s="127"/>
      <c r="D2" s="127">
        <v>2019</v>
      </c>
      <c r="E2" s="127"/>
      <c r="F2" s="127">
        <v>2020</v>
      </c>
      <c r="G2" s="127"/>
      <c r="H2" s="127">
        <v>2021</v>
      </c>
      <c r="I2" s="127"/>
    </row>
    <row r="3" spans="1:9" ht="15.75" thickBot="1">
      <c r="A3" s="3" t="s">
        <v>383</v>
      </c>
      <c r="B3" s="3" t="s">
        <v>384</v>
      </c>
      <c r="C3" s="3" t="s">
        <v>3</v>
      </c>
      <c r="D3" s="3" t="s">
        <v>384</v>
      </c>
      <c r="E3" s="3" t="s">
        <v>3</v>
      </c>
      <c r="F3" s="3" t="s">
        <v>384</v>
      </c>
      <c r="G3" s="3" t="s">
        <v>3</v>
      </c>
      <c r="H3" s="3" t="s">
        <v>384</v>
      </c>
      <c r="I3" s="3" t="s">
        <v>3</v>
      </c>
    </row>
    <row r="4" spans="1:9" ht="15.75" thickTop="1">
      <c r="A4" s="118" t="s">
        <v>385</v>
      </c>
      <c r="B4" s="72">
        <v>8.048</v>
      </c>
      <c r="C4" s="76">
        <v>0.11</v>
      </c>
      <c r="D4" s="72">
        <v>9.5790000000000006</v>
      </c>
      <c r="E4" s="76">
        <v>0.11</v>
      </c>
      <c r="F4" s="72">
        <v>10.875</v>
      </c>
      <c r="G4" s="76">
        <v>0.22</v>
      </c>
      <c r="H4" s="72">
        <v>18.414999999999999</v>
      </c>
      <c r="I4" s="76">
        <v>0.33</v>
      </c>
    </row>
    <row r="5" spans="1:9" ht="15.75">
      <c r="A5" s="119" t="s">
        <v>386</v>
      </c>
      <c r="B5" s="11">
        <v>5.9059999999999997</v>
      </c>
      <c r="C5" s="120"/>
      <c r="D5" s="11">
        <v>3.49</v>
      </c>
      <c r="E5" s="120"/>
      <c r="F5" s="11">
        <v>4.024</v>
      </c>
      <c r="G5" s="120"/>
      <c r="H5" s="11">
        <v>4.2160000000000002</v>
      </c>
      <c r="I5" s="120"/>
    </row>
    <row r="6" spans="1:9" ht="15.75">
      <c r="A6" s="119" t="s">
        <v>387</v>
      </c>
      <c r="B6" s="11">
        <v>2.1419999999999999</v>
      </c>
      <c r="C6" s="120"/>
      <c r="D6" s="11">
        <v>6.09</v>
      </c>
      <c r="E6" s="120"/>
      <c r="F6" s="11">
        <v>6.85</v>
      </c>
      <c r="G6" s="120"/>
      <c r="H6" s="11">
        <v>14.2</v>
      </c>
      <c r="I6" s="120"/>
    </row>
    <row r="7" spans="1:9">
      <c r="A7" s="121" t="s">
        <v>388</v>
      </c>
      <c r="B7" s="74">
        <v>19.882999999999999</v>
      </c>
      <c r="C7" s="122">
        <v>0.27</v>
      </c>
      <c r="D7" s="74">
        <v>16.173999999999999</v>
      </c>
      <c r="E7" s="122">
        <v>0.19</v>
      </c>
      <c r="F7" s="74">
        <v>26.51</v>
      </c>
      <c r="G7" s="122">
        <v>0.53</v>
      </c>
      <c r="H7" s="74">
        <v>26.45</v>
      </c>
      <c r="I7" s="122">
        <v>0.47</v>
      </c>
    </row>
    <row r="8" spans="1:9" ht="15.75">
      <c r="A8" s="123" t="s">
        <v>389</v>
      </c>
      <c r="B8" s="28">
        <v>16.303999999999998</v>
      </c>
      <c r="C8" s="115"/>
      <c r="D8" s="28">
        <v>14.829000000000001</v>
      </c>
      <c r="E8" s="115"/>
      <c r="F8" s="28">
        <v>25.09</v>
      </c>
      <c r="G8" s="115"/>
      <c r="H8" s="28">
        <v>23.67</v>
      </c>
      <c r="I8" s="115"/>
    </row>
    <row r="9" spans="1:9" ht="15.75">
      <c r="A9" s="123" t="s">
        <v>390</v>
      </c>
      <c r="B9" s="28">
        <v>3.5790000000000002</v>
      </c>
      <c r="C9" s="115"/>
      <c r="D9" s="28">
        <v>1.345</v>
      </c>
      <c r="E9" s="115"/>
      <c r="F9" s="28">
        <v>1.42</v>
      </c>
      <c r="G9" s="115"/>
      <c r="H9" s="28">
        <v>2.78</v>
      </c>
      <c r="I9" s="115"/>
    </row>
    <row r="10" spans="1:9">
      <c r="A10" s="118" t="s">
        <v>391</v>
      </c>
      <c r="B10" s="72">
        <v>13</v>
      </c>
      <c r="C10" s="76">
        <v>0</v>
      </c>
      <c r="D10" s="72">
        <v>8</v>
      </c>
      <c r="E10" s="76">
        <v>0</v>
      </c>
      <c r="F10" s="72">
        <v>9</v>
      </c>
      <c r="G10" s="76">
        <v>0</v>
      </c>
      <c r="H10" s="72">
        <v>0</v>
      </c>
      <c r="I10" s="76">
        <v>0</v>
      </c>
    </row>
    <row r="11" spans="1:9">
      <c r="A11" s="35" t="s">
        <v>392</v>
      </c>
      <c r="B11" s="28">
        <v>45.597999999999999</v>
      </c>
      <c r="C11" s="124">
        <v>0.62</v>
      </c>
      <c r="D11" s="28">
        <v>59.280999999999999</v>
      </c>
      <c r="E11" s="124">
        <v>0.7</v>
      </c>
      <c r="F11" s="28">
        <v>12.446999999999999</v>
      </c>
      <c r="G11" s="124">
        <v>0.25</v>
      </c>
      <c r="H11" s="28">
        <v>10.93</v>
      </c>
      <c r="I11" s="124">
        <v>0.2</v>
      </c>
    </row>
    <row r="12" spans="1:9">
      <c r="A12" s="1" t="s">
        <v>393</v>
      </c>
      <c r="B12" s="2">
        <v>73.542000000000002</v>
      </c>
      <c r="C12" s="64">
        <v>1</v>
      </c>
      <c r="D12" s="2">
        <v>85.042000000000002</v>
      </c>
      <c r="E12" s="64">
        <v>1</v>
      </c>
      <c r="F12" s="2">
        <v>49.841000000000001</v>
      </c>
      <c r="G12" s="64">
        <v>1</v>
      </c>
      <c r="H12" s="2">
        <v>55.795999999999999</v>
      </c>
      <c r="I12" s="64">
        <v>1</v>
      </c>
    </row>
  </sheetData>
  <mergeCells count="4">
    <mergeCell ref="B2:C2"/>
    <mergeCell ref="D2:E2"/>
    <mergeCell ref="F2:G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39E32-43EB-4226-9B3E-BBFDB5636A06}">
  <dimension ref="A1:G6"/>
  <sheetViews>
    <sheetView workbookViewId="0">
      <selection activeCell="B12" sqref="B12"/>
    </sheetView>
  </sheetViews>
  <sheetFormatPr defaultColWidth="11.42578125" defaultRowHeight="15"/>
  <cols>
    <col min="1" max="1" width="28" bestFit="1" customWidth="1"/>
  </cols>
  <sheetData>
    <row r="1" spans="1:7" ht="17.25">
      <c r="A1" s="38" t="s">
        <v>38</v>
      </c>
    </row>
    <row r="2" spans="1:7" ht="15.75" thickBot="1">
      <c r="A2" s="31" t="s">
        <v>39</v>
      </c>
      <c r="B2" s="32">
        <v>2016</v>
      </c>
      <c r="C2" s="32">
        <v>2017</v>
      </c>
      <c r="D2" s="32">
        <v>2018</v>
      </c>
      <c r="E2" s="32">
        <v>2019</v>
      </c>
      <c r="F2" s="32">
        <v>2020</v>
      </c>
      <c r="G2" s="33">
        <v>2021</v>
      </c>
    </row>
    <row r="3" spans="1:7" ht="15.75" thickTop="1">
      <c r="A3" s="5" t="s">
        <v>40</v>
      </c>
      <c r="B3" s="11">
        <v>10.66</v>
      </c>
      <c r="C3" s="11">
        <v>47.64</v>
      </c>
      <c r="D3" s="11">
        <v>13.6</v>
      </c>
      <c r="E3" s="11">
        <v>27.55</v>
      </c>
      <c r="F3" s="11">
        <v>61.74</v>
      </c>
      <c r="G3" s="34">
        <v>92.77</v>
      </c>
    </row>
    <row r="4" spans="1:7">
      <c r="A4" s="35" t="s">
        <v>41</v>
      </c>
      <c r="B4" s="28" t="s">
        <v>42</v>
      </c>
      <c r="C4" s="36">
        <v>3.4689999999999999</v>
      </c>
      <c r="D4" s="36">
        <v>-0.71450000000000002</v>
      </c>
      <c r="E4" s="36">
        <v>1.0257000000000001</v>
      </c>
      <c r="F4" s="36">
        <v>1.2410000000000001</v>
      </c>
      <c r="G4" s="37" t="s">
        <v>43</v>
      </c>
    </row>
    <row r="5" spans="1:7">
      <c r="A5" s="5" t="s">
        <v>44</v>
      </c>
      <c r="B5" s="11">
        <v>10.66</v>
      </c>
      <c r="C5" s="11">
        <v>59.89</v>
      </c>
      <c r="D5" s="11">
        <v>91.81</v>
      </c>
      <c r="E5" s="11">
        <v>26.23</v>
      </c>
      <c r="F5" s="11">
        <v>50.44</v>
      </c>
      <c r="G5" s="34">
        <v>103.65</v>
      </c>
    </row>
    <row r="6" spans="1:7">
      <c r="A6" s="35" t="s">
        <v>41</v>
      </c>
      <c r="B6" s="28" t="s">
        <v>42</v>
      </c>
      <c r="C6" s="36">
        <v>4.6181999999999999</v>
      </c>
      <c r="D6" s="36">
        <v>0.53300000000000003</v>
      </c>
      <c r="E6" s="36">
        <v>-0.71430000000000005</v>
      </c>
      <c r="F6" s="36">
        <v>0.92300000000000004</v>
      </c>
      <c r="G6" s="30">
        <v>1.0548999999999999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B498-6916-4A27-8F04-0CBA5695C57A}">
  <dimension ref="A1:G6"/>
  <sheetViews>
    <sheetView workbookViewId="0">
      <selection activeCell="D12" sqref="D12"/>
    </sheetView>
  </sheetViews>
  <sheetFormatPr defaultColWidth="11.42578125" defaultRowHeight="15"/>
  <cols>
    <col min="1" max="1" width="18.5703125" bestFit="1" customWidth="1"/>
  </cols>
  <sheetData>
    <row r="1" spans="1:7" ht="17.25">
      <c r="A1" s="38" t="s">
        <v>45</v>
      </c>
    </row>
    <row r="2" spans="1:7" ht="15.75" thickBot="1">
      <c r="A2" s="39" t="s">
        <v>39</v>
      </c>
      <c r="B2" s="32">
        <v>2016</v>
      </c>
      <c r="C2" s="32">
        <v>2017</v>
      </c>
      <c r="D2" s="32">
        <v>2018</v>
      </c>
      <c r="E2" s="32">
        <v>2019</v>
      </c>
      <c r="F2" s="32">
        <v>2020</v>
      </c>
      <c r="G2" s="33">
        <v>2021</v>
      </c>
    </row>
    <row r="3" spans="1:7" ht="15.75" thickTop="1">
      <c r="A3" s="5" t="s">
        <v>46</v>
      </c>
      <c r="B3" s="11">
        <v>86.7</v>
      </c>
      <c r="C3" s="11">
        <v>126.1</v>
      </c>
      <c r="D3" s="11">
        <v>141.80000000000001</v>
      </c>
      <c r="E3" s="11">
        <v>358.9</v>
      </c>
      <c r="F3" s="11">
        <v>401.1</v>
      </c>
      <c r="G3" s="34">
        <v>857</v>
      </c>
    </row>
    <row r="4" spans="1:7">
      <c r="A4" s="35" t="s">
        <v>41</v>
      </c>
      <c r="B4" s="28" t="s">
        <v>42</v>
      </c>
      <c r="C4" s="36">
        <v>0.45400000000000001</v>
      </c>
      <c r="D4" s="36">
        <v>0.125</v>
      </c>
      <c r="E4" s="36">
        <v>1.5309999999999999</v>
      </c>
      <c r="F4" s="36">
        <v>0.11799999999999999</v>
      </c>
      <c r="G4" s="30">
        <v>1.1359999999999999</v>
      </c>
    </row>
    <row r="5" spans="1:7">
      <c r="A5" s="5" t="s">
        <v>47</v>
      </c>
      <c r="B5" s="11">
        <v>32.9</v>
      </c>
      <c r="C5" s="11">
        <v>108</v>
      </c>
      <c r="D5" s="11">
        <v>141.80000000000001</v>
      </c>
      <c r="E5" s="11">
        <v>358.9</v>
      </c>
      <c r="F5" s="11">
        <v>401.1</v>
      </c>
      <c r="G5" s="34">
        <v>840.4</v>
      </c>
    </row>
    <row r="6" spans="1:7">
      <c r="A6" s="35" t="s">
        <v>41</v>
      </c>
      <c r="B6" s="28" t="s">
        <v>42</v>
      </c>
      <c r="C6" s="36">
        <v>2.2810000000000001</v>
      </c>
      <c r="D6" s="36">
        <v>0.313</v>
      </c>
      <c r="E6" s="36">
        <v>1.5309999999999999</v>
      </c>
      <c r="F6" s="36">
        <v>0.11799999999999999</v>
      </c>
      <c r="G6" s="36">
        <v>1.095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74EC9-02E8-4A2A-BA8F-23DF37DBFA49}">
  <dimension ref="A1:G10"/>
  <sheetViews>
    <sheetView workbookViewId="0"/>
  </sheetViews>
  <sheetFormatPr defaultColWidth="11.42578125" defaultRowHeight="15"/>
  <cols>
    <col min="1" max="1" width="38.140625" bestFit="1" customWidth="1"/>
  </cols>
  <sheetData>
    <row r="1" spans="1:7" ht="17.25">
      <c r="A1" s="38" t="s">
        <v>48</v>
      </c>
    </row>
    <row r="2" spans="1:7" ht="15.75" thickBot="1">
      <c r="A2" s="39" t="s">
        <v>39</v>
      </c>
      <c r="B2" s="32">
        <v>2016</v>
      </c>
      <c r="C2" s="32">
        <v>2017</v>
      </c>
      <c r="D2" s="32">
        <v>2018</v>
      </c>
      <c r="E2" s="32">
        <v>2019</v>
      </c>
      <c r="F2" s="32">
        <v>2020</v>
      </c>
      <c r="G2" s="33" t="s">
        <v>49</v>
      </c>
    </row>
    <row r="3" spans="1:7" ht="15.75" thickTop="1">
      <c r="A3" s="5" t="s">
        <v>50</v>
      </c>
      <c r="B3" s="11">
        <v>415.4</v>
      </c>
      <c r="C3" s="11">
        <v>536.70000000000005</v>
      </c>
      <c r="D3" s="11">
        <v>543</v>
      </c>
      <c r="E3" s="11">
        <v>582.20000000000005</v>
      </c>
      <c r="F3" s="11">
        <v>602</v>
      </c>
      <c r="G3" s="34">
        <v>488.4</v>
      </c>
    </row>
    <row r="4" spans="1:7">
      <c r="A4" s="8" t="s">
        <v>51</v>
      </c>
      <c r="B4" s="40" t="s">
        <v>42</v>
      </c>
      <c r="C4" s="41">
        <v>0.22600000000000001</v>
      </c>
      <c r="D4" s="41">
        <v>1.2E-2</v>
      </c>
      <c r="E4" s="41">
        <v>6.7000000000000004E-2</v>
      </c>
      <c r="F4" s="41">
        <v>3.3000000000000002E-2</v>
      </c>
      <c r="G4" s="10">
        <v>-0.23300000000000001</v>
      </c>
    </row>
    <row r="5" spans="1:7">
      <c r="A5" s="5" t="s">
        <v>52</v>
      </c>
      <c r="B5" s="11">
        <v>31.2</v>
      </c>
      <c r="C5" s="11">
        <v>34.5</v>
      </c>
      <c r="D5" s="11">
        <v>40.299999999999997</v>
      </c>
      <c r="E5" s="11">
        <v>42</v>
      </c>
      <c r="F5" s="11">
        <v>50.4</v>
      </c>
      <c r="G5" s="34">
        <v>46.3</v>
      </c>
    </row>
    <row r="6" spans="1:7">
      <c r="A6" s="8" t="s">
        <v>51</v>
      </c>
      <c r="B6" s="40" t="s">
        <v>42</v>
      </c>
      <c r="C6" s="41">
        <v>9.6000000000000002E-2</v>
      </c>
      <c r="D6" s="41">
        <v>0.14399999999999999</v>
      </c>
      <c r="E6" s="42">
        <v>0.04</v>
      </c>
      <c r="F6" s="41">
        <v>0.16700000000000001</v>
      </c>
      <c r="G6" s="41">
        <v>-8.8999999999999996E-2</v>
      </c>
    </row>
    <row r="7" spans="1:7">
      <c r="A7" s="5" t="s">
        <v>53</v>
      </c>
      <c r="B7" s="11">
        <v>184.8</v>
      </c>
      <c r="C7" s="11">
        <v>274.5</v>
      </c>
      <c r="D7" s="11">
        <v>607</v>
      </c>
      <c r="E7" s="11">
        <v>0</v>
      </c>
      <c r="F7" s="11">
        <v>308.7</v>
      </c>
      <c r="G7" s="11">
        <v>238.6</v>
      </c>
    </row>
    <row r="8" spans="1:7" ht="15.75">
      <c r="A8" s="8" t="s">
        <v>51</v>
      </c>
      <c r="B8" s="40" t="s">
        <v>42</v>
      </c>
      <c r="C8" s="41">
        <v>0.32700000000000001</v>
      </c>
      <c r="D8" s="41">
        <v>0.54800000000000004</v>
      </c>
      <c r="E8" s="43"/>
      <c r="F8" s="42">
        <v>1</v>
      </c>
      <c r="G8" s="41">
        <v>-0.29399999999999998</v>
      </c>
    </row>
    <row r="9" spans="1:7">
      <c r="A9" s="5" t="s">
        <v>54</v>
      </c>
      <c r="B9" s="11" t="s">
        <v>42</v>
      </c>
      <c r="C9" s="11" t="s">
        <v>42</v>
      </c>
      <c r="D9" s="11" t="s">
        <v>42</v>
      </c>
      <c r="E9" s="11" t="s">
        <v>42</v>
      </c>
      <c r="F9" s="11">
        <v>8</v>
      </c>
      <c r="G9" s="11">
        <v>26.5</v>
      </c>
    </row>
    <row r="10" spans="1:7">
      <c r="A10" s="8" t="s">
        <v>55</v>
      </c>
      <c r="B10" s="40" t="s">
        <v>42</v>
      </c>
      <c r="C10" s="40" t="s">
        <v>42</v>
      </c>
      <c r="D10" s="40" t="s">
        <v>42</v>
      </c>
      <c r="E10" s="40" t="s">
        <v>42</v>
      </c>
      <c r="F10" s="40" t="s">
        <v>42</v>
      </c>
      <c r="G10" s="41">
        <v>0.20200000000000001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4ADBC-FA22-4847-B715-511E0C59E603}">
  <dimension ref="A1:E5"/>
  <sheetViews>
    <sheetView workbookViewId="0">
      <selection activeCell="E10" sqref="E10"/>
    </sheetView>
  </sheetViews>
  <sheetFormatPr defaultColWidth="11.42578125" defaultRowHeight="15"/>
  <sheetData>
    <row r="1" spans="1:5" ht="16.5">
      <c r="A1" s="16" t="s">
        <v>56</v>
      </c>
    </row>
    <row r="2" spans="1:5" ht="15.75" thickBot="1">
      <c r="A2" s="14" t="s">
        <v>57</v>
      </c>
      <c r="B2" s="3" t="s">
        <v>58</v>
      </c>
      <c r="C2" s="3" t="s">
        <v>59</v>
      </c>
      <c r="D2" s="3" t="s">
        <v>60</v>
      </c>
      <c r="E2" s="3" t="s">
        <v>61</v>
      </c>
    </row>
    <row r="3" spans="1:5" ht="15.75" thickTop="1">
      <c r="A3" s="5" t="s">
        <v>62</v>
      </c>
      <c r="B3" s="44">
        <v>0.7</v>
      </c>
      <c r="C3" s="44">
        <v>0.24</v>
      </c>
      <c r="D3" s="44">
        <v>0.06</v>
      </c>
      <c r="E3" s="11" t="s">
        <v>42</v>
      </c>
    </row>
    <row r="4" spans="1:5">
      <c r="A4" s="45" t="s">
        <v>63</v>
      </c>
      <c r="B4" s="46">
        <v>0.4</v>
      </c>
      <c r="C4" s="46">
        <v>0.24</v>
      </c>
      <c r="D4" s="46">
        <v>0.06</v>
      </c>
      <c r="E4" s="46">
        <v>0.3</v>
      </c>
    </row>
    <row r="5" spans="1:5">
      <c r="A5" s="5" t="s">
        <v>64</v>
      </c>
      <c r="B5" s="44">
        <v>0.25</v>
      </c>
      <c r="C5" s="44">
        <v>0.4</v>
      </c>
      <c r="D5" s="44">
        <v>0.1</v>
      </c>
      <c r="E5" s="44">
        <v>0.25</v>
      </c>
    </row>
  </sheetData>
  <hyperlinks>
    <hyperlink ref="D2" location="_ftn1" display="_ftn1" xr:uid="{DD9591E9-63A9-41F2-898B-36783155C0C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EDD7-0BE3-4C10-8565-8251B90B13CB}">
  <dimension ref="A1:C10"/>
  <sheetViews>
    <sheetView workbookViewId="0"/>
  </sheetViews>
  <sheetFormatPr defaultColWidth="11.42578125" defaultRowHeight="15"/>
  <cols>
    <col min="1" max="1" width="21.28515625" customWidth="1"/>
    <col min="2" max="2" width="14.5703125" customWidth="1"/>
    <col min="3" max="3" width="18.5703125" customWidth="1"/>
  </cols>
  <sheetData>
    <row r="1" spans="1:3" ht="19.5">
      <c r="A1" s="38" t="s">
        <v>65</v>
      </c>
    </row>
    <row r="2" spans="1:3" ht="30.75" thickBot="1">
      <c r="A2" s="15" t="s">
        <v>66</v>
      </c>
      <c r="B2" s="15" t="s">
        <v>67</v>
      </c>
      <c r="C2" s="15" t="s">
        <v>68</v>
      </c>
    </row>
    <row r="3" spans="1:3" ht="15.75" thickTop="1">
      <c r="A3" s="20" t="s">
        <v>69</v>
      </c>
      <c r="B3" s="20">
        <v>3</v>
      </c>
      <c r="C3" s="20">
        <v>2</v>
      </c>
    </row>
    <row r="4" spans="1:3">
      <c r="A4" s="34" t="s">
        <v>70</v>
      </c>
      <c r="B4" s="34">
        <v>101</v>
      </c>
      <c r="C4" s="34">
        <v>4</v>
      </c>
    </row>
    <row r="5" spans="1:3">
      <c r="A5" s="37" t="s">
        <v>71</v>
      </c>
      <c r="B5" s="37">
        <v>2</v>
      </c>
      <c r="C5" s="37">
        <v>0</v>
      </c>
    </row>
    <row r="6" spans="1:3">
      <c r="A6" s="34" t="s">
        <v>72</v>
      </c>
      <c r="B6" s="34">
        <v>4</v>
      </c>
      <c r="C6" s="34">
        <v>0</v>
      </c>
    </row>
    <row r="7" spans="1:3">
      <c r="A7" s="37" t="s">
        <v>73</v>
      </c>
      <c r="B7" s="37">
        <v>13</v>
      </c>
      <c r="C7" s="37">
        <v>0</v>
      </c>
    </row>
    <row r="8" spans="1:3">
      <c r="A8" s="34" t="s">
        <v>74</v>
      </c>
      <c r="B8" s="34">
        <v>0</v>
      </c>
      <c r="C8" s="34">
        <v>0</v>
      </c>
    </row>
    <row r="9" spans="1:3">
      <c r="A9" s="37" t="s">
        <v>75</v>
      </c>
      <c r="B9" s="37">
        <v>3</v>
      </c>
      <c r="C9" s="37">
        <v>0</v>
      </c>
    </row>
    <row r="10" spans="1:3">
      <c r="A10" s="4" t="s">
        <v>32</v>
      </c>
      <c r="B10" s="4">
        <v>126</v>
      </c>
      <c r="C10" s="4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FD59-2368-497E-96BC-D2D324069253}">
  <dimension ref="A1:E11"/>
  <sheetViews>
    <sheetView workbookViewId="0">
      <selection activeCell="D14" sqref="D14"/>
    </sheetView>
  </sheetViews>
  <sheetFormatPr defaultColWidth="11.42578125" defaultRowHeight="15"/>
  <cols>
    <col min="1" max="1" width="25" customWidth="1"/>
    <col min="2" max="2" width="16" customWidth="1"/>
    <col min="3" max="3" width="14.7109375" customWidth="1"/>
    <col min="5" max="5" width="16.85546875" customWidth="1"/>
  </cols>
  <sheetData>
    <row r="1" spans="1:5" ht="17.25">
      <c r="A1" s="38" t="s">
        <v>76</v>
      </c>
    </row>
    <row r="2" spans="1:5" ht="45.75" thickBot="1">
      <c r="A2" s="47" t="s">
        <v>77</v>
      </c>
      <c r="B2" s="47" t="s">
        <v>78</v>
      </c>
      <c r="C2" s="47" t="s">
        <v>79</v>
      </c>
      <c r="D2" s="47" t="s">
        <v>80</v>
      </c>
      <c r="E2" s="47" t="s">
        <v>68</v>
      </c>
    </row>
    <row r="3" spans="1:5" ht="15.75" thickTop="1">
      <c r="A3" s="17" t="s">
        <v>69</v>
      </c>
      <c r="B3" s="17">
        <v>3</v>
      </c>
      <c r="C3" s="17">
        <v>21</v>
      </c>
      <c r="D3" s="17">
        <v>21</v>
      </c>
      <c r="E3" s="17">
        <v>2</v>
      </c>
    </row>
    <row r="4" spans="1:5">
      <c r="A4" s="37" t="s">
        <v>70</v>
      </c>
      <c r="B4" s="37">
        <v>101</v>
      </c>
      <c r="C4" s="37">
        <v>267</v>
      </c>
      <c r="D4" s="37">
        <v>267</v>
      </c>
      <c r="E4" s="37">
        <v>4</v>
      </c>
    </row>
    <row r="5" spans="1:5">
      <c r="A5" s="17" t="s">
        <v>71</v>
      </c>
      <c r="B5" s="17">
        <v>2</v>
      </c>
      <c r="C5" s="17">
        <v>3</v>
      </c>
      <c r="D5" s="17">
        <v>3</v>
      </c>
      <c r="E5" s="17">
        <v>0</v>
      </c>
    </row>
    <row r="6" spans="1:5">
      <c r="A6" s="37" t="s">
        <v>72</v>
      </c>
      <c r="B6" s="37">
        <v>4</v>
      </c>
      <c r="C6" s="37">
        <v>10</v>
      </c>
      <c r="D6" s="37">
        <v>10</v>
      </c>
      <c r="E6" s="37">
        <v>0</v>
      </c>
    </row>
    <row r="7" spans="1:5">
      <c r="A7" s="17" t="s">
        <v>73</v>
      </c>
      <c r="B7" s="17">
        <v>13</v>
      </c>
      <c r="C7" s="17">
        <v>28</v>
      </c>
      <c r="D7" s="17">
        <v>28</v>
      </c>
      <c r="E7" s="17">
        <v>0</v>
      </c>
    </row>
    <row r="8" spans="1:5">
      <c r="A8" s="37" t="s">
        <v>74</v>
      </c>
      <c r="B8" s="37">
        <v>0</v>
      </c>
      <c r="C8" s="37">
        <v>0</v>
      </c>
      <c r="D8" s="37">
        <v>0</v>
      </c>
      <c r="E8" s="37">
        <v>0</v>
      </c>
    </row>
    <row r="9" spans="1:5">
      <c r="A9" s="17" t="s">
        <v>75</v>
      </c>
      <c r="B9" s="17">
        <v>3</v>
      </c>
      <c r="C9" s="17">
        <v>7</v>
      </c>
      <c r="D9" s="17">
        <v>7</v>
      </c>
      <c r="E9" s="17">
        <v>0</v>
      </c>
    </row>
    <row r="10" spans="1:5">
      <c r="A10" s="37" t="s">
        <v>81</v>
      </c>
      <c r="B10" s="37">
        <v>0</v>
      </c>
      <c r="C10" s="37">
        <v>0</v>
      </c>
      <c r="D10" s="37">
        <v>0</v>
      </c>
      <c r="E10" s="37">
        <v>0</v>
      </c>
    </row>
    <row r="11" spans="1:5">
      <c r="A11" s="4" t="s">
        <v>32</v>
      </c>
      <c r="B11" s="4">
        <v>126</v>
      </c>
      <c r="C11" s="4">
        <v>336</v>
      </c>
      <c r="D11" s="4">
        <v>336</v>
      </c>
      <c r="E11" s="4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DA8AA46187F469D5D5EA8E7549605" ma:contentTypeVersion="13" ma:contentTypeDescription="Crée un document." ma:contentTypeScope="" ma:versionID="f12417a2ec4edf223ea96a67bb7b3d3d">
  <xsd:schema xmlns:xsd="http://www.w3.org/2001/XMLSchema" xmlns:xs="http://www.w3.org/2001/XMLSchema" xmlns:p="http://schemas.microsoft.com/office/2006/metadata/properties" xmlns:ns2="219689c9-b994-4398-b482-00fd26c5d4c2" xmlns:ns3="63ba3233-2e61-4c20-87ec-921ee3080e76" targetNamespace="http://schemas.microsoft.com/office/2006/metadata/properties" ma:root="true" ma:fieldsID="b3c8ad8902212570cb855c15738321e5" ns2:_="" ns3:_="">
    <xsd:import namespace="219689c9-b994-4398-b482-00fd26c5d4c2"/>
    <xsd:import namespace="63ba3233-2e61-4c20-87ec-921ee3080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689c9-b994-4398-b482-00fd26c5d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403f3db-e408-45c5-af7e-c4f066720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a3233-2e61-4c20-87ec-921ee3080e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0050ce-0a17-4452-938e-843b3e3b9093}" ma:internalName="TaxCatchAll" ma:showField="CatchAllData" ma:web="63ba3233-2e61-4c20-87ec-921ee3080e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ba3233-2e61-4c20-87ec-921ee3080e76" xsi:nil="true"/>
    <lcf76f155ced4ddcb4097134ff3c332f xmlns="219689c9-b994-4398-b482-00fd26c5d4c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54575-C073-4ACF-9B4C-999E5FE9DCF9}"/>
</file>

<file path=customXml/itemProps2.xml><?xml version="1.0" encoding="utf-8"?>
<ds:datastoreItem xmlns:ds="http://schemas.openxmlformats.org/officeDocument/2006/customXml" ds:itemID="{552A89A7-823E-4A83-8C8C-DF1512E647E7}"/>
</file>

<file path=customXml/itemProps3.xml><?xml version="1.0" encoding="utf-8"?>
<ds:datastoreItem xmlns:ds="http://schemas.openxmlformats.org/officeDocument/2006/customXml" ds:itemID="{695FFB1C-5EEC-4709-B19D-C418FBF25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Mohamed Nakouri</dc:creator>
  <cp:keywords/>
  <dc:description/>
  <cp:lastModifiedBy>Abdessalem Turki</cp:lastModifiedBy>
  <cp:revision/>
  <dcterms:created xsi:type="dcterms:W3CDTF">2023-12-15T15:20:03Z</dcterms:created>
  <dcterms:modified xsi:type="dcterms:W3CDTF">2024-10-02T10:37:33Z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0x0101008EBDA8AA46187F469D5D5EA8E7549605</vt:lpwstr>
  </property>
  <property fmtid="{D5CDD505-2E9C-101B-9397-08002B2CF9AE}" pid="3" name="MediaServiceImageTags">
    <vt:lpwstr/>
  </property>
</Properties>
</file>