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enerteamtn-my.sharepoint.com/personal/a_turki_enerteam_tn/Documents/Bureau/ITIE RCA/ITIE RCA 2022/03_Report/Rapport ITIE/Version Finale/Annexes V 021224_Rapport ITIE RCA 2022/Annexes V déf/"/>
    </mc:Choice>
  </mc:AlternateContent>
  <xr:revisionPtr revIDLastSave="621" documentId="8_{386B392A-EFBD-4E82-8875-46A0B7F07917}" xr6:coauthVersionLast="47" xr6:coauthVersionMax="47" xr10:uidLastSave="{8DC8E0F9-EBC5-4F56-A598-4D7FB0AE7E86}"/>
  <bookViews>
    <workbookView xWindow="-120" yWindow="-120" windowWidth="29040" windowHeight="15720" firstSheet="9" activeTab="9" xr2:uid="{8FF4705D-B802-6E4C-98C0-0524233A4A34}"/>
  </bookViews>
  <sheets>
    <sheet name="Annexe 1" sheetId="18" r:id="rId1"/>
    <sheet name="Annexe 2" sheetId="19" r:id="rId2"/>
    <sheet name="Feuil4" sheetId="33" state="hidden" r:id="rId3"/>
    <sheet name="Annexe 3" sheetId="3" r:id="rId4"/>
    <sheet name="Annexe 4 2021" sheetId="1" state="hidden" r:id="rId5"/>
    <sheet name="Annexe 5 2021" sheetId="9" state="hidden" r:id="rId6"/>
    <sheet name="Annexe 4" sheetId="10" r:id="rId7"/>
    <sheet name="Annexe 5" sheetId="13" r:id="rId8"/>
    <sheet name="Annexe 6" sheetId="4" r:id="rId9"/>
    <sheet name="Annexe 7" sheetId="20" r:id="rId10"/>
    <sheet name="Annexe 8" sheetId="22" r:id="rId11"/>
    <sheet name="Annexe 9" sheetId="11" r:id="rId12"/>
    <sheet name="Annexe 10" sheetId="17" r:id="rId13"/>
    <sheet name="Annexe 11" sheetId="15" r:id="rId14"/>
    <sheet name="Annexe 12" sheetId="27" r:id="rId15"/>
    <sheet name="Annexe 13" sheetId="12" r:id="rId16"/>
    <sheet name="Annexe 14" sheetId="25" r:id="rId17"/>
    <sheet name="Annexe 15" sheetId="16" r:id="rId18"/>
    <sheet name="Annexe 16" sheetId="28" r:id="rId19"/>
    <sheet name="Annexe 17" sheetId="29" r:id="rId20"/>
  </sheets>
  <externalReferences>
    <externalReference r:id="rId21"/>
    <externalReference r:id="rId22"/>
    <externalReference r:id="rId23"/>
  </externalReferences>
  <definedNames>
    <definedName name="_xlnm._FilterDatabase" localSheetId="14" hidden="1">#REF!</definedName>
    <definedName name="_xlnm._FilterDatabase" localSheetId="17" hidden="1">'Annexe 15'!$A$2:$L$30</definedName>
    <definedName name="_xlnm._FilterDatabase" localSheetId="3" hidden="1">'Annexe 3'!$A$1:$I$1</definedName>
    <definedName name="_xlnm._FilterDatabase" localSheetId="5" hidden="1">'Annexe 5 2021'!$A$3:$E$62</definedName>
    <definedName name="_xlnm._FilterDatabase" hidden="1">#REF!</definedName>
    <definedName name="_FilterDatabase1" localSheetId="14" hidden="1">#REF!</definedName>
    <definedName name="_FilterDatabase1" hidden="1">#REF!</definedName>
    <definedName name="_ftn1" localSheetId="7">'Annexe 5'!$B$4</definedName>
    <definedName name="_ftnref1" localSheetId="1">'Annexe 2'!$A$19</definedName>
    <definedName name="_Toc153553219" localSheetId="0">'Annexe 1'!$A$6</definedName>
    <definedName name="_Toc153553220" localSheetId="0">'Annexe 1'!$A$31</definedName>
    <definedName name="_Toc178607948" localSheetId="18">'Annexe 16'!$A$15</definedName>
    <definedName name="_Toc178607949" localSheetId="18">'Annexe 16'!$A$16</definedName>
    <definedName name="_Toc178607950" localSheetId="18">'Annexe 16'!$A$17</definedName>
    <definedName name="_Toc178607951" localSheetId="18">'Annexe 16'!$A$18</definedName>
    <definedName name="_Toc178607952" localSheetId="18">'Annexe 16'!$A$19</definedName>
    <definedName name="_Toc178607953" localSheetId="18">'Annexe 16'!$A$20</definedName>
    <definedName name="_Toc178607954" localSheetId="18">'Annexe 16'!$A$21</definedName>
    <definedName name="_Toc178607955" localSheetId="18">'Annexe 16'!$A$22</definedName>
    <definedName name="_Toc178607956" localSheetId="18">'Annexe 16'!$A$23</definedName>
    <definedName name="_Toc178607957" localSheetId="18">'Annexe 16'!$A$24</definedName>
    <definedName name="_Toc178607958" localSheetId="18">'Annexe 16'!$A$25</definedName>
    <definedName name="_Toc178607959" localSheetId="18">'Annexe 16'!$A$26</definedName>
    <definedName name="_Toc178607960" localSheetId="18">'Annexe 16'!$A$27</definedName>
    <definedName name="_Toc178607961" localSheetId="18">'Annexe 16'!$A$28</definedName>
    <definedName name="_Toc178607962" localSheetId="18">'Annexe 16'!$A$29</definedName>
    <definedName name="_Toc178607963" localSheetId="18">'Annexe 16'!$I$5</definedName>
    <definedName name="_Toc178607964" localSheetId="18">'Annexe 16'!$I$6</definedName>
    <definedName name="aaaa" localSheetId="14" hidden="1">#REF!</definedName>
    <definedName name="aaaa" hidden="1">#REF!</definedName>
    <definedName name="az" localSheetId="14">#REF!</definedName>
    <definedName name="az">#REF!</definedName>
    <definedName name="_xlnm.Database" localSheetId="14">#REF!</definedName>
    <definedName name="_xlnm.Database">#REF!</definedName>
    <definedName name="BATNA" localSheetId="14">#REF!</definedName>
    <definedName name="BATNA">#REF!</definedName>
    <definedName name="BISKRA" localSheetId="14">#REF!</definedName>
    <definedName name="BISKRA">#REF!</definedName>
    <definedName name="Compadjust" localSheetId="14">[1]Lists!$A$68:$A$76</definedName>
    <definedName name="Compadjust">[2]Lists!$A$68:$A$76</definedName>
    <definedName name="DATA5">[3]MEM!$E$2:$E$2</definedName>
    <definedName name="FD" localSheetId="14" hidden="1">#REF!</definedName>
    <definedName name="FD" hidden="1">#REF!</definedName>
    <definedName name="fdb" localSheetId="14" hidden="1">#REF!</definedName>
    <definedName name="fdb" hidden="1">#REF!</definedName>
    <definedName name="FinalDiff" localSheetId="14">[1]Lists!$A$91:$A$102</definedName>
    <definedName name="FinalDiff">[2]Lists!$A$91:$A$102</definedName>
    <definedName name="Govadjust" localSheetId="14">[1]Lists!$A$80:$A$87</definedName>
    <definedName name="Govadjust">[2]Lists!$A$80:$A$87</definedName>
    <definedName name="JIJEL" localSheetId="14">#REF!</definedName>
    <definedName name="JIJEL">#REF!</definedName>
    <definedName name="KHENCHELA" localSheetId="14">#REF!</definedName>
    <definedName name="KHENCHELA">#REF!</definedName>
    <definedName name="MARI" localSheetId="14">#REF!</definedName>
    <definedName name="MARI">#REF!</definedName>
    <definedName name="MILA" localSheetId="14">#REF!</definedName>
    <definedName name="MILA">#REF!</definedName>
    <definedName name="miseenplace03prjpilotes" localSheetId="14">#REF!</definedName>
    <definedName name="miseenplace03prjpilotes">#REF!</definedName>
    <definedName name="MS" localSheetId="14">#REF!</definedName>
    <definedName name="MS">#REF!</definedName>
    <definedName name="msp" localSheetId="14">#REF!</definedName>
    <definedName name="msp">#REF!</definedName>
    <definedName name="P" localSheetId="14">#REF!</definedName>
    <definedName name="P">#REF!</definedName>
    <definedName name="po" localSheetId="14">#REF!</definedName>
    <definedName name="po">#REF!</definedName>
    <definedName name="POP" localSheetId="14">#REF!</definedName>
    <definedName name="POP">#REF!</definedName>
    <definedName name="RECAP" localSheetId="14">#REF!</definedName>
    <definedName name="RECAP">#REF!</definedName>
    <definedName name="SOUKAHARS" localSheetId="14">#REF!</definedName>
    <definedName name="SOUKAHARS">#REF!</definedName>
    <definedName name="Taxes" localSheetId="14">[1]Lists!$A$7:$A$51</definedName>
    <definedName name="Taxes">[2]Lists!$A$7:$A$51</definedName>
    <definedName name="TRAVAUX01" localSheetId="14">#REF!</definedName>
    <definedName name="TRAVAUX01">#REF!</definedName>
    <definedName name="TRAVAUX07" localSheetId="14">#REF!</definedName>
    <definedName name="TRAVAUX07">#REF!</definedName>
    <definedName name="TRAVAUX08" localSheetId="14">#REF!</definedName>
    <definedName name="TRAVAUX08">#REF!</definedName>
    <definedName name="TRAVAUX10" localSheetId="14">#REF!</definedName>
    <definedName name="TRAVAUX10">#REF!</definedName>
    <definedName name="TRAVAUX11" localSheetId="14">#REF!</definedName>
    <definedName name="TRAVAUX11">#REF!</definedName>
    <definedName name="TRAVAUX12" localSheetId="14">#REF!</definedName>
    <definedName name="TRAVAUX12">#REF!</definedName>
    <definedName name="TRAVAUX13" localSheetId="14">#REF!</definedName>
    <definedName name="TRAVAUX13">#REF!</definedName>
    <definedName name="TRAVAUX14" localSheetId="14">#REF!</definedName>
    <definedName name="TRAVAUX14">#REF!</definedName>
    <definedName name="TRAVAUX15" localSheetId="14">#REF!</definedName>
    <definedName name="TRAVAUX15">#REF!</definedName>
    <definedName name="TRAVAUX20" localSheetId="14">#REF!</definedName>
    <definedName name="TRAVAUX20">#REF!</definedName>
    <definedName name="TRAVAUX21" localSheetId="14">#REF!</definedName>
    <definedName name="TRAVAUX21">#REF!</definedName>
    <definedName name="TRAVAUX22" localSheetId="14">#REF!</definedName>
    <definedName name="TRAVAUX22">#REF!</definedName>
    <definedName name="TRAVAUX25" localSheetId="14">#REF!</definedName>
    <definedName name="TRAVAUX25">#REF!</definedName>
    <definedName name="TRAVAUX27" localSheetId="14">#REF!</definedName>
    <definedName name="TRAVAUX27">#REF!</definedName>
    <definedName name="TRAVAUX28" localSheetId="14">#REF!</definedName>
    <definedName name="TRAVAUX28">#REF!</definedName>
    <definedName name="TRAVAUX29" localSheetId="14">#REF!</definedName>
    <definedName name="TRAVAUX29">#REF!</definedName>
    <definedName name="TRAVAUX31" localSheetId="14">#REF!</definedName>
    <definedName name="TRAVAUX31">#REF!</definedName>
    <definedName name="TRAVAUX32" localSheetId="14">#REF!</definedName>
    <definedName name="TRAVAUX32">#REF!</definedName>
    <definedName name="TRAVAUX33" localSheetId="14">#REF!</definedName>
    <definedName name="TRAVAUX33">#REF!</definedName>
    <definedName name="TRAVAUX34" localSheetId="14">#REF!</definedName>
    <definedName name="TRAVAUX34">#REF!</definedName>
    <definedName name="TRAVAUX35" localSheetId="14">#REF!</definedName>
    <definedName name="TRAVAUX35">#REF!</definedName>
    <definedName name="TRAVAUX36" localSheetId="14">#REF!</definedName>
    <definedName name="TRAVAUX36">#REF!</definedName>
    <definedName name="TRAVAUX38" localSheetId="14">#REF!</definedName>
    <definedName name="TRAVAUX38">#REF!</definedName>
    <definedName name="TRAVAUX39" localSheetId="14">#REF!</definedName>
    <definedName name="TRAVAUX39">#REF!</definedName>
    <definedName name="TRAVAUX40" localSheetId="14">#REF!</definedName>
    <definedName name="TRAVAUX40">#REF!</definedName>
    <definedName name="TRAVAUX41" localSheetId="14">#REF!</definedName>
    <definedName name="TRAVAUX41">#REF!</definedName>
    <definedName name="TRAVAUX42" localSheetId="14">#REF!</definedName>
    <definedName name="TRAVAUX42">#REF!</definedName>
    <definedName name="TRAVAUX43" localSheetId="14">#REF!</definedName>
    <definedName name="TRAVAUX43">#REF!</definedName>
    <definedName name="TRAVAUX44" localSheetId="14">#REF!</definedName>
    <definedName name="TRAVAUX44">#REF!</definedName>
    <definedName name="TRAVAUX45" localSheetId="14">#REF!</definedName>
    <definedName name="TRAVAUX45">#REF!</definedName>
    <definedName name="TRAVAUX47" localSheetId="14">#REF!</definedName>
    <definedName name="TRAVAUX47">#REF!</definedName>
    <definedName name="TRAVAUX48" localSheetId="14">#REF!</definedName>
    <definedName name="TRAVAUX48">#REF!</definedName>
    <definedName name="TRAVAUX49" localSheetId="14">#REF!</definedName>
    <definedName name="TRAVAUX49">#REF!</definedName>
    <definedName name="TRAVAUX50" localSheetId="14">#REF!</definedName>
    <definedName name="TRAVAUX50">#REF!</definedName>
    <definedName name="TRAVAUX51" localSheetId="14">#REF!</definedName>
    <definedName name="TRAVAUX51">#REF!</definedName>
    <definedName name="TRAVAUX53" localSheetId="14">#REF!</definedName>
    <definedName name="TRAVAUX53">#REF!</definedName>
    <definedName name="TRAVAUX58" localSheetId="14">#REF!</definedName>
    <definedName name="TRAVAUX58">#REF!</definedName>
    <definedName name="TRAVAUX59" localSheetId="14">#REF!</definedName>
    <definedName name="TRAVAUX59">#REF!</definedName>
    <definedName name="TRAVAUX67" localSheetId="14">#REF!</definedName>
    <definedName name="TRAVAUX67">#REF!</definedName>
    <definedName name="tt">'Annexe 3'!$A$4:$O$236</definedName>
    <definedName name="ZI" localSheetId="14">#REF!</definedName>
    <definedName name="ZI">#REF!</definedName>
    <definedName name="_xlnm.Print_Area" localSheetId="0">'Annexe 1'!$A$1:$D$80</definedName>
    <definedName name="_xlnm.Print_Area" localSheetId="14">#REF!</definedName>
    <definedName name="_xlnm.Print_Area" localSheetId="18">'Annexe 16'!$A$1:$C$12</definedName>
    <definedName name="_xlnm.Print_Area" localSheetId="3">'Annexe 3'!$A$1:$N$4</definedName>
    <definedName name="_xlnm.Print_Area" localSheetId="6">'Annexe 4'!$A$1:$G$2</definedName>
    <definedName name="_xlnm.Print_Area" localSheetId="10">'Annexe 8'!$A$1:$C$14</definedName>
    <definedName name="_xlnm.Print_Area" localSheetId="11">'Annexe 9'!$A$1:$D$22</definedName>
    <definedName name="_xlnm.Print_Area">#REF!</definedName>
  </definedNames>
  <calcPr calcId="191028"/>
  <pivotCaches>
    <pivotCache cacheId="16" r:id="rId2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7" l="1"/>
  <c r="H35" i="20" l="1"/>
  <c r="C14" i="22" l="1"/>
  <c r="I35" i="20"/>
  <c r="G35" i="20"/>
  <c r="B35" i="20"/>
  <c r="D35" i="20"/>
  <c r="C35" i="20"/>
  <c r="Y4" i="11" l="1"/>
  <c r="Y5" i="11"/>
  <c r="Y6" i="11"/>
  <c r="Y7" i="11"/>
  <c r="Y8" i="11"/>
  <c r="Y9" i="11"/>
  <c r="Y10" i="11"/>
  <c r="Y11" i="11"/>
  <c r="Y12" i="11"/>
  <c r="Y13" i="11"/>
  <c r="Y14" i="11"/>
  <c r="Y15" i="11"/>
  <c r="Y16" i="11"/>
  <c r="Y17" i="11"/>
  <c r="Y18" i="11"/>
  <c r="Y19" i="11"/>
  <c r="Y20" i="11"/>
  <c r="Y21" i="11"/>
  <c r="Y22" i="11"/>
  <c r="Y23" i="11"/>
  <c r="Y24" i="11"/>
  <c r="Y25" i="11"/>
  <c r="Y26" i="11"/>
  <c r="Y27" i="11"/>
  <c r="Y28" i="11"/>
  <c r="Y29" i="11"/>
  <c r="Y30" i="11"/>
  <c r="Y31" i="11"/>
  <c r="Y32" i="11"/>
  <c r="Y33" i="11"/>
  <c r="Y34" i="11"/>
  <c r="Y35" i="11"/>
  <c r="Y36" i="11"/>
  <c r="Y37" i="11"/>
  <c r="Y38" i="11"/>
  <c r="Y39" i="11"/>
  <c r="Y40" i="11"/>
  <c r="Y41" i="11"/>
  <c r="Y42" i="11"/>
  <c r="Y43" i="11"/>
  <c r="Y44" i="11"/>
  <c r="Y45" i="11"/>
  <c r="Y46" i="11"/>
  <c r="Y47" i="11"/>
  <c r="Y48" i="11"/>
  <c r="Y49" i="11"/>
  <c r="Y50" i="11"/>
  <c r="Y51" i="11"/>
  <c r="Y52" i="11"/>
  <c r="Y53" i="11"/>
  <c r="Y54" i="11"/>
  <c r="Y55" i="11"/>
  <c r="Y56" i="11"/>
  <c r="Y57" i="11"/>
  <c r="Y58" i="11"/>
  <c r="Y59" i="11"/>
  <c r="Y60" i="11"/>
  <c r="Y61" i="11"/>
  <c r="Y62" i="11"/>
  <c r="Y63" i="11"/>
  <c r="Y64" i="11"/>
  <c r="Y65" i="11"/>
  <c r="Y66" i="11"/>
  <c r="Y67" i="11"/>
  <c r="Y68" i="11"/>
  <c r="Y69" i="11"/>
  <c r="Y70" i="11"/>
  <c r="Y71" i="11"/>
  <c r="Y72" i="11"/>
  <c r="Y73" i="11"/>
  <c r="Y74" i="11"/>
  <c r="Y75" i="11"/>
  <c r="Y76" i="11"/>
  <c r="Y77" i="11"/>
  <c r="Y78" i="11"/>
  <c r="Y79" i="11"/>
  <c r="Y80" i="11"/>
  <c r="Y81" i="11"/>
  <c r="Y82" i="11"/>
  <c r="Y83" i="11"/>
  <c r="Y84" i="11"/>
  <c r="Y85" i="11"/>
  <c r="Y86" i="11"/>
  <c r="Y87" i="11"/>
  <c r="Y88" i="11"/>
  <c r="Y89" i="11"/>
  <c r="Y90" i="11"/>
  <c r="Y91" i="11"/>
  <c r="Y92" i="11"/>
  <c r="Y93" i="11"/>
  <c r="Y94" i="11"/>
  <c r="Y95" i="11"/>
  <c r="Y96" i="11"/>
  <c r="Y97" i="11"/>
  <c r="Y98" i="11"/>
  <c r="Y99" i="11"/>
  <c r="Y100" i="11"/>
  <c r="Y101" i="11"/>
  <c r="Y102" i="11"/>
  <c r="Y103" i="11"/>
  <c r="Y104" i="11"/>
  <c r="Y105" i="11"/>
  <c r="Y106" i="11"/>
  <c r="Y107" i="11"/>
  <c r="Y108" i="11"/>
  <c r="Y109" i="11"/>
  <c r="Y110" i="11"/>
  <c r="Y111" i="11"/>
  <c r="Y112" i="11"/>
  <c r="Y113" i="11"/>
  <c r="Y114" i="11"/>
  <c r="Y115" i="11"/>
  <c r="Y116" i="11"/>
  <c r="Y117" i="11"/>
  <c r="Y118" i="11"/>
  <c r="Y119" i="11"/>
  <c r="Y120" i="11"/>
  <c r="Y121" i="11"/>
  <c r="Y122" i="11"/>
  <c r="Y123" i="11"/>
  <c r="Y124" i="11"/>
  <c r="Y125" i="11"/>
  <c r="Y126" i="11"/>
  <c r="Y127" i="11"/>
  <c r="Y128" i="11"/>
  <c r="Y129" i="11"/>
  <c r="Y130" i="11"/>
  <c r="Y131" i="11"/>
  <c r="Y132" i="11"/>
  <c r="Y133" i="11"/>
  <c r="Y134" i="11"/>
  <c r="Y135" i="11"/>
  <c r="Y136" i="11"/>
  <c r="Y137" i="11"/>
  <c r="Y138" i="11"/>
  <c r="Y139" i="11"/>
  <c r="Y140" i="11"/>
  <c r="Y141" i="11"/>
  <c r="Y142" i="11"/>
  <c r="Y143" i="11"/>
  <c r="Y144" i="11"/>
  <c r="Y145" i="11"/>
  <c r="Y146" i="11"/>
  <c r="Y147" i="11"/>
  <c r="Y148" i="11"/>
  <c r="Y149" i="11"/>
  <c r="Y150" i="11"/>
  <c r="Y151" i="11"/>
  <c r="Y152" i="11"/>
  <c r="Y153" i="11"/>
  <c r="Y154" i="11"/>
  <c r="Y155" i="11"/>
  <c r="Y156" i="11"/>
  <c r="Y157" i="11"/>
  <c r="Y158" i="11"/>
  <c r="Y159" i="11"/>
  <c r="Y160" i="11"/>
  <c r="Y161" i="11"/>
  <c r="Y162" i="11"/>
  <c r="Y163" i="11"/>
  <c r="Y164" i="11"/>
  <c r="Y165" i="11"/>
  <c r="Y166" i="11"/>
  <c r="Y167" i="11"/>
  <c r="Y168" i="11"/>
  <c r="Y169" i="11"/>
  <c r="Y170" i="11"/>
  <c r="Y171" i="11"/>
  <c r="Y172" i="11"/>
  <c r="Y173" i="11"/>
  <c r="Y174" i="11"/>
  <c r="Y175" i="11"/>
  <c r="Y176" i="11"/>
  <c r="Y177" i="11"/>
  <c r="Y178" i="11"/>
  <c r="Y179" i="11"/>
  <c r="Y180" i="11"/>
  <c r="Y181" i="11"/>
  <c r="Y182" i="11"/>
  <c r="Y183" i="11"/>
  <c r="Y184" i="11"/>
  <c r="Y185" i="11"/>
  <c r="Y186" i="11"/>
  <c r="Y187" i="11"/>
  <c r="Y188" i="11"/>
  <c r="Y189" i="11"/>
  <c r="Y190" i="11"/>
  <c r="Y191" i="11"/>
  <c r="Y192" i="11"/>
  <c r="Y193" i="11"/>
  <c r="Y194" i="11"/>
  <c r="Y195" i="11"/>
  <c r="Y196" i="11"/>
  <c r="Y197" i="11"/>
  <c r="Y198" i="11"/>
  <c r="Y199" i="11"/>
  <c r="Y200" i="11"/>
  <c r="Y201" i="11"/>
  <c r="Y202" i="11"/>
  <c r="Y203" i="11"/>
  <c r="Y204" i="11"/>
  <c r="Y205" i="11"/>
  <c r="Y206" i="11"/>
  <c r="Y207" i="11"/>
  <c r="Y208" i="11"/>
  <c r="Y209" i="11"/>
  <c r="Y210" i="11"/>
  <c r="Y211" i="11"/>
  <c r="Y212" i="11"/>
  <c r="Y213" i="11"/>
  <c r="Y214" i="11"/>
  <c r="Y215" i="11"/>
  <c r="Y216" i="11"/>
  <c r="Y217" i="11"/>
  <c r="Y218" i="11"/>
  <c r="Y219" i="11"/>
  <c r="Y220" i="11"/>
  <c r="Y221" i="11"/>
  <c r="Y222" i="11"/>
  <c r="Y223" i="11"/>
  <c r="Y224" i="11"/>
  <c r="Y225" i="11"/>
  <c r="Y226" i="11"/>
  <c r="Y227" i="11"/>
  <c r="Y228" i="11"/>
  <c r="Y229" i="11"/>
  <c r="Y230" i="11"/>
  <c r="Y231" i="11"/>
  <c r="Y232" i="11"/>
  <c r="Y233" i="11"/>
  <c r="Y234" i="11"/>
  <c r="Y235" i="11"/>
  <c r="Y236" i="11"/>
  <c r="Y237" i="11"/>
  <c r="Y238" i="11"/>
  <c r="Y239" i="11"/>
  <c r="Y240" i="11"/>
  <c r="Y241" i="11"/>
  <c r="Y242" i="11"/>
  <c r="Y243" i="11"/>
  <c r="Y244" i="11"/>
  <c r="Y245" i="11"/>
  <c r="Y246" i="11"/>
  <c r="Y247" i="11"/>
  <c r="Y248" i="11"/>
  <c r="Y249" i="11"/>
  <c r="Y250" i="11"/>
  <c r="Y251" i="11"/>
  <c r="Y252" i="11"/>
  <c r="Y253" i="11"/>
  <c r="Y254" i="11"/>
  <c r="Y255" i="11"/>
  <c r="Y256" i="11"/>
  <c r="Y257" i="11"/>
  <c r="Y258" i="11"/>
  <c r="Y259" i="11"/>
  <c r="Y260" i="11"/>
  <c r="Y261" i="11"/>
  <c r="Y262" i="11"/>
  <c r="Y263" i="11"/>
  <c r="Y264" i="11"/>
  <c r="Y265" i="11"/>
  <c r="Y266" i="11"/>
  <c r="Y267" i="11"/>
  <c r="Y268" i="11"/>
  <c r="Y269" i="11"/>
  <c r="Y270" i="11"/>
  <c r="Y271" i="11"/>
  <c r="Y272" i="11"/>
  <c r="Y273" i="11"/>
  <c r="Y274" i="11"/>
  <c r="Y275" i="11"/>
  <c r="Y276" i="11"/>
  <c r="Y277" i="11"/>
  <c r="Y278" i="11"/>
  <c r="Y279" i="11"/>
  <c r="Y280" i="11"/>
  <c r="Y281" i="11"/>
  <c r="Y282" i="11"/>
  <c r="Y283" i="11"/>
  <c r="Y284" i="11"/>
  <c r="Y285" i="11"/>
  <c r="Y286" i="11"/>
  <c r="Y287" i="11"/>
  <c r="Y288" i="11"/>
  <c r="Y289" i="11"/>
  <c r="Y290" i="11"/>
  <c r="Y291" i="11"/>
  <c r="Y292" i="11"/>
  <c r="Y293" i="11"/>
  <c r="Y294" i="11"/>
  <c r="Y295" i="11"/>
  <c r="Y296" i="11"/>
  <c r="Y297" i="11"/>
  <c r="Y298" i="11"/>
  <c r="Y299" i="11"/>
  <c r="Y300" i="11"/>
  <c r="Y301" i="11"/>
  <c r="Y302" i="11"/>
  <c r="Y303" i="11"/>
  <c r="Y304" i="11"/>
  <c r="Y305" i="11"/>
  <c r="Y306" i="11"/>
  <c r="Y307" i="11"/>
  <c r="Y308" i="11"/>
  <c r="Y309" i="11"/>
  <c r="Y310" i="11"/>
  <c r="Y311" i="11"/>
  <c r="Y312" i="11"/>
  <c r="Y313" i="11"/>
  <c r="Y314" i="11"/>
  <c r="Y315" i="11"/>
  <c r="Y316" i="11"/>
  <c r="Y317" i="11"/>
  <c r="Y318" i="11"/>
  <c r="Y319" i="11"/>
  <c r="Y320" i="11"/>
  <c r="Y321" i="11"/>
  <c r="Y322" i="11"/>
  <c r="Y323" i="11"/>
  <c r="Y324" i="11"/>
  <c r="Y325" i="11"/>
  <c r="Y326" i="11"/>
  <c r="Y327" i="11"/>
  <c r="Y328" i="11"/>
  <c r="Y329" i="11"/>
  <c r="Y330" i="11"/>
  <c r="Y331" i="11"/>
  <c r="Y332" i="11"/>
  <c r="Y333" i="11"/>
  <c r="Y334" i="11"/>
  <c r="Y335" i="11"/>
  <c r="Y336" i="11"/>
  <c r="Y337" i="11"/>
  <c r="Y338" i="11"/>
  <c r="Y339" i="11"/>
  <c r="Y340" i="11"/>
  <c r="Y341" i="11"/>
  <c r="Y342" i="11"/>
  <c r="Y343" i="11"/>
  <c r="Y344" i="11"/>
  <c r="Y345" i="11"/>
  <c r="Y346" i="11"/>
  <c r="Y347" i="11"/>
  <c r="Y348" i="11"/>
  <c r="Y349" i="11"/>
  <c r="Y350" i="11"/>
  <c r="Y351" i="11"/>
  <c r="Y352" i="11"/>
  <c r="Y353" i="11"/>
  <c r="Y354" i="11"/>
  <c r="Y355" i="11"/>
  <c r="Y356" i="11"/>
  <c r="Y357" i="11"/>
  <c r="Y358" i="11"/>
  <c r="Y359" i="11"/>
  <c r="Y360" i="11"/>
  <c r="Y361" i="11"/>
  <c r="Y362" i="11"/>
  <c r="Y363" i="11"/>
  <c r="Y364" i="11"/>
  <c r="Y365" i="11"/>
  <c r="Y366" i="11"/>
  <c r="Y367" i="11"/>
  <c r="Y368" i="11"/>
  <c r="Y369" i="11"/>
  <c r="Y370" i="11"/>
  <c r="Y371" i="11"/>
  <c r="Y372" i="11"/>
  <c r="Y373" i="11"/>
  <c r="Y374" i="11"/>
  <c r="Y375" i="11"/>
  <c r="Y376" i="11"/>
  <c r="Y377" i="11"/>
  <c r="Y378" i="11"/>
  <c r="Y379" i="11"/>
  <c r="Y380" i="11"/>
  <c r="Y381" i="11"/>
  <c r="Y382" i="11"/>
  <c r="Y383" i="11"/>
  <c r="Y384" i="11"/>
  <c r="Y385" i="11"/>
  <c r="Y386" i="11"/>
  <c r="Y387" i="11"/>
  <c r="Y388" i="11"/>
  <c r="Y389" i="11"/>
  <c r="Y390" i="11"/>
  <c r="Y391" i="11"/>
  <c r="Y392" i="11"/>
  <c r="Y393" i="11"/>
  <c r="Y394" i="11"/>
  <c r="Y395" i="11"/>
  <c r="Y396" i="11"/>
  <c r="Y397" i="11"/>
  <c r="Y398" i="11"/>
  <c r="Y399" i="11"/>
  <c r="Y400" i="11"/>
  <c r="Y401" i="11"/>
  <c r="Y402" i="11"/>
  <c r="Y403" i="11"/>
  <c r="Y404" i="11"/>
  <c r="Y405" i="11"/>
  <c r="Y406" i="11"/>
  <c r="Y407" i="11"/>
  <c r="Y408" i="11"/>
  <c r="Y409" i="11"/>
  <c r="Y410" i="11"/>
  <c r="Y411" i="11"/>
  <c r="Y412" i="11"/>
  <c r="Y413" i="11"/>
  <c r="Y414" i="11"/>
  <c r="Y415" i="11"/>
  <c r="Y416" i="11"/>
  <c r="Y417" i="11"/>
  <c r="Y418" i="11"/>
  <c r="Y419" i="11"/>
  <c r="Y420" i="11"/>
  <c r="Y421" i="11"/>
  <c r="Y422" i="11"/>
  <c r="Y423" i="11"/>
  <c r="Y424" i="11"/>
  <c r="Y425" i="11"/>
  <c r="Y426" i="11"/>
  <c r="Y427" i="11"/>
  <c r="Y428" i="11"/>
  <c r="Y429" i="11"/>
  <c r="Y430" i="11"/>
  <c r="Y431" i="11"/>
  <c r="Y432" i="11"/>
  <c r="Y433" i="11"/>
  <c r="Y434" i="11"/>
  <c r="Y435" i="11"/>
  <c r="Y436" i="11"/>
  <c r="Y437" i="11"/>
  <c r="Y438" i="11"/>
  <c r="Y439" i="11"/>
  <c r="Y440" i="11"/>
  <c r="Y441" i="11"/>
  <c r="Y442" i="11"/>
  <c r="Y443" i="11"/>
  <c r="Y444" i="11"/>
  <c r="Y445" i="11"/>
  <c r="Y446" i="11"/>
  <c r="Y447" i="11"/>
  <c r="Y448" i="11"/>
  <c r="Y449" i="11"/>
  <c r="Y450" i="11"/>
  <c r="Y451" i="11"/>
  <c r="Y452" i="11"/>
  <c r="Y453" i="11"/>
  <c r="Y454" i="11"/>
  <c r="Y455" i="11"/>
  <c r="Y456" i="11"/>
  <c r="Y457" i="11"/>
  <c r="Y458" i="11"/>
  <c r="Y459" i="11"/>
  <c r="Y460" i="11"/>
  <c r="Y461" i="11"/>
  <c r="Y462" i="11"/>
  <c r="Y463" i="11"/>
  <c r="Y464" i="11"/>
  <c r="Y465" i="11"/>
  <c r="Y466" i="11"/>
  <c r="Y467" i="11"/>
  <c r="Y468" i="11"/>
  <c r="Y469" i="11"/>
  <c r="Y470" i="11"/>
  <c r="Y471" i="11"/>
  <c r="Y472" i="11"/>
  <c r="Y473" i="11"/>
  <c r="Y474" i="11"/>
  <c r="Y475" i="11"/>
  <c r="Y476" i="11"/>
  <c r="Y477" i="11"/>
  <c r="Y478" i="11"/>
  <c r="Y479" i="11"/>
  <c r="Y480" i="11"/>
  <c r="Y481" i="11"/>
  <c r="Y482" i="11"/>
  <c r="Y483" i="11"/>
  <c r="Y484" i="11"/>
  <c r="Y485" i="11"/>
  <c r="Y486" i="11"/>
  <c r="Y487" i="11"/>
  <c r="Y488" i="11"/>
  <c r="Y489" i="11"/>
  <c r="Y490" i="11"/>
  <c r="Y491" i="11"/>
  <c r="Y492" i="11"/>
  <c r="Y493" i="11"/>
  <c r="Y494" i="11"/>
  <c r="Y495" i="11"/>
  <c r="Y496" i="11"/>
  <c r="Y497" i="11"/>
  <c r="Y498" i="11"/>
  <c r="Y499" i="11"/>
  <c r="Y500" i="11"/>
  <c r="Y501" i="11"/>
  <c r="Y502" i="11"/>
  <c r="Y503" i="11"/>
  <c r="Y504" i="11"/>
  <c r="Y505" i="11"/>
  <c r="Y506" i="11"/>
  <c r="Y507" i="11"/>
  <c r="Y508" i="11"/>
  <c r="Y509" i="11"/>
  <c r="Y510" i="11"/>
  <c r="Y511" i="11"/>
  <c r="Y512" i="11"/>
  <c r="Y513" i="11"/>
  <c r="Y514" i="11"/>
  <c r="Y515" i="11"/>
  <c r="Y516" i="11"/>
  <c r="Y517" i="11"/>
  <c r="Y518" i="11"/>
  <c r="Y519" i="11"/>
  <c r="Y520" i="11"/>
  <c r="Y521" i="11"/>
  <c r="Y522" i="11"/>
  <c r="Y523" i="11"/>
  <c r="Y524" i="11"/>
  <c r="Y525" i="11"/>
  <c r="Y526" i="11"/>
  <c r="Y527" i="11"/>
  <c r="Y528" i="11"/>
  <c r="Y529" i="11"/>
  <c r="Y530" i="11"/>
  <c r="Y531" i="11"/>
  <c r="Y532" i="11"/>
  <c r="Y533" i="11"/>
  <c r="Y534" i="11"/>
  <c r="Y535" i="11"/>
  <c r="Y536" i="11"/>
  <c r="Y537" i="11"/>
  <c r="Y538" i="11"/>
  <c r="Y539" i="11"/>
  <c r="Y540" i="11"/>
  <c r="Y541" i="11"/>
  <c r="Y542" i="11"/>
  <c r="Y543" i="11"/>
  <c r="Y544" i="11"/>
  <c r="Y545" i="11"/>
  <c r="Y546" i="11"/>
  <c r="Y547" i="11"/>
  <c r="Y548" i="11"/>
  <c r="Y549" i="11"/>
  <c r="Y550" i="11"/>
  <c r="Y551" i="11"/>
  <c r="Y552" i="11"/>
  <c r="Y553" i="11"/>
  <c r="Y554" i="11"/>
  <c r="Y555" i="11"/>
  <c r="Y556" i="11"/>
  <c r="Y557" i="11"/>
  <c r="Y558" i="11"/>
  <c r="Y559" i="11"/>
  <c r="Y560" i="11"/>
  <c r="Y561" i="11"/>
  <c r="Y562" i="11"/>
  <c r="Y563" i="11"/>
  <c r="Y564" i="11"/>
  <c r="Y565" i="11"/>
  <c r="Y566" i="11"/>
  <c r="Y567" i="11"/>
  <c r="Y568" i="11"/>
  <c r="Y569" i="11"/>
  <c r="Y570" i="11"/>
  <c r="Y571" i="11"/>
  <c r="Y572" i="11"/>
  <c r="Y573" i="11"/>
  <c r="Y574" i="11"/>
  <c r="Y575" i="11"/>
  <c r="Y576" i="11"/>
  <c r="Y577" i="11"/>
  <c r="Y578" i="11"/>
  <c r="Y579" i="11"/>
  <c r="Y580" i="11"/>
  <c r="Y581" i="11"/>
  <c r="Y582" i="11"/>
  <c r="Y583" i="11"/>
  <c r="Y584" i="11"/>
  <c r="Y585" i="11"/>
  <c r="Y586" i="11"/>
  <c r="Y587" i="11"/>
  <c r="Y588" i="11"/>
  <c r="Y589" i="11"/>
  <c r="Y590" i="11"/>
  <c r="Y591" i="11"/>
  <c r="Y592" i="11"/>
  <c r="Y593" i="11"/>
  <c r="Y594" i="11"/>
  <c r="Y595" i="11"/>
  <c r="Y596" i="11"/>
  <c r="Y597" i="11"/>
  <c r="Y598" i="11"/>
  <c r="Y599" i="11"/>
  <c r="Y600" i="11"/>
  <c r="Y601" i="11"/>
  <c r="Y602" i="11"/>
  <c r="Y603" i="11"/>
  <c r="Y604" i="11"/>
  <c r="Y605" i="11"/>
  <c r="Y606" i="11"/>
  <c r="Y607" i="11"/>
  <c r="Y608" i="11"/>
  <c r="Y609" i="11"/>
  <c r="Y610" i="11"/>
  <c r="Y611" i="11"/>
  <c r="Y612" i="11"/>
  <c r="Y613" i="11"/>
  <c r="Y614" i="11"/>
  <c r="Y615" i="11"/>
  <c r="Y616" i="11"/>
  <c r="Y617" i="11"/>
  <c r="Y618" i="11"/>
  <c r="Y619" i="11"/>
  <c r="Y620" i="11"/>
  <c r="Y621" i="11"/>
  <c r="Y622" i="11"/>
  <c r="Y623" i="11"/>
  <c r="Y624" i="11"/>
  <c r="Y625" i="11"/>
  <c r="Y626" i="11"/>
  <c r="Y627" i="11"/>
  <c r="Y628" i="11"/>
  <c r="Y629" i="11"/>
  <c r="Y630" i="11"/>
  <c r="Y631" i="11"/>
  <c r="Y632" i="11"/>
  <c r="Y633" i="11"/>
  <c r="Y634" i="11"/>
  <c r="Y635" i="11"/>
  <c r="Y636" i="11"/>
  <c r="Y637" i="11"/>
  <c r="Y638" i="11"/>
  <c r="Y639" i="11"/>
  <c r="Y640" i="11"/>
  <c r="Y641" i="11"/>
  <c r="Y642" i="11"/>
  <c r="Y643" i="11"/>
  <c r="Y644" i="11"/>
  <c r="Y645" i="11"/>
  <c r="Y646" i="11"/>
  <c r="Y647" i="11"/>
  <c r="Y648" i="11"/>
  <c r="Y649" i="11"/>
  <c r="Y650" i="11"/>
  <c r="Y651" i="11"/>
  <c r="Y652" i="11"/>
  <c r="Y653" i="11"/>
  <c r="Y654" i="11"/>
  <c r="Y655" i="11"/>
  <c r="Y656" i="11"/>
  <c r="Y657" i="11"/>
  <c r="Y658" i="11"/>
  <c r="Y659" i="11"/>
  <c r="Y660" i="11"/>
  <c r="Y661" i="11"/>
  <c r="Y662" i="11"/>
  <c r="Y663" i="11"/>
  <c r="Y664" i="11"/>
  <c r="Y665" i="11"/>
  <c r="Y666" i="11"/>
  <c r="Y667" i="11"/>
  <c r="Y668" i="11"/>
  <c r="Y669" i="11"/>
  <c r="Y670" i="11"/>
  <c r="Y671" i="11"/>
  <c r="Y672" i="11"/>
  <c r="Y673" i="11"/>
  <c r="Y674" i="11"/>
  <c r="Y675" i="11"/>
  <c r="Y676" i="11"/>
  <c r="Y677" i="11"/>
  <c r="Y678" i="11"/>
  <c r="Y679" i="11"/>
  <c r="Y680" i="11"/>
  <c r="Y681" i="11"/>
  <c r="Y682" i="11"/>
  <c r="Y683" i="11"/>
  <c r="Y684" i="11"/>
  <c r="Y685" i="11"/>
  <c r="Y686" i="11"/>
  <c r="Y687" i="11"/>
  <c r="Y688" i="11"/>
  <c r="Y689" i="11"/>
  <c r="Y690" i="11"/>
  <c r="Y691" i="11"/>
  <c r="Y692" i="11"/>
  <c r="Y693" i="11"/>
  <c r="Y694" i="11"/>
  <c r="Y695" i="11"/>
  <c r="Y696" i="11"/>
  <c r="Y697" i="11"/>
  <c r="Y698" i="11"/>
  <c r="Y699" i="11"/>
  <c r="Y700" i="11"/>
  <c r="Y701" i="11"/>
  <c r="Y702" i="11"/>
  <c r="Y703" i="11"/>
  <c r="Y704" i="11"/>
  <c r="Y705" i="11"/>
  <c r="Y706" i="11"/>
  <c r="Y707" i="11"/>
  <c r="Y708" i="11"/>
  <c r="Y709" i="11"/>
  <c r="Y710" i="11"/>
  <c r="Y711" i="11"/>
  <c r="Y712" i="11"/>
  <c r="Y713" i="11"/>
  <c r="Y714" i="11"/>
  <c r="Y715" i="11"/>
  <c r="Y716" i="11"/>
  <c r="Y717" i="11"/>
  <c r="Y718" i="11"/>
  <c r="Y719" i="11"/>
  <c r="Y720" i="11"/>
  <c r="Y721" i="11"/>
  <c r="Y722" i="11"/>
  <c r="Y723" i="11"/>
  <c r="Y724" i="11"/>
  <c r="Y725" i="11"/>
  <c r="Y726" i="11"/>
  <c r="Y727" i="11"/>
  <c r="Y728" i="11"/>
  <c r="Y729" i="11"/>
  <c r="Y730" i="11"/>
  <c r="Y731" i="11"/>
  <c r="Y732" i="11"/>
  <c r="Y733" i="11"/>
  <c r="Y734" i="11"/>
  <c r="Y735" i="11"/>
  <c r="Y736" i="11"/>
  <c r="Y737" i="11"/>
  <c r="Y738" i="11"/>
  <c r="Y739" i="11"/>
  <c r="Y740" i="11"/>
  <c r="Y741" i="11"/>
  <c r="Y742" i="11"/>
  <c r="Y743" i="11"/>
  <c r="Y744" i="11"/>
  <c r="Y745" i="11"/>
  <c r="Y746" i="11"/>
  <c r="Y747" i="11"/>
  <c r="Y748" i="11"/>
  <c r="Y749" i="11"/>
  <c r="Y750" i="11"/>
  <c r="Y751" i="11"/>
  <c r="Y752" i="11"/>
  <c r="Y753" i="11"/>
  <c r="Y754" i="11"/>
  <c r="Y755" i="11"/>
  <c r="Y756" i="11"/>
  <c r="Y757" i="11"/>
  <c r="Y758" i="11"/>
  <c r="Y759" i="11"/>
  <c r="Y760" i="11"/>
  <c r="Y761" i="11"/>
  <c r="Y762" i="11"/>
  <c r="Y763" i="11"/>
  <c r="Y764" i="11"/>
  <c r="Y765" i="11"/>
  <c r="Y766" i="11"/>
  <c r="Y767" i="11"/>
  <c r="Y768" i="11"/>
  <c r="Y769" i="11"/>
  <c r="Y770" i="11"/>
  <c r="Y771" i="11"/>
  <c r="Y772" i="11"/>
  <c r="Y773" i="11"/>
  <c r="Y774" i="11"/>
  <c r="Y775" i="11"/>
  <c r="Y776" i="11"/>
  <c r="Y777" i="11"/>
  <c r="Y778" i="11"/>
  <c r="Y779" i="11"/>
  <c r="Y780" i="11"/>
  <c r="Y781" i="11"/>
  <c r="Y782" i="11"/>
  <c r="Y783" i="11"/>
  <c r="Y784" i="11"/>
  <c r="Y785" i="11"/>
  <c r="Y786" i="11"/>
  <c r="Y787" i="11"/>
  <c r="Y788" i="11"/>
  <c r="Y789" i="11"/>
  <c r="Y790" i="11"/>
  <c r="Y791" i="11"/>
  <c r="Y792" i="11"/>
  <c r="Y793" i="11"/>
  <c r="Y794" i="11"/>
  <c r="Y795" i="11"/>
  <c r="Y796" i="11"/>
  <c r="Y797" i="11"/>
  <c r="Y798" i="11"/>
  <c r="Y799" i="11"/>
  <c r="Y800" i="11"/>
  <c r="Y801" i="11"/>
  <c r="Y802" i="11"/>
  <c r="Y803" i="11"/>
  <c r="Y804" i="11"/>
  <c r="Y805" i="11"/>
  <c r="Y806" i="11"/>
  <c r="Y807" i="11"/>
  <c r="Y808" i="11"/>
  <c r="Y809" i="11"/>
  <c r="Y810" i="11"/>
  <c r="Y811" i="11"/>
  <c r="Y812" i="11"/>
  <c r="Y813" i="11"/>
  <c r="Y814" i="11"/>
  <c r="Y815" i="11"/>
  <c r="Y816" i="11"/>
  <c r="Y817" i="11"/>
  <c r="Y818" i="11"/>
  <c r="Y819" i="11"/>
  <c r="Y820" i="11"/>
  <c r="Y821" i="11"/>
  <c r="Y822" i="11"/>
  <c r="Y823" i="11"/>
  <c r="Y824" i="11"/>
  <c r="Y825" i="11"/>
  <c r="Y826" i="11"/>
  <c r="Y827" i="11"/>
  <c r="Y828" i="11"/>
  <c r="Y829" i="11"/>
  <c r="Y830" i="11"/>
  <c r="Y831" i="11"/>
  <c r="Y832" i="11"/>
  <c r="Y833" i="11"/>
  <c r="Y834" i="11"/>
  <c r="Y835" i="11"/>
  <c r="Y836" i="11"/>
  <c r="Y837" i="11"/>
  <c r="Y838" i="11"/>
  <c r="Y839" i="11"/>
  <c r="Y840" i="11"/>
  <c r="Y841" i="11"/>
  <c r="Y842" i="11"/>
  <c r="Y843" i="11"/>
  <c r="Y844" i="11"/>
  <c r="Y845" i="11"/>
  <c r="Y846" i="11"/>
  <c r="Y847" i="11"/>
  <c r="Y848" i="11"/>
  <c r="Y849" i="11"/>
  <c r="Y850" i="11"/>
  <c r="Y851" i="11"/>
  <c r="Y852" i="11"/>
  <c r="Y853" i="11"/>
  <c r="Y854" i="11"/>
  <c r="Y855" i="11"/>
  <c r="Y856" i="11"/>
  <c r="Y857" i="11"/>
  <c r="Y858" i="11"/>
  <c r="Y859" i="11"/>
  <c r="Y860" i="11"/>
  <c r="Y861" i="11"/>
  <c r="Y862" i="11"/>
  <c r="Y863" i="11"/>
  <c r="Y864" i="11"/>
  <c r="Y865" i="11"/>
  <c r="Y866" i="11"/>
  <c r="Y867" i="11"/>
  <c r="Y868" i="11"/>
  <c r="Y869" i="11"/>
  <c r="Y870" i="11"/>
  <c r="Y871" i="11"/>
  <c r="Y872" i="11"/>
  <c r="Y873" i="11"/>
  <c r="Y874" i="11"/>
  <c r="Y875" i="11"/>
  <c r="Y876" i="11"/>
  <c r="Y877" i="11"/>
  <c r="Y878" i="11"/>
  <c r="Y879" i="11"/>
  <c r="Y880" i="11"/>
  <c r="Y881" i="11"/>
  <c r="Y882" i="11"/>
  <c r="Y883" i="11"/>
  <c r="Y884" i="11"/>
  <c r="Y885" i="11"/>
  <c r="Y886" i="11"/>
  <c r="Y887" i="11"/>
  <c r="Y888" i="11"/>
  <c r="Y889" i="11"/>
  <c r="Y890" i="11"/>
  <c r="Y891" i="11"/>
  <c r="Y892" i="11"/>
  <c r="Y893" i="11"/>
  <c r="Y894" i="11"/>
  <c r="Y895" i="11"/>
  <c r="Y896" i="11"/>
  <c r="Y897" i="11"/>
  <c r="Y898" i="11"/>
  <c r="Y899" i="11"/>
  <c r="Y900" i="11"/>
  <c r="Y901" i="11"/>
  <c r="Y902" i="11"/>
  <c r="Y903" i="11"/>
  <c r="Y904" i="11"/>
  <c r="Y905" i="11"/>
  <c r="Y906" i="11"/>
  <c r="Y907" i="11"/>
  <c r="Y908" i="11"/>
  <c r="Y909" i="11"/>
  <c r="Y910" i="11"/>
  <c r="Y911" i="11"/>
  <c r="Y912" i="11"/>
  <c r="Y913" i="11"/>
  <c r="Y914" i="11"/>
  <c r="Y915" i="11"/>
  <c r="Y916" i="11"/>
  <c r="Y917" i="11"/>
  <c r="Y918" i="11"/>
  <c r="Y919" i="11"/>
  <c r="Y920" i="11"/>
  <c r="Y921" i="11"/>
  <c r="Y922" i="11"/>
  <c r="Y923" i="11"/>
  <c r="Y924" i="11"/>
  <c r="Y925" i="11"/>
  <c r="Y926" i="11"/>
  <c r="Y927" i="11"/>
  <c r="Y928" i="11"/>
  <c r="Y929" i="11"/>
  <c r="Y930" i="11"/>
  <c r="Y931" i="11"/>
  <c r="Y932" i="11"/>
  <c r="Y933" i="11"/>
  <c r="Y934" i="11"/>
  <c r="Y935" i="11"/>
  <c r="Y936" i="11"/>
  <c r="Y937" i="11"/>
  <c r="Y938" i="11"/>
  <c r="Y939" i="11"/>
  <c r="Y940" i="11"/>
  <c r="Y941" i="11"/>
  <c r="Y942" i="11"/>
  <c r="Y943" i="11"/>
  <c r="Y944" i="11"/>
  <c r="Y945" i="11"/>
  <c r="Y946" i="11"/>
  <c r="Y947" i="11"/>
  <c r="Y948" i="11"/>
  <c r="Y949" i="11"/>
  <c r="Y950" i="11"/>
  <c r="Y951" i="11"/>
  <c r="Y952" i="11"/>
  <c r="Y953" i="11"/>
  <c r="Y954" i="11"/>
  <c r="Y955" i="11"/>
  <c r="Y956" i="11"/>
  <c r="Y957" i="11"/>
  <c r="Y958" i="11"/>
  <c r="Y959" i="11"/>
  <c r="Y960" i="11"/>
  <c r="Y961" i="11"/>
  <c r="Y962" i="11"/>
  <c r="Y963" i="11"/>
  <c r="Y964" i="11"/>
  <c r="Y965" i="11"/>
  <c r="Y966" i="11"/>
  <c r="Y967" i="11"/>
  <c r="Y968" i="11"/>
  <c r="Y969" i="11"/>
  <c r="Y970" i="11"/>
  <c r="Y971" i="11"/>
  <c r="Y972" i="11"/>
  <c r="Y973" i="11"/>
  <c r="Y974" i="11"/>
  <c r="Y975" i="11"/>
  <c r="Y976" i="11"/>
  <c r="Y977" i="11"/>
  <c r="Y978" i="11"/>
  <c r="Y979" i="11"/>
  <c r="Y980" i="11"/>
  <c r="Y981" i="11"/>
  <c r="Y982" i="11"/>
  <c r="Y983" i="11"/>
  <c r="Y984" i="11"/>
  <c r="Y985" i="11"/>
  <c r="Y986" i="11"/>
  <c r="Y987" i="11"/>
  <c r="Y988" i="11"/>
  <c r="Y989" i="11"/>
  <c r="Y990" i="11"/>
  <c r="Y991" i="11"/>
  <c r="Y992" i="11"/>
  <c r="Y993" i="11"/>
  <c r="Y994" i="11"/>
  <c r="Y995" i="11"/>
  <c r="Y996" i="11"/>
  <c r="Y997" i="11"/>
  <c r="Y998" i="11"/>
  <c r="Y999" i="11"/>
  <c r="Y1000" i="11"/>
  <c r="Y1001" i="11"/>
  <c r="Y1002" i="11"/>
  <c r="Y1003" i="11"/>
  <c r="Y1004" i="11"/>
  <c r="Y1005" i="11"/>
  <c r="Y1006" i="11"/>
  <c r="Y1007" i="11"/>
  <c r="Y1008" i="11"/>
  <c r="Y1009" i="11"/>
  <c r="Y1010" i="11"/>
  <c r="Y1011" i="11"/>
  <c r="Y1012" i="11"/>
  <c r="Y1013" i="11"/>
  <c r="Y1014" i="11"/>
  <c r="Y1015" i="11"/>
  <c r="Y1016" i="11"/>
  <c r="Y1017" i="11"/>
  <c r="Y1018" i="11"/>
  <c r="Y1019" i="11"/>
  <c r="Y1020" i="11"/>
  <c r="Y1021" i="11"/>
  <c r="Y1022" i="11"/>
  <c r="Y1023" i="11"/>
  <c r="Y1024" i="11"/>
  <c r="Y1025" i="11"/>
  <c r="Y1026" i="11"/>
  <c r="Y1027" i="11"/>
  <c r="Y1028" i="11"/>
  <c r="Y1029" i="11"/>
  <c r="Y1030" i="11"/>
  <c r="Y1031" i="11"/>
  <c r="Y1032" i="11"/>
  <c r="Y1033" i="11"/>
  <c r="Y1034" i="11"/>
  <c r="Y1035" i="11"/>
  <c r="Y1036" i="11"/>
  <c r="Y1037" i="11"/>
  <c r="Y1038" i="11"/>
  <c r="Y1039" i="11"/>
  <c r="Y1040" i="11"/>
  <c r="Y1041" i="11"/>
  <c r="Y1042" i="11"/>
  <c r="Y1043" i="11"/>
  <c r="Y1044" i="11"/>
  <c r="Y1045" i="11"/>
  <c r="Y1046" i="11"/>
  <c r="Y1047" i="11"/>
  <c r="Y1048" i="11"/>
  <c r="Y1049" i="11"/>
  <c r="Y1050" i="11"/>
  <c r="Y1051" i="11"/>
  <c r="Y1052" i="11"/>
  <c r="Y1053" i="11"/>
  <c r="Y1054" i="11"/>
  <c r="Y1055" i="11"/>
  <c r="Y1056" i="11"/>
  <c r="Y1057" i="11"/>
  <c r="Y1058" i="11"/>
  <c r="Y1059" i="11"/>
  <c r="Y1060" i="11"/>
  <c r="Y1061" i="11"/>
  <c r="Y1062" i="11"/>
  <c r="Y1063" i="11"/>
  <c r="Y1064" i="11"/>
  <c r="Y1065" i="11"/>
  <c r="Y1066" i="11"/>
  <c r="Y1067" i="11"/>
  <c r="Y1068" i="11"/>
  <c r="Y1069" i="11"/>
  <c r="Y1070" i="11"/>
  <c r="Y1071" i="11"/>
  <c r="Y1072" i="11"/>
  <c r="Y1073" i="11"/>
  <c r="Y1074" i="11"/>
  <c r="Y1075" i="11"/>
  <c r="Y1076" i="11"/>
  <c r="Y1077" i="11"/>
  <c r="Y1078" i="11"/>
  <c r="Y1079" i="11"/>
  <c r="Y1080" i="11"/>
  <c r="Y1081" i="11"/>
  <c r="Y1082" i="11"/>
  <c r="Y1083" i="11"/>
  <c r="Y1084" i="11"/>
  <c r="Y1085" i="11"/>
  <c r="Y1086" i="11"/>
  <c r="Y1087" i="11"/>
  <c r="Y1088" i="11"/>
  <c r="Y1089" i="11"/>
  <c r="Y1090" i="11"/>
  <c r="Y1091" i="11"/>
  <c r="Y1092" i="11"/>
  <c r="Y1093" i="11"/>
  <c r="Y1094" i="11"/>
  <c r="Y1095" i="11"/>
  <c r="Y1096" i="11"/>
  <c r="Y1097" i="11"/>
  <c r="Y1098" i="11"/>
  <c r="Y1099" i="11"/>
  <c r="Y1100" i="11"/>
  <c r="Y1101" i="11"/>
  <c r="Y1102" i="11"/>
  <c r="Y1103" i="11"/>
  <c r="Y1104" i="11"/>
  <c r="Y1105" i="11"/>
  <c r="Y1106" i="11"/>
  <c r="Y1107" i="11"/>
  <c r="Y1108" i="11"/>
  <c r="Y1109" i="11"/>
  <c r="Y1110" i="11"/>
  <c r="Y1111" i="11"/>
  <c r="Y1112" i="11"/>
  <c r="Y1113" i="11"/>
  <c r="Y1114" i="11"/>
  <c r="Y1115" i="11"/>
  <c r="Y1116" i="11"/>
  <c r="Y1117" i="11"/>
  <c r="Y1118" i="11"/>
  <c r="Y1119" i="11"/>
  <c r="Y1120" i="11"/>
  <c r="Y1121" i="11"/>
  <c r="Y1122" i="11"/>
  <c r="Y1123" i="11"/>
  <c r="Y1124" i="11"/>
  <c r="Y1125" i="11"/>
  <c r="Y1126" i="11"/>
  <c r="Y1127" i="11"/>
  <c r="Y1128" i="11"/>
  <c r="Y1129" i="11"/>
  <c r="Y1130" i="11"/>
  <c r="Y1131" i="11"/>
  <c r="Y1132" i="11"/>
  <c r="Y1133" i="11"/>
  <c r="Y1134" i="11"/>
  <c r="Y1135" i="11"/>
  <c r="Y1136" i="11"/>
  <c r="Y1137" i="11"/>
  <c r="Y1138" i="11"/>
  <c r="Y1139" i="11"/>
  <c r="Y1140" i="11"/>
  <c r="Y1141" i="11"/>
  <c r="Y1142" i="11"/>
  <c r="Y1143" i="11"/>
  <c r="Y1144" i="11"/>
  <c r="Y1145" i="11"/>
  <c r="Y1146" i="11"/>
  <c r="Y1147" i="11"/>
  <c r="Y1148" i="11"/>
  <c r="Y1149" i="11"/>
  <c r="Y1150" i="11"/>
  <c r="Y1151" i="11"/>
  <c r="Y1152" i="11"/>
  <c r="Y1153" i="11"/>
  <c r="Y1154" i="11"/>
  <c r="Y1155" i="11"/>
  <c r="Y1156" i="11"/>
  <c r="Y1157" i="11"/>
  <c r="Y1158" i="11"/>
  <c r="Y1159" i="11"/>
  <c r="Y1160" i="11"/>
  <c r="Y1161" i="11"/>
  <c r="Y1162" i="11"/>
  <c r="Y1163" i="11"/>
  <c r="Y1164" i="11"/>
  <c r="Y1165" i="11"/>
  <c r="Y1166" i="11"/>
  <c r="Y1167" i="11"/>
  <c r="Y1168" i="11"/>
  <c r="Y1169" i="11"/>
  <c r="Y1170" i="11"/>
  <c r="Y1171" i="11"/>
  <c r="Y1172" i="11"/>
  <c r="Y1173" i="11"/>
  <c r="Y1174" i="11"/>
  <c r="Y1175" i="11"/>
  <c r="Y1176" i="11"/>
  <c r="Y1177" i="11"/>
  <c r="Y1178" i="11"/>
  <c r="Y1179" i="11"/>
  <c r="Y1180" i="11"/>
  <c r="Y1181" i="11"/>
  <c r="Y1182" i="11"/>
  <c r="Y1183" i="11"/>
  <c r="Y1184" i="11"/>
  <c r="Y1185" i="11"/>
  <c r="Y1186" i="11"/>
  <c r="Y1187" i="11"/>
  <c r="Y1188" i="11"/>
  <c r="Y1189" i="11"/>
  <c r="Y1190" i="11"/>
  <c r="Y1191" i="11"/>
  <c r="Y1192" i="11"/>
  <c r="Y1193" i="11"/>
  <c r="Y1194" i="11"/>
  <c r="Y1195" i="11"/>
  <c r="Y1196" i="11"/>
  <c r="Y1197" i="11"/>
  <c r="Y1198" i="11"/>
  <c r="Y1199" i="11"/>
  <c r="Y1200" i="11"/>
  <c r="Y1201" i="11"/>
  <c r="Y1202" i="11"/>
  <c r="Y1203" i="11"/>
  <c r="Y1204" i="11"/>
  <c r="Y1205" i="11"/>
  <c r="Y1206" i="11"/>
  <c r="Y1207" i="11"/>
  <c r="Y1208" i="11"/>
  <c r="Y1209" i="11"/>
  <c r="Y1210" i="11"/>
  <c r="Y1211" i="11"/>
  <c r="Y1212" i="11"/>
  <c r="Y1213" i="11"/>
  <c r="Y1214" i="11"/>
  <c r="Y1215" i="11"/>
  <c r="Y1216" i="11"/>
  <c r="Y1217" i="11"/>
  <c r="Y1218" i="11"/>
  <c r="Y1219" i="11"/>
  <c r="Y1220" i="11"/>
  <c r="Y1221" i="11"/>
  <c r="Y1222" i="11"/>
  <c r="Y1223" i="11"/>
  <c r="Y1224" i="11"/>
  <c r="Y1225" i="11"/>
  <c r="Y1226" i="11"/>
  <c r="Y1227" i="11"/>
  <c r="Y1228" i="11"/>
  <c r="Y1229" i="11"/>
  <c r="Y1230" i="11"/>
  <c r="Y1231" i="11"/>
  <c r="Y1232" i="11"/>
  <c r="Y1233" i="11"/>
  <c r="Y1234" i="11"/>
  <c r="Y1235" i="11"/>
  <c r="Y1236" i="11"/>
  <c r="Y1237" i="11"/>
  <c r="Y1238" i="11"/>
  <c r="Y1239" i="11"/>
  <c r="Y1240" i="11"/>
  <c r="Y1241" i="11"/>
  <c r="Y1242" i="11"/>
  <c r="Y1243" i="11"/>
  <c r="Y1244" i="11"/>
  <c r="Y1245" i="11"/>
  <c r="Y1246" i="11"/>
  <c r="Y1247" i="11"/>
  <c r="Y1248" i="11"/>
  <c r="Y1249" i="11"/>
  <c r="Y1250" i="11"/>
  <c r="Y1251" i="11"/>
  <c r="Y1252" i="11"/>
  <c r="Y1253" i="11"/>
  <c r="Y1254" i="11"/>
  <c r="Y1255" i="11"/>
  <c r="Y1256" i="11"/>
  <c r="Y1257" i="11"/>
  <c r="Y1258" i="11"/>
  <c r="Y1259" i="11"/>
  <c r="Y1260" i="11"/>
  <c r="Y1261" i="11"/>
  <c r="Y1262" i="11"/>
  <c r="Y1263" i="11"/>
  <c r="Y1264" i="11"/>
  <c r="Y1265" i="11"/>
  <c r="Y1266" i="11"/>
  <c r="Y1267" i="11"/>
  <c r="Y1268" i="11"/>
  <c r="Y1269" i="11"/>
  <c r="Y1270" i="11"/>
  <c r="Y1271" i="11"/>
  <c r="Y1272" i="11"/>
  <c r="Y1273" i="11"/>
  <c r="Y1274" i="11"/>
  <c r="Y1275" i="11"/>
  <c r="Y1276" i="11"/>
  <c r="Y1277" i="11"/>
  <c r="Y1278" i="11"/>
  <c r="Y1279" i="11"/>
  <c r="Y1280" i="11"/>
  <c r="Y1281" i="11"/>
  <c r="Y1282" i="11"/>
  <c r="Y1283" i="11"/>
  <c r="Y1284" i="11"/>
  <c r="Y1285" i="11"/>
  <c r="Y1286" i="11"/>
  <c r="Y1287" i="11"/>
  <c r="Y1288" i="11"/>
  <c r="Y1289" i="11"/>
  <c r="Y1290" i="11"/>
  <c r="Y1291" i="11"/>
  <c r="Y1292" i="11"/>
  <c r="Y1293" i="11"/>
  <c r="Y1294" i="11"/>
  <c r="Y1295" i="11"/>
  <c r="Y1296" i="11"/>
  <c r="Y1297" i="11"/>
  <c r="Y1298" i="11"/>
  <c r="Y1299" i="11"/>
  <c r="Y1300" i="11"/>
  <c r="Y1301" i="11"/>
  <c r="Y1302" i="11"/>
  <c r="Y1303" i="11"/>
  <c r="Y1304" i="11"/>
  <c r="Y1305" i="11"/>
  <c r="Y1306" i="11"/>
  <c r="Y1307" i="11"/>
  <c r="Y1308" i="11"/>
  <c r="Y1309" i="11"/>
  <c r="Y1310" i="11"/>
  <c r="Y1311" i="11"/>
  <c r="Y1312" i="11"/>
  <c r="Y1313" i="11"/>
  <c r="Y1314" i="11"/>
  <c r="Y1315" i="11"/>
  <c r="Y1316" i="11"/>
  <c r="Y1317" i="11"/>
  <c r="Y1318" i="11"/>
  <c r="Y1319" i="11"/>
  <c r="Y1320" i="11"/>
  <c r="Y1321" i="11"/>
  <c r="Y1322" i="11"/>
  <c r="Y1323" i="11"/>
  <c r="Y1324" i="11"/>
  <c r="Y1325" i="11"/>
  <c r="Y1326" i="11"/>
  <c r="Y1327" i="11"/>
  <c r="Y1328" i="11"/>
  <c r="Y1329" i="11"/>
  <c r="Y1330" i="11"/>
  <c r="Y1331" i="11"/>
  <c r="Y1332" i="11"/>
  <c r="Y1333" i="11"/>
  <c r="Y1334" i="11"/>
  <c r="Y1335" i="11"/>
  <c r="Y1336" i="11"/>
  <c r="Y1337" i="11"/>
  <c r="Y1338" i="11"/>
  <c r="Y1339" i="11"/>
  <c r="Y1340" i="11"/>
  <c r="Y1341" i="11"/>
  <c r="Y1342" i="11"/>
  <c r="Y1343" i="11"/>
  <c r="Y1344" i="11"/>
  <c r="Y1345" i="11"/>
  <c r="Y1346" i="11"/>
  <c r="Y1347" i="11"/>
  <c r="Y1348" i="11"/>
  <c r="Y1349" i="11"/>
  <c r="Y1350" i="11"/>
  <c r="Y1351" i="11"/>
  <c r="Y1352" i="11"/>
  <c r="Y1353" i="11"/>
  <c r="Y1354" i="11"/>
  <c r="Y1355" i="11"/>
  <c r="Y1356" i="11"/>
  <c r="Y1357" i="11"/>
  <c r="Y1358" i="11"/>
  <c r="Y1359" i="11"/>
  <c r="Y1360" i="11"/>
  <c r="Y1361" i="11"/>
  <c r="Y1362" i="11"/>
  <c r="Y1363" i="11"/>
  <c r="Y1364" i="11"/>
  <c r="Y1365" i="11"/>
  <c r="Y1366" i="11"/>
  <c r="Y1367" i="11"/>
  <c r="Y1368" i="11"/>
  <c r="Y1369" i="11"/>
  <c r="Y1370" i="11"/>
  <c r="Y1371" i="11"/>
  <c r="Y1372" i="11"/>
  <c r="Y1373" i="11"/>
  <c r="Y1374" i="11"/>
  <c r="Y1375" i="11"/>
  <c r="Y1376" i="11"/>
  <c r="Y1377" i="11"/>
  <c r="Y1378" i="11"/>
  <c r="Y1379" i="11"/>
  <c r="Y1380" i="11"/>
  <c r="Y1381" i="11"/>
  <c r="Y1382" i="11"/>
  <c r="Y1383" i="11"/>
  <c r="Y1384" i="11"/>
  <c r="Y1385" i="11"/>
  <c r="Y1386" i="11"/>
  <c r="Y1387" i="11"/>
  <c r="Y1388" i="11"/>
  <c r="Y1389" i="11"/>
  <c r="Y1390" i="11"/>
  <c r="Y1391" i="11"/>
  <c r="Y1392" i="11"/>
  <c r="Y1393" i="11"/>
  <c r="Y1394" i="11"/>
  <c r="Y1395" i="11"/>
  <c r="Y1396" i="11"/>
  <c r="Y1397" i="11"/>
  <c r="Y1398" i="11"/>
  <c r="Y1399" i="11"/>
  <c r="Y1400" i="11"/>
  <c r="Y1401" i="11"/>
  <c r="Y1402" i="11"/>
  <c r="Y1403" i="11"/>
  <c r="Y1404" i="11"/>
  <c r="Y1405" i="11"/>
  <c r="Y1406" i="11"/>
  <c r="Y1407" i="11"/>
  <c r="Y1408" i="11"/>
  <c r="Y1409" i="11"/>
  <c r="Y1410" i="11"/>
  <c r="Y1411" i="11"/>
  <c r="Y1412" i="11"/>
  <c r="Y1413" i="11"/>
  <c r="Y1414" i="11"/>
  <c r="Y1415" i="11"/>
  <c r="Y1416" i="11"/>
  <c r="Y1417" i="11"/>
  <c r="Y1418" i="11"/>
  <c r="Y1419" i="11"/>
  <c r="Y1420" i="11"/>
  <c r="Y1421" i="11"/>
  <c r="Y1422" i="11"/>
  <c r="Y1423" i="11"/>
  <c r="Y1424" i="11"/>
  <c r="Y1425" i="11"/>
  <c r="Y1426" i="11"/>
  <c r="Y1427" i="11"/>
  <c r="Y1428" i="11"/>
  <c r="Y1429" i="11"/>
  <c r="Y1430" i="11"/>
  <c r="Y1431" i="11"/>
  <c r="Y1432" i="11"/>
  <c r="Y1433" i="11"/>
  <c r="Y1434" i="11"/>
  <c r="Y1435" i="11"/>
  <c r="Y1436" i="11"/>
  <c r="Y1437" i="11"/>
  <c r="Y1438" i="11"/>
  <c r="Y1439" i="11"/>
  <c r="Y1440" i="11"/>
  <c r="Y1441" i="11"/>
  <c r="Y1442" i="11"/>
  <c r="Y1443" i="11"/>
  <c r="Y1444" i="11"/>
  <c r="Y1445" i="11"/>
  <c r="Y1446" i="11"/>
  <c r="Y1447" i="11"/>
  <c r="Y1448" i="11"/>
  <c r="Y1449" i="11"/>
  <c r="Y1450" i="11"/>
  <c r="Y1451" i="11"/>
  <c r="Y1452" i="11"/>
  <c r="Y1453" i="11"/>
  <c r="Y1454" i="11"/>
  <c r="Y1455" i="11"/>
  <c r="Y1456" i="11"/>
  <c r="Y1457" i="11"/>
  <c r="Y1458" i="11"/>
  <c r="Y1459" i="11"/>
  <c r="Y1460" i="11"/>
  <c r="Y1461" i="11"/>
  <c r="Y1462" i="11"/>
  <c r="Y1463" i="11"/>
  <c r="Y1464" i="11"/>
  <c r="Y1465" i="11"/>
  <c r="Y1466" i="11"/>
  <c r="Y1467" i="11"/>
  <c r="Y1468" i="11"/>
  <c r="Y1469" i="11"/>
  <c r="Y1470" i="11"/>
  <c r="Y1471" i="11"/>
  <c r="Y1472" i="11"/>
  <c r="Y1473" i="11"/>
  <c r="Y1474" i="11"/>
  <c r="Y1475" i="11"/>
  <c r="Y1476" i="11"/>
  <c r="Y1477" i="11"/>
  <c r="Y1478" i="11"/>
  <c r="Y1479" i="11"/>
  <c r="Y1480" i="11"/>
  <c r="Y1481" i="11"/>
  <c r="Y1482" i="11"/>
  <c r="Y1483" i="11"/>
  <c r="Y1484" i="11"/>
  <c r="Y1485" i="11"/>
  <c r="Y1486" i="11"/>
  <c r="Y1487" i="11"/>
  <c r="Y1488" i="11"/>
  <c r="Y1489" i="11"/>
  <c r="Y1490" i="11"/>
  <c r="Y1491" i="11"/>
  <c r="Y1492" i="11"/>
  <c r="Y1493" i="11"/>
  <c r="Y1494" i="11"/>
  <c r="Y1495" i="11"/>
  <c r="Y1496" i="11"/>
  <c r="Y1497" i="11"/>
  <c r="Y1498" i="11"/>
  <c r="Y1499" i="11"/>
  <c r="Y1500" i="11"/>
  <c r="Y1501" i="11"/>
  <c r="Y1502" i="11"/>
  <c r="Y1503" i="11"/>
  <c r="Y1504" i="11"/>
  <c r="Y1505" i="11"/>
  <c r="Y1506" i="11"/>
  <c r="Y1507" i="11"/>
  <c r="Y1508" i="11"/>
  <c r="Y1509" i="11"/>
  <c r="Y1510" i="11"/>
  <c r="Y1511" i="11"/>
  <c r="Y1512" i="11"/>
  <c r="Y1513" i="11"/>
  <c r="Y1514" i="11"/>
  <c r="Y1515" i="11"/>
  <c r="Y1516" i="11"/>
  <c r="Y1517" i="11"/>
  <c r="Y1518" i="11"/>
  <c r="Y1519" i="11"/>
  <c r="Y1520" i="11"/>
  <c r="Y1521" i="11"/>
  <c r="Y1522" i="11"/>
  <c r="Y1523" i="11"/>
  <c r="Y1524" i="11"/>
  <c r="Y1525" i="11"/>
  <c r="Y1526" i="11"/>
  <c r="Y1527" i="11"/>
  <c r="Y1528" i="11"/>
  <c r="Y1529" i="11"/>
  <c r="Y1530" i="11"/>
  <c r="Y1531" i="11"/>
  <c r="Y1532" i="11"/>
  <c r="Y1533" i="11"/>
  <c r="Y1534" i="11"/>
  <c r="Y1535" i="11"/>
  <c r="Y1536" i="11"/>
  <c r="Y1537" i="11"/>
  <c r="Y1538" i="11"/>
  <c r="Y1539" i="11"/>
  <c r="Y1540" i="11"/>
  <c r="Y1541" i="11"/>
  <c r="Y1542" i="11"/>
  <c r="Y1543" i="11"/>
  <c r="Y1544" i="11"/>
  <c r="Y1545" i="11"/>
  <c r="Y1546" i="11"/>
  <c r="Y1547" i="11"/>
  <c r="Y1548" i="11"/>
  <c r="Y1549" i="11"/>
  <c r="Y1550" i="11"/>
  <c r="Y1551" i="11"/>
  <c r="Y1552" i="11"/>
  <c r="Y1553" i="11"/>
  <c r="Y1554" i="11"/>
  <c r="Y1555" i="11"/>
  <c r="Y1556" i="11"/>
  <c r="Y1557" i="11"/>
  <c r="Y1558" i="11"/>
  <c r="Y1559" i="11"/>
  <c r="Y1560" i="11"/>
  <c r="Y1561" i="11"/>
  <c r="Y1562" i="11"/>
  <c r="Y1563" i="11"/>
  <c r="Y1564" i="11"/>
  <c r="Y1565" i="11"/>
  <c r="Y1566" i="11"/>
  <c r="Y1567" i="11"/>
  <c r="Y1568" i="11"/>
  <c r="Y1569" i="11"/>
  <c r="Y1570" i="11"/>
  <c r="Y1571" i="11"/>
  <c r="Y1572" i="11"/>
  <c r="Y1573" i="11"/>
  <c r="Y1574" i="11"/>
  <c r="Y1575" i="11"/>
  <c r="Y1576" i="11"/>
  <c r="Y1577" i="11"/>
  <c r="Y1578" i="11"/>
  <c r="Y1579" i="11"/>
  <c r="Y1580" i="11"/>
  <c r="Y1581" i="11"/>
  <c r="Y1582" i="11"/>
  <c r="Y1583" i="11"/>
  <c r="Y1584" i="11"/>
  <c r="Y1585" i="11"/>
  <c r="Y1586" i="11"/>
  <c r="Y1587" i="11"/>
  <c r="Y1588" i="11"/>
  <c r="Y1589" i="11"/>
  <c r="Y1590" i="11"/>
  <c r="Y1591" i="11"/>
  <c r="Y1592" i="11"/>
  <c r="Y1593" i="11"/>
  <c r="Y1594" i="11"/>
  <c r="Y1595" i="11"/>
  <c r="Y1596" i="11"/>
  <c r="Y1597" i="11"/>
  <c r="Y1598" i="11"/>
  <c r="Y1599" i="11"/>
  <c r="Y1600" i="11"/>
  <c r="Y1601" i="11"/>
  <c r="Y1602" i="11"/>
  <c r="Y1603" i="11"/>
  <c r="Y1604" i="11"/>
  <c r="Y1605" i="11"/>
  <c r="Y1606" i="11"/>
  <c r="Y1607" i="11"/>
  <c r="Y1608" i="11"/>
  <c r="Y1609" i="11"/>
  <c r="Y1610" i="11"/>
  <c r="Y1611" i="11"/>
  <c r="Y1612" i="11"/>
  <c r="Y1613" i="11"/>
  <c r="Y1614" i="11"/>
  <c r="Y1615" i="11"/>
  <c r="Y1616" i="11"/>
  <c r="Y1617" i="11"/>
  <c r="Y1618" i="11"/>
  <c r="Y1619" i="11"/>
  <c r="Y1620" i="11"/>
  <c r="Y1621" i="11"/>
  <c r="Y1622" i="11"/>
  <c r="Y1623" i="11"/>
  <c r="Y1624" i="11"/>
  <c r="Y1625" i="11"/>
  <c r="Y1626" i="11"/>
  <c r="Y1627" i="11"/>
  <c r="Y1628" i="11"/>
  <c r="Y1629" i="11"/>
  <c r="Y1630" i="11"/>
  <c r="Y1631" i="11"/>
  <c r="Y1632" i="11"/>
  <c r="Y1633" i="11"/>
  <c r="Y1634" i="11"/>
  <c r="Y1635" i="11"/>
  <c r="Y1636" i="11"/>
  <c r="Y1637" i="11"/>
  <c r="Y1638" i="11"/>
  <c r="Y1639" i="11"/>
  <c r="Y1640" i="11"/>
  <c r="Y1641" i="11"/>
  <c r="Y1642" i="11"/>
  <c r="Y1643" i="11"/>
  <c r="Y1644" i="11"/>
  <c r="Y1645" i="11"/>
  <c r="Y1646" i="11"/>
  <c r="Y1647" i="11"/>
  <c r="Y1648" i="11"/>
  <c r="Y1649" i="11"/>
  <c r="Y1650" i="11"/>
  <c r="Y1651" i="11"/>
  <c r="Y1652" i="11"/>
  <c r="Y1653" i="11"/>
  <c r="Y1654" i="11"/>
  <c r="Y1655" i="11"/>
  <c r="Y1656" i="11"/>
  <c r="Y1657" i="11"/>
  <c r="Y1658" i="11"/>
  <c r="Y1659" i="11"/>
  <c r="Y1660" i="11"/>
  <c r="Y1661" i="11"/>
  <c r="Y1662" i="11"/>
  <c r="Y1663" i="11"/>
  <c r="Y1664" i="11"/>
  <c r="Y1665" i="11"/>
  <c r="Y1666" i="11"/>
  <c r="Y1667" i="11"/>
  <c r="Y1668" i="11"/>
  <c r="Y1669" i="11"/>
  <c r="Y1670" i="11"/>
  <c r="Y1671" i="11"/>
  <c r="Y1672" i="11"/>
  <c r="Y1673" i="11"/>
  <c r="Y1674" i="11"/>
  <c r="Y1675" i="11"/>
  <c r="Y1676" i="11"/>
  <c r="Y1677" i="11"/>
  <c r="Y1678" i="11"/>
  <c r="Y1679" i="11"/>
  <c r="Y1680" i="11"/>
  <c r="Y1681" i="11"/>
  <c r="Y1682" i="11"/>
  <c r="Y1683" i="11"/>
  <c r="Y1684" i="11"/>
  <c r="Y1685" i="11"/>
  <c r="Y1686" i="11"/>
  <c r="Y1687" i="11"/>
  <c r="Y1688" i="11"/>
  <c r="Y1689" i="11"/>
  <c r="Y1690" i="11"/>
  <c r="Y1691" i="11"/>
  <c r="Y1692" i="11"/>
  <c r="Y1693" i="11"/>
  <c r="Y1694" i="11"/>
  <c r="Y1695" i="11"/>
  <c r="Y1696" i="11"/>
  <c r="Y1697" i="11"/>
  <c r="Y1698" i="11"/>
  <c r="Y1699" i="11"/>
  <c r="Y1700" i="11"/>
  <c r="Y1701" i="11"/>
  <c r="Y1702" i="11"/>
  <c r="Y1703" i="11"/>
  <c r="Y1704" i="11"/>
  <c r="Y1705" i="11"/>
  <c r="Y1706" i="11"/>
  <c r="Y1707" i="11"/>
  <c r="Y1708" i="11"/>
  <c r="Y1709" i="11"/>
  <c r="Y1710" i="11"/>
  <c r="Y1711" i="11"/>
  <c r="Y1712" i="11"/>
  <c r="Y1713" i="11"/>
  <c r="Y1714" i="11"/>
  <c r="Y1715" i="11"/>
  <c r="Y1716" i="11"/>
  <c r="Y1717" i="11"/>
  <c r="Y1718" i="11"/>
  <c r="Y1719" i="11"/>
  <c r="Y1720" i="11"/>
  <c r="Y1721" i="11"/>
  <c r="Y1722" i="11"/>
  <c r="Y1723" i="11"/>
  <c r="Y1724" i="11"/>
  <c r="Y1725" i="11"/>
  <c r="Y1726" i="11"/>
  <c r="Y1727" i="11"/>
  <c r="Y1728" i="11"/>
  <c r="Y1729" i="11"/>
  <c r="Y1730" i="11"/>
  <c r="Y1731" i="11"/>
  <c r="Y1732" i="11"/>
  <c r="Y1733" i="11"/>
  <c r="Y1734" i="11"/>
  <c r="Y1735" i="11"/>
  <c r="Y1736" i="11"/>
  <c r="Y1737" i="11"/>
  <c r="Y1738" i="11"/>
  <c r="Y1739" i="11"/>
  <c r="Y1740" i="11"/>
  <c r="Y1741" i="11"/>
  <c r="Y1742" i="11"/>
  <c r="Y1743" i="11"/>
  <c r="Y1744" i="11"/>
  <c r="Y1745" i="11"/>
  <c r="Y1746" i="11"/>
  <c r="Y1747" i="11"/>
  <c r="Y1748" i="11"/>
  <c r="Y1749" i="11"/>
  <c r="Y1750" i="11"/>
  <c r="Y1751" i="11"/>
  <c r="Y1752" i="11"/>
  <c r="Y1753" i="11"/>
  <c r="Y1754" i="11"/>
  <c r="Y1755" i="11"/>
  <c r="Y1756" i="11"/>
  <c r="Y1757" i="11"/>
  <c r="Y1758" i="11"/>
  <c r="Y1759" i="11"/>
  <c r="Y1760" i="11"/>
  <c r="Y1761" i="11"/>
  <c r="Y1762" i="11"/>
  <c r="Y1763" i="11"/>
  <c r="Y1764" i="11"/>
  <c r="Y1765" i="11"/>
  <c r="Y1766" i="11"/>
  <c r="Y1767" i="11"/>
  <c r="Y1768" i="11"/>
  <c r="Y1769" i="11"/>
  <c r="Y1770" i="11"/>
  <c r="Y1771" i="11"/>
  <c r="Y1772" i="11"/>
  <c r="Y1773" i="11"/>
  <c r="Y1774" i="11"/>
  <c r="Y1775" i="11"/>
  <c r="Y1776" i="11"/>
  <c r="Y1777" i="11"/>
  <c r="Y1778" i="11"/>
  <c r="Y1779" i="11"/>
  <c r="Y1780" i="11"/>
  <c r="Y1781" i="11"/>
  <c r="Y1782" i="11"/>
  <c r="Y1783" i="11"/>
  <c r="Y1784" i="11"/>
  <c r="Y1785" i="11"/>
  <c r="Y1786" i="11"/>
  <c r="Y1787" i="11"/>
  <c r="Y1788" i="11"/>
  <c r="Y1789" i="11"/>
  <c r="Y1790" i="11"/>
  <c r="Y1791" i="11"/>
  <c r="Y1792" i="11"/>
  <c r="Y1793" i="11"/>
  <c r="Y1794" i="11"/>
  <c r="Y1795" i="11"/>
  <c r="Y1796" i="11"/>
  <c r="Y1797" i="11"/>
  <c r="Y1798" i="11"/>
  <c r="Y1799" i="11"/>
  <c r="Y1800" i="11"/>
  <c r="Y1801" i="11"/>
  <c r="Y1802" i="11"/>
  <c r="Y1803" i="11"/>
  <c r="Y1804" i="11"/>
  <c r="Y1805" i="11"/>
  <c r="Y1806" i="11"/>
  <c r="Y1807" i="11"/>
  <c r="Y1808" i="11"/>
  <c r="Y1809" i="11"/>
  <c r="Y1810" i="11"/>
  <c r="Y1811" i="11"/>
  <c r="Y1812" i="11"/>
  <c r="Y1813" i="11"/>
  <c r="Y1814" i="11"/>
  <c r="Y1815" i="11"/>
  <c r="Y1816" i="11"/>
  <c r="Y1817" i="11"/>
  <c r="Y1818" i="11"/>
  <c r="Y1819" i="11"/>
  <c r="Y1820" i="11"/>
  <c r="Y1821" i="11"/>
  <c r="Y1822" i="11"/>
  <c r="Y1823" i="11"/>
  <c r="Y1824" i="11"/>
  <c r="Y1825" i="11"/>
  <c r="Y1826" i="11"/>
  <c r="Y1827" i="11"/>
  <c r="Y1828" i="11"/>
  <c r="Y1829" i="11"/>
  <c r="Y1830" i="11"/>
  <c r="Y1831" i="11"/>
  <c r="Y1832" i="11"/>
  <c r="Y1833" i="11"/>
  <c r="Y1834" i="11"/>
  <c r="Y1835" i="11"/>
  <c r="Y1836" i="11"/>
  <c r="Y1837" i="11"/>
  <c r="Y1838" i="11"/>
  <c r="Y1839" i="11"/>
  <c r="Y1840" i="11"/>
  <c r="Y1841" i="11"/>
  <c r="Y1842" i="11"/>
  <c r="Y1843" i="11"/>
  <c r="Y1844" i="11"/>
  <c r="Y1845" i="11"/>
  <c r="Y1846" i="11"/>
  <c r="Y1847" i="11"/>
  <c r="Y1848" i="11"/>
  <c r="Y1849" i="11"/>
  <c r="Y1850" i="11"/>
  <c r="Y1851" i="11"/>
  <c r="Y1852" i="11"/>
  <c r="Y1853" i="11"/>
  <c r="Y1854" i="11"/>
  <c r="Y1855" i="11"/>
  <c r="Y1856" i="11"/>
  <c r="Y1857" i="11"/>
  <c r="Y1858" i="11"/>
  <c r="Y1859" i="11"/>
  <c r="Y1860" i="11"/>
  <c r="Y1861" i="11"/>
  <c r="Y1862" i="11"/>
  <c r="Y1863" i="11"/>
  <c r="Y1864" i="11"/>
  <c r="Y1865" i="11"/>
  <c r="Y1866" i="11"/>
  <c r="Y1867" i="11"/>
  <c r="Y1868" i="11"/>
  <c r="Y1869" i="11"/>
  <c r="Y1870" i="11"/>
  <c r="Y1871" i="11"/>
  <c r="Y1872" i="11"/>
  <c r="Y1873" i="11"/>
  <c r="Y1874" i="11"/>
  <c r="Y1875" i="11"/>
  <c r="Y1876" i="11"/>
  <c r="Y1877" i="11"/>
  <c r="Y1878" i="11"/>
  <c r="Y1879" i="11"/>
  <c r="Y1880" i="11"/>
  <c r="Y1881" i="11"/>
  <c r="Y1882" i="11"/>
  <c r="Y1883" i="11"/>
  <c r="Y1884" i="11"/>
  <c r="Y1885" i="11"/>
  <c r="Y1886" i="11"/>
  <c r="Y1887" i="11"/>
  <c r="Y1888" i="11"/>
  <c r="Y1889" i="11"/>
  <c r="Y1890" i="11"/>
  <c r="Y1891" i="11"/>
  <c r="Y1892" i="11"/>
  <c r="Y1893" i="11"/>
  <c r="Y1894" i="11"/>
  <c r="Y1895" i="11"/>
  <c r="Y1896" i="11"/>
  <c r="Y1897" i="11"/>
  <c r="Y1898" i="11"/>
  <c r="Y1899" i="11"/>
  <c r="Y1900" i="11"/>
  <c r="Y1901" i="11"/>
  <c r="Y1902" i="11"/>
  <c r="Y1903" i="11"/>
  <c r="Y1904" i="11"/>
  <c r="Y1905" i="11"/>
  <c r="Y1906" i="11"/>
  <c r="Y1907" i="11"/>
  <c r="Y1908" i="11"/>
  <c r="Y1909" i="11"/>
  <c r="Y1910" i="11"/>
  <c r="Y1911" i="11"/>
  <c r="Y1912" i="11"/>
  <c r="Y1913" i="11"/>
  <c r="Y1914" i="11"/>
  <c r="Y1915" i="11"/>
  <c r="Y1916" i="11"/>
  <c r="Y1917" i="11"/>
  <c r="Y1918" i="11"/>
  <c r="Y1919" i="11"/>
  <c r="Y1920" i="11"/>
  <c r="Y1921" i="11"/>
  <c r="Y1922" i="11"/>
  <c r="Y1923" i="11"/>
  <c r="Y1924" i="11"/>
  <c r="Y1925" i="11"/>
  <c r="Y1926" i="11"/>
  <c r="Y1927" i="11"/>
  <c r="Y1928" i="11"/>
  <c r="Y1929" i="11"/>
  <c r="Y1930" i="11"/>
  <c r="Y1931" i="11"/>
  <c r="Y1932" i="11"/>
  <c r="Y1933" i="11"/>
  <c r="Y1934" i="11"/>
  <c r="Y1935" i="11"/>
  <c r="Y1936" i="11"/>
  <c r="Y1937" i="11"/>
  <c r="Y1938" i="11"/>
  <c r="Y1939" i="11"/>
  <c r="Y1940" i="11"/>
  <c r="Y1941" i="11"/>
  <c r="Y1942" i="11"/>
  <c r="Y1943" i="11"/>
  <c r="Y1944" i="11"/>
  <c r="Y1945" i="11"/>
  <c r="Y1946" i="11"/>
  <c r="Y1947" i="11"/>
  <c r="Y1948" i="11"/>
  <c r="Y1949" i="11"/>
  <c r="Y1950" i="11"/>
  <c r="Y1951" i="11"/>
  <c r="Y1952" i="11"/>
  <c r="Y1953" i="11"/>
  <c r="Y1954" i="11"/>
  <c r="Y1955" i="11"/>
  <c r="Y1956" i="11"/>
  <c r="Y1957" i="11"/>
  <c r="Y1958" i="11"/>
  <c r="Y1959" i="11"/>
  <c r="Y1960" i="11"/>
  <c r="Y1961" i="11"/>
  <c r="Y1962" i="11"/>
  <c r="Y1963" i="11"/>
  <c r="Y1964" i="11"/>
  <c r="Y1965" i="11"/>
  <c r="Y1966" i="11"/>
  <c r="Y1967" i="11"/>
  <c r="Y1968" i="11"/>
  <c r="Y1969" i="11"/>
  <c r="Y1970" i="11"/>
  <c r="Y1971" i="11"/>
  <c r="Y1972" i="11"/>
  <c r="Y1973" i="11"/>
  <c r="Y1974" i="11"/>
  <c r="Y1975" i="11"/>
  <c r="Y1976" i="11"/>
  <c r="Y1977" i="11"/>
  <c r="G35" i="17"/>
  <c r="F35" i="17"/>
  <c r="AM35" i="10"/>
  <c r="AI122" i="4"/>
  <c r="AJ122" i="4"/>
  <c r="O35" i="10"/>
  <c r="F30" i="13"/>
  <c r="K225" i="3" l="1"/>
  <c r="E30" i="13" l="1"/>
</calcChain>
</file>

<file path=xl/sharedStrings.xml><?xml version="1.0" encoding="utf-8"?>
<sst xmlns="http://schemas.openxmlformats.org/spreadsheetml/2006/main" count="47383" uniqueCount="9295">
  <si>
    <t>N°</t>
  </si>
  <si>
    <t>PEA</t>
  </si>
  <si>
    <t>Société</t>
  </si>
  <si>
    <t>Sup totale (ha)</t>
  </si>
  <si>
    <t>Sup utile (ha)</t>
  </si>
  <si>
    <t>Texte d’attribution</t>
  </si>
  <si>
    <t>Convention définitive 
et plan d’aménagement</t>
  </si>
  <si>
    <t>Statut 2021 (*)</t>
  </si>
  <si>
    <t>(avec lien du texte d’attribution)</t>
  </si>
  <si>
    <t>IFB (Industrie Forestière de Batalimo)</t>
  </si>
  <si>
    <t>208 038</t>
  </si>
  <si>
    <t>89 284</t>
  </si>
  <si>
    <t>Décret n°94.289 du 24/08/1994</t>
  </si>
  <si>
    <t>o</t>
  </si>
  <si>
    <t>IFB LESSE (Industrie Forestière de Batalimo)</t>
  </si>
  <si>
    <t>218 587</t>
  </si>
  <si>
    <t>62 122</t>
  </si>
  <si>
    <t>Décret n°07.089 du 06/04/2007</t>
  </si>
  <si>
    <t>SCAD (Société Centrafricaine d’Agriculture et de Déroulage)</t>
  </si>
  <si>
    <t>475 589</t>
  </si>
  <si>
    <t>339 947</t>
  </si>
  <si>
    <t>Décret n°96.074 du 07/03/1996 et Décret n°04.047 du 12/02/2004</t>
  </si>
  <si>
    <t>(En cours de révision)</t>
  </si>
  <si>
    <t>SINFOCAM (Société Industrielle Forestière Centrafricaine et d’Aménagement)</t>
  </si>
  <si>
    <t>234 465</t>
  </si>
  <si>
    <t>184 695</t>
  </si>
  <si>
    <t>Décret n°14.188 du 11/06/2014</t>
  </si>
  <si>
    <t>d</t>
  </si>
  <si>
    <t>RSM (Rougier Sangha-Mbaéré)</t>
  </si>
  <si>
    <t>270 005</t>
  </si>
  <si>
    <t>193 736</t>
  </si>
  <si>
    <t>Décret n°15.327 du 24/08/2015</t>
  </si>
  <si>
    <t>03/12/2007 (Retours au domaine par Décret n°20.323/ MEFCP/DIRCAB/DGEFCP du 04/09/2020)</t>
  </si>
  <si>
    <t>Thanry - Centrafrique</t>
  </si>
  <si>
    <t>225 321</t>
  </si>
  <si>
    <t>205 100</t>
  </si>
  <si>
    <t>Décret n°96.0162 du 29/05/1996</t>
  </si>
  <si>
    <t>SEFCA (Société Exploitation Forestière Centrafricaine)</t>
  </si>
  <si>
    <t>395 856</t>
  </si>
  <si>
    <t>311 543</t>
  </si>
  <si>
    <t xml:space="preserve">Décret n° 98.208 du 07/07/1998 </t>
  </si>
  <si>
    <t>325 563</t>
  </si>
  <si>
    <t>230 795</t>
  </si>
  <si>
    <t>Décret n° 04.049 du 12/02/2004</t>
  </si>
  <si>
    <t>VICA (Vicwood en Centrafrique)</t>
  </si>
  <si>
    <t>370 294</t>
  </si>
  <si>
    <t>201 932</t>
  </si>
  <si>
    <t>Décret n°04.046 du 12/02/2004 et étendu par le courrier n°062/MEFCPE/DIRCAB/DGEFCP « demande d’extension PEA 184 » du 22/01/2007</t>
  </si>
  <si>
    <t>SOFOKAD (Société Forestière de la Kadéï)</t>
  </si>
  <si>
    <t>188 691</t>
  </si>
  <si>
    <t>92 057</t>
  </si>
  <si>
    <t>Décret n°99.012 du 15/01/1999 et Décret d’extension n°01.155 du 03/07/2001</t>
  </si>
  <si>
    <t>Timberland Industries (STI)</t>
  </si>
  <si>
    <t>229 025</t>
  </si>
  <si>
    <t>187 856</t>
  </si>
  <si>
    <t>Décret n°14.110 du 19/04/2014</t>
  </si>
  <si>
    <t>STBCA (Société de Transformation des Bois de Centrafrique)</t>
  </si>
  <si>
    <t>211 155</t>
  </si>
  <si>
    <t>173 169</t>
  </si>
  <si>
    <t>Décret n°14.112 du 19/04/2014</t>
  </si>
  <si>
    <t>CENTRABOIS (La Centrafricaine des Bois)</t>
  </si>
  <si>
    <t>157 233</t>
  </si>
  <si>
    <t>59 138</t>
  </si>
  <si>
    <t>Décret n°15.328 du 24/08/2015 et Décret n°17.039 du 21/01/2017</t>
  </si>
  <si>
    <t>BOIS ROUGE</t>
  </si>
  <si>
    <t>186 596</t>
  </si>
  <si>
    <t>137 585</t>
  </si>
  <si>
    <t xml:space="preserve">Décret n° 21.044 du 09/02/2021 </t>
  </si>
  <si>
    <t>Total</t>
  </si>
  <si>
    <t>3 696 418</t>
  </si>
  <si>
    <t>2 468 959</t>
  </si>
  <si>
    <t>(*) o : opérationnel, d : dormant</t>
  </si>
  <si>
    <t>Durée</t>
  </si>
  <si>
    <t>3ans</t>
  </si>
  <si>
    <t>N°006/21/MMG/DIRCAB/DGMG/DRMCM/SDCM</t>
  </si>
  <si>
    <t>Coopérative Minière Lagbata de Centrafrique (CMLCA)</t>
  </si>
  <si>
    <t>077576 du 28/01/2021</t>
  </si>
  <si>
    <t>KOUNDE</t>
  </si>
  <si>
    <t>14°31'10,37''/6°8'58,95''</t>
  </si>
  <si>
    <t>Coopérative Minière Minassato Mining ( CMIM)</t>
  </si>
  <si>
    <t>0077664 du 02/10/2021</t>
  </si>
  <si>
    <t>YALOKE/ GAGA</t>
  </si>
  <si>
    <t>16°55'36,63''/5°28'22,39''</t>
  </si>
  <si>
    <t>N°097/22/MMG/DIRCAB/DGMG/DRMCM/SDCM</t>
  </si>
  <si>
    <t>ARTISAN MINIER</t>
  </si>
  <si>
    <t>77733 du 08/03/2022</t>
  </si>
  <si>
    <t>72501719/75501719</t>
  </si>
  <si>
    <t>2ans</t>
  </si>
  <si>
    <t>BANIA</t>
  </si>
  <si>
    <t>13°36'4,16''/3°56'1,29''</t>
  </si>
  <si>
    <t>N°010/22/MMG/DIRCAB/DGM/DRMCM/SDCM</t>
  </si>
  <si>
    <t>Coop Minière d'Exploitation de Diamant et Or Tresors d'Afrique (CMEDOTA)</t>
  </si>
  <si>
    <t>0077700 du 17/01/2022</t>
  </si>
  <si>
    <t>75115916/ 72655011</t>
  </si>
  <si>
    <t>BOSSEMPTELE</t>
  </si>
  <si>
    <t>16°29'42,40''/5°26'8,79</t>
  </si>
  <si>
    <t>N°013/22/MMG/DIRCAB/DGM/DRMCM/SDCM</t>
  </si>
  <si>
    <t>Coopérative Minière AURUM INVEST RCA</t>
  </si>
  <si>
    <t>0077701 du 17/01/2022</t>
  </si>
  <si>
    <t>75868731/ 72395287</t>
  </si>
  <si>
    <t>BOSSEMBELE</t>
  </si>
  <si>
    <t>17°33'34,05''/5°34'16,24''</t>
  </si>
  <si>
    <t>N°014/22/MMG/DIRCAB/DGM/DRMCM/SDCM</t>
  </si>
  <si>
    <t>Coopérative CADOK</t>
  </si>
  <si>
    <t>75068920/ 75698219</t>
  </si>
  <si>
    <t>SOSSO-NAKOMBO</t>
  </si>
  <si>
    <t>15°46'6,25''/3°42'47,80''</t>
  </si>
  <si>
    <t>N°018/22/MMG/DIRCAB/DGM/DRMCM/SDCM</t>
  </si>
  <si>
    <t>Coopérative CMDD</t>
  </si>
  <si>
    <t>NOLA</t>
  </si>
  <si>
    <t>16°2'17,15''/3°35'21,93''</t>
  </si>
  <si>
    <t>N°071/22/MMG/DIRCAB/DGMG/DRMCM/SDCM</t>
  </si>
  <si>
    <t>Coopérative Grace de Dieu</t>
  </si>
  <si>
    <t>72870002/ 75165879</t>
  </si>
  <si>
    <t>YALOKE</t>
  </si>
  <si>
    <t>15°1'29,68''/5°7'45,02''</t>
  </si>
  <si>
    <t>N°066/22/MMG/DIRCAB/DGMG/DRMCM/SDCM</t>
  </si>
  <si>
    <t>Coopérative CMSO</t>
  </si>
  <si>
    <t>75025370/72874143</t>
  </si>
  <si>
    <t>15°36'8,46''/3°56'33,03''</t>
  </si>
  <si>
    <t>N°067/22/MMG/DIRCAB/DGMG/DRMCM/SDCM</t>
  </si>
  <si>
    <t>Coopérative BE LIFFEN MINES</t>
  </si>
  <si>
    <t>72500231/75551266/70010231</t>
  </si>
  <si>
    <t>16°30'33,88''/5°19'13,33''</t>
  </si>
  <si>
    <t>N°061/22/MMG/DIRCAB/DGMG/DRMCM/SDCM</t>
  </si>
  <si>
    <t>Coopérative COMIDEC</t>
  </si>
  <si>
    <t>ABBA</t>
  </si>
  <si>
    <t>16°55'32,94''/5°17'34,13''</t>
  </si>
  <si>
    <t>N°124/22/MMG/DIRCAB/DGMG/DRMCM/SDCM</t>
  </si>
  <si>
    <t>Coopérative MINERCA</t>
  </si>
  <si>
    <t>75505017/75551719</t>
  </si>
  <si>
    <t>LOBAYE</t>
  </si>
  <si>
    <t>18°15'10,13''/3°39'19,52''</t>
  </si>
  <si>
    <t>N°127/22/MMG/DIRCAB/DGMG/DRMCM/SDCM</t>
  </si>
  <si>
    <t>Coopérative COMOD</t>
  </si>
  <si>
    <t>75415160/72323552</t>
  </si>
  <si>
    <t>BAGANDOU</t>
  </si>
  <si>
    <t>17°45'59,3''/3°42'08,5''</t>
  </si>
  <si>
    <t>N°138/22/MMG/DIRCAB/DGMG/DRMCM/SDCM</t>
  </si>
  <si>
    <t>Coopérative CMRN</t>
  </si>
  <si>
    <t>OUHAM BAC</t>
  </si>
  <si>
    <t>16°56'47,96''/5°58'1,62''</t>
  </si>
  <si>
    <t>N°055/22/MMG/DIRCAB/DGMG/DRMCM/SDCM</t>
  </si>
  <si>
    <t>Coopérative CAEMC</t>
  </si>
  <si>
    <t>75503130/72331022</t>
  </si>
  <si>
    <t>14°43'27,54''/5°2'24,38''</t>
  </si>
  <si>
    <t>N°051/22/MMG/DIRCAB/DGMG/DRMCM/SDCM</t>
  </si>
  <si>
    <t>Coopérative CMMCY</t>
  </si>
  <si>
    <t>72321547/ 72321550</t>
  </si>
  <si>
    <t>17°3'5,75''/5°25'44,17''</t>
  </si>
  <si>
    <t>N°047/22/MMG/DIRCAB/DGMG/DRMCM/SDCM</t>
  </si>
  <si>
    <t>Coopérative DODO MINES</t>
  </si>
  <si>
    <t>75503345/ 72503345</t>
  </si>
  <si>
    <t>ALINDAO</t>
  </si>
  <si>
    <t>21°31'57,72''/5°11'36,24''</t>
  </si>
  <si>
    <t>N°056/22/MMG/DIRCAB/DGMG/DRMCM/SDCM</t>
  </si>
  <si>
    <t>Coopérative CMNM</t>
  </si>
  <si>
    <t>14°41'52,28''/5°21'39,65''</t>
  </si>
  <si>
    <t>N°191/22/MMG/DIRCAB/DGMG/DRMCM/SDCM</t>
  </si>
  <si>
    <t>Coopérative Minière SONGO DE CENTRAFRIQUE</t>
  </si>
  <si>
    <t>IDERE</t>
  </si>
  <si>
    <t>14,7655/5,0680</t>
  </si>
  <si>
    <t>Coopérative Minière Maria</t>
  </si>
  <si>
    <t>14°43'26,88''/5°2'44,34''</t>
  </si>
  <si>
    <t>N°031/22/MMG/DIRCAB/DGMG/DRMCM/SDCM</t>
  </si>
  <si>
    <t>Coopérative  Minière Gbangou Distribution (CMGD)</t>
  </si>
  <si>
    <t>72051272/ 75041272</t>
  </si>
  <si>
    <t>16°56'42,18''/5°29'2,55''</t>
  </si>
  <si>
    <t>N°032/22/MMG/DIRCAB/DGMG/DRMCM/SDCM</t>
  </si>
  <si>
    <t>Coopérative Coopérative Minière Siloé Centrafrique (CMSCA)</t>
  </si>
  <si>
    <t>17°0'38,73''/5°37'20,81''</t>
  </si>
  <si>
    <t>N°052/22/MMG/DIRCAB/DGMG/DRMCM/SDCM</t>
  </si>
  <si>
    <t>GADZI</t>
  </si>
  <si>
    <t>17,0628/4,37025</t>
  </si>
  <si>
    <t>N°169/21/MMG/DIRCAB/DGMG/DRMCM/SDCM</t>
  </si>
  <si>
    <t>Coopérative GOGORO TI BE AFRICA</t>
  </si>
  <si>
    <t>75693333/72 25 75 95/7556 05 40</t>
  </si>
  <si>
    <t>DAMARA VANGUE</t>
  </si>
  <si>
    <t>18°51'12,42''/5°3'45,77''</t>
  </si>
  <si>
    <t>N°251/22/MMG/DIRCAB/DGMG/DRMCM/SDCM</t>
  </si>
  <si>
    <t>75 08 54 55/ 72 49 50 25</t>
  </si>
  <si>
    <t>NOLA (LOPO)</t>
  </si>
  <si>
    <t>16,070004/3,671068</t>
  </si>
  <si>
    <t>Or etDiamant</t>
  </si>
  <si>
    <t>BODA</t>
  </si>
  <si>
    <t>Groupement des Artisans Miniers  de la Kadei (GAMKA)</t>
  </si>
  <si>
    <t>0077651 du 01/10/2021</t>
  </si>
  <si>
    <t>72339672/ 76106471</t>
  </si>
  <si>
    <t>15°36'13,12''/3°46'18,26''</t>
  </si>
  <si>
    <t>Gamboula Kadei</t>
  </si>
  <si>
    <t>N°009/22/MMG/DIRCAB/DGMG/DRMCM/SDCM</t>
  </si>
  <si>
    <t>PEASM</t>
  </si>
  <si>
    <t>CFME</t>
  </si>
  <si>
    <t>BANIA MAMBERE KADEI</t>
  </si>
  <si>
    <t>16,177000/3,956468</t>
  </si>
  <si>
    <t>COMIDOGA</t>
  </si>
  <si>
    <t>MAMBER BABOUA</t>
  </si>
  <si>
    <t>15°3'32,80''/5°37'56,93''</t>
  </si>
  <si>
    <t>COMINYA</t>
  </si>
  <si>
    <t>BAN YALOKE</t>
  </si>
  <si>
    <t>17,050664/5,575939</t>
  </si>
  <si>
    <t>DOCA</t>
  </si>
  <si>
    <t>75311681/72792599</t>
  </si>
  <si>
    <t>Non YALOKE</t>
  </si>
  <si>
    <t>17°3'23,22''/5°27'30,13''</t>
  </si>
  <si>
    <t>LOAME BODA LOBAYE</t>
  </si>
  <si>
    <t>17,524269/4,225673</t>
  </si>
  <si>
    <t>75421617/72706262</t>
  </si>
  <si>
    <t>MAMBERE CARNOT</t>
  </si>
  <si>
    <t>15,671453/5,031292</t>
  </si>
  <si>
    <t>MAMBERE NOLA SANGHA MBAERE</t>
  </si>
  <si>
    <t>16°2'34,64''/3°43'12,70''</t>
  </si>
  <si>
    <t>16°53'15,86''/5°33'8,61''</t>
  </si>
  <si>
    <t>NGOULE CARNOT MAMBERE KADEI</t>
  </si>
  <si>
    <t>16°41'25,44''/5°1'46,92''</t>
  </si>
  <si>
    <t>72258005/75766372</t>
  </si>
  <si>
    <t>KADEI GAMBOULA</t>
  </si>
  <si>
    <t>15°10'56,77''/4°3'1,64''</t>
  </si>
  <si>
    <t>75391318/72403108</t>
  </si>
  <si>
    <t>GAGA YALOKE</t>
  </si>
  <si>
    <t>16°58'34,02''/5°33'20,18''</t>
  </si>
  <si>
    <t>AEA</t>
  </si>
  <si>
    <t>COOPERATIVE MINIERE DEDE SILA</t>
  </si>
  <si>
    <t>GAMBOULA</t>
  </si>
  <si>
    <t>15°16'3''/4°2'49,3''</t>
  </si>
  <si>
    <t>N°154/21/MMG/DIRCAB/DGMG/DRMCM/SDCM</t>
  </si>
  <si>
    <t>COOPERATIVE MINIERE GAINEKOME</t>
  </si>
  <si>
    <t>BANDJIO FO BABOUA</t>
  </si>
  <si>
    <t>15°10'50,30''/5°34'40,89''</t>
  </si>
  <si>
    <t>N°070/21/MMG/DIRCAB/DGMG/DRMCM/SDCM</t>
  </si>
  <si>
    <t>Coopérative CODEXDIOR</t>
  </si>
  <si>
    <t>16°3'40,58''/3°54'25,78''</t>
  </si>
  <si>
    <t>N°131/22/MMG/DIRCAB/DGMG/DRMCM/SDCM</t>
  </si>
  <si>
    <t>Coopérative CEMCA</t>
  </si>
  <si>
    <t>N°065/22/MMG/DIRCAB/DGMG/DRMCM/SDCM</t>
  </si>
  <si>
    <t>Coopérative SAN SA</t>
  </si>
  <si>
    <t>YALOKE (GAGA)</t>
  </si>
  <si>
    <t>16°58'6,20''/5°29'8,60''</t>
  </si>
  <si>
    <t>N°001/22/MMG/DIRCAB/DGMG/DRMCM/SDCM</t>
  </si>
  <si>
    <t>Coopérative KOWOYO</t>
  </si>
  <si>
    <t>15°38'9,73''/3°46'9,13''</t>
  </si>
  <si>
    <t>N°073/21/MMG/DIRCAB/DGMG/DRMCM/SDCM</t>
  </si>
  <si>
    <t xml:space="preserve">Coopérative BA'HA NDOUMBE </t>
  </si>
  <si>
    <t>75056087/ 72334890</t>
  </si>
  <si>
    <t>16°9'33,19''/4°3'17,67''</t>
  </si>
  <si>
    <t>N°126/22/MMG/DIRCAB/DGMG/DRMCM/SDCM</t>
  </si>
  <si>
    <t>Coopérative CAMO</t>
  </si>
  <si>
    <t>72053613/ 76148693</t>
  </si>
  <si>
    <t>16°58'27,94''/5°23'58,03</t>
  </si>
  <si>
    <t>N°128/21/MMG/DIRCAB/DGMG/DRMCM/SDCM</t>
  </si>
  <si>
    <t>Coopérative Minière Boda la Belle</t>
  </si>
  <si>
    <t>17°31'13,11''/4°14'12,79''</t>
  </si>
  <si>
    <t>N°127/21/MMG/DIRCAB/DGMG/DRMCM/SDCM</t>
  </si>
  <si>
    <t>Coopérative pour le devéloppement de la RCA (COMD_RCA)</t>
  </si>
  <si>
    <t>NIEM YELEWA</t>
  </si>
  <si>
    <t>15°15'16,70''/6°15'19,57''</t>
  </si>
  <si>
    <t>N°141/21/MMG/DIRCAB/DGMG/DRMCM/SDCM</t>
  </si>
  <si>
    <t>Coopérative des Artisans Miniers Intègres de Centrafrique (CAMICA)</t>
  </si>
  <si>
    <t>15°11'45,65''/5°10'33,55''</t>
  </si>
  <si>
    <t>N°068/22/MMG/DIRCAB/DGMG/DRMCM/SDCM</t>
  </si>
  <si>
    <t>Coopérative Minière Be Africa Ti E</t>
  </si>
  <si>
    <t>75202136/ 72570746</t>
  </si>
  <si>
    <t>17°7'26,17''/5°37'4,67''</t>
  </si>
  <si>
    <t>COOPERATIVE MINIERE Gbandou Distribution(CMGD)</t>
  </si>
  <si>
    <t>75041272/72051272</t>
  </si>
  <si>
    <t>NGOTTO</t>
  </si>
  <si>
    <t>N°029/22/MMG/DIRCAB/DGMG/DRMCM/SDCM</t>
  </si>
  <si>
    <t>COOPERATIVE  CAMA</t>
  </si>
  <si>
    <t>75738731/75919166</t>
  </si>
  <si>
    <t>Amada-Gaza</t>
  </si>
  <si>
    <t>15°10'59,89''/4°43'40,08''</t>
  </si>
  <si>
    <t>N°080/21/MMG/DIRCAB/DGMG/DRMCM/SDCM</t>
  </si>
  <si>
    <t>COOPERATIVE WESSARANAM</t>
  </si>
  <si>
    <t>15°16'14,69''/4°1'11,32''</t>
  </si>
  <si>
    <t>N°142/21/MMG/DIRCAB/DGMG/DRMCM/SDCM</t>
  </si>
  <si>
    <t>COOPERATIVE DON DE DIEU</t>
  </si>
  <si>
    <t>Sangha M'baere</t>
  </si>
  <si>
    <t>15°31'33,17''/3°41'34,23''</t>
  </si>
  <si>
    <t>75062406/ 72725783</t>
  </si>
  <si>
    <t>N°148/21/MMG/DIRCAB/DGMG/DRMCM/SDCM</t>
  </si>
  <si>
    <t>SANGHA MBAERE/YALOKE</t>
  </si>
  <si>
    <t>17°59'49,57''/3°39'4,17''</t>
  </si>
  <si>
    <t>N°087/21/MMG/DIRCAB/DGMG/DRMCM/SDCM</t>
  </si>
  <si>
    <t>COOPERATIVE MINIERE LADECA</t>
  </si>
  <si>
    <t>75272217/72550106</t>
  </si>
  <si>
    <t>BANGASSOU</t>
  </si>
  <si>
    <t>23°36'06,63''/5°31'11,29''</t>
  </si>
  <si>
    <t>N°081/21/MMG/DIRCAB/DGMG/DRMCM/SDCM</t>
  </si>
  <si>
    <t>COOPERATIVE MINIERE BE-OKO DE SANGOUMA(CEMBOS)</t>
  </si>
  <si>
    <t>CARNOT</t>
  </si>
  <si>
    <t>15°52'07,02''/4°57'27,55''</t>
  </si>
  <si>
    <t>N°016/21/MMG/DIRCAB/DGMG/DRMCM/SDCM</t>
  </si>
  <si>
    <t>COOPERATIVE CM RCA</t>
  </si>
  <si>
    <t>MOBOMA</t>
  </si>
  <si>
    <t>17°51'28,65''/3°39'47,59''</t>
  </si>
  <si>
    <t>N°083/21/MMG/DIRCAB/DGMG/DRMCM/SDCM</t>
  </si>
  <si>
    <t>COOPERATIVE COMIBO</t>
  </si>
  <si>
    <t>DONBOUROU/BEKABANGA-BODANGA II</t>
  </si>
  <si>
    <t>16°21'53,92''/5°45'9,85''</t>
  </si>
  <si>
    <t>N°032/21/MMG/DIRCAB/DGMG/DRMCM/SDCM</t>
  </si>
  <si>
    <t>10/08/20218</t>
  </si>
  <si>
    <t>COOPERATIVE COMADOR</t>
  </si>
  <si>
    <t>72882737/75009467</t>
  </si>
  <si>
    <t>DEDE MOKOUBA NGADIO/SOSSO-NAKOMBO</t>
  </si>
  <si>
    <t>15°29'56,32''/3°58'49,54''</t>
  </si>
  <si>
    <t>N°060/21/MMG/DIRCAB/DGMG/DRMCM/SDCM</t>
  </si>
  <si>
    <t xml:space="preserve">COOPERATIVE DIAMANT-OR TRADING </t>
  </si>
  <si>
    <t>75375222/72662421</t>
  </si>
  <si>
    <t>17°30'49,32''/3°45'47,28''</t>
  </si>
  <si>
    <t>N°063/21/MMG/DIRCAB/DGMG/DRMCM/SDCM</t>
  </si>
  <si>
    <t>COOPERATIVE CMEDORS</t>
  </si>
  <si>
    <t>72626703/75588736</t>
  </si>
  <si>
    <t>16°9'11,80''/4°6'32,93''</t>
  </si>
  <si>
    <t>N°068/21/MMG/DIRCAB/DGMG/DRMCM/SDCM</t>
  </si>
  <si>
    <t>COOPERATIVE COMISCYA</t>
  </si>
  <si>
    <t>NGUEZELE</t>
  </si>
  <si>
    <t>N°072/21/MMG/DIRCAB/DGMG/DRMCM/SDCM</t>
  </si>
  <si>
    <t>COOPERATIVE CAMDA</t>
  </si>
  <si>
    <t>BOSSEMBOUI BAKOUKE/DONBOUROU BAKOUKE/ NGUEZELE</t>
  </si>
  <si>
    <t>17°0'25,85''/5°46'3,15''</t>
  </si>
  <si>
    <t>N°039/21/MMG/DIRCAB/DGMG/DRMCM/SDCM</t>
  </si>
  <si>
    <t>COOPERATIVE CMAG</t>
  </si>
  <si>
    <t>72746060/75746060</t>
  </si>
  <si>
    <t>NOLA SANGHA</t>
  </si>
  <si>
    <t>16°9'21,86''/3°6'23,60''</t>
  </si>
  <si>
    <t>N°023/21/MMG/DIRCAB/DGMG/DRMCM/SDCM</t>
  </si>
  <si>
    <t>COOPERATIVE CMM</t>
  </si>
  <si>
    <t>72581643/75582883</t>
  </si>
  <si>
    <t>SOSSO NAKOMBO</t>
  </si>
  <si>
    <t>15°31'52,44''/3°55'55,30''</t>
  </si>
  <si>
    <t>N°127/20/MMG/DIRCAB/DGMG/DRMCM/SDCM</t>
  </si>
  <si>
    <t>Coop Min WONDERFUL</t>
  </si>
  <si>
    <t>75042104/77042104/72503870</t>
  </si>
  <si>
    <t>MAMBERE 1et 2</t>
  </si>
  <si>
    <t>15°58'37,30''/3°33'22,31''</t>
  </si>
  <si>
    <t>N°112/21/MMG/DIRCAB/DGMG/DRMCM/SDCM</t>
  </si>
  <si>
    <t>5PEASM;ARM</t>
  </si>
  <si>
    <t>COOPERATIVE MOSSORO TI E</t>
  </si>
  <si>
    <t>Nola,YOKADOUMA et GADZI</t>
  </si>
  <si>
    <t>16,101695/3,983730</t>
  </si>
  <si>
    <t>MAMBERE BANIA</t>
  </si>
  <si>
    <t>N°101/20/MMG/DIRCAB/DGMG/DRMCM/SDCM</t>
  </si>
  <si>
    <t>COOPERATIVE MINIERE BOZOUM MINES</t>
  </si>
  <si>
    <t>72728485/75403975</t>
  </si>
  <si>
    <t>BESSON</t>
  </si>
  <si>
    <t>15°4'52,212''/6°3'23,4036''</t>
  </si>
  <si>
    <t>N°052/20/MMG/DIRCAB/DGMG/DRMCM/SDCM</t>
  </si>
  <si>
    <t>COOPERATIVE NITCA</t>
  </si>
  <si>
    <t>NDOLOBO MOBOMA LOBAYE</t>
  </si>
  <si>
    <t>17°52'7,52''/03°45'18,06''</t>
  </si>
  <si>
    <t>COOPERATIVE MINIERE COMIDEC</t>
  </si>
  <si>
    <t>14°55'32,94''/5°17'34,13''</t>
  </si>
  <si>
    <t>N°114/20/MMG/DIRCAB/DGMG/DRMCM/SDCM</t>
  </si>
  <si>
    <t>COOPERATIVE EXCOMORDIAC</t>
  </si>
  <si>
    <t>16,899354/5,566612</t>
  </si>
  <si>
    <t>N°182/22/MMG/DIRCAB/DGMG/DRMCM/SDCM</t>
  </si>
  <si>
    <t>COOPERATIVE DU DVLPT MINIER DU NORD DE LA CENTRAFRIQUE (CDMNCA)</t>
  </si>
  <si>
    <t>KOUKI</t>
  </si>
  <si>
    <t>17°14'8,03''/7°15'2,43''</t>
  </si>
  <si>
    <t>N°038/20/MMG/DIRCAB/DGMG/DRMCM/SDCM</t>
  </si>
  <si>
    <t>SOCIETE HUANG JIN WAN LIANG</t>
  </si>
  <si>
    <t>17°4'0,84''/5°36'11,16''</t>
  </si>
  <si>
    <t>75053866/721F39976</t>
  </si>
  <si>
    <t>N°050/20/MMG/DIRCAB/DGMG/DRMCM/SDCM</t>
  </si>
  <si>
    <t>SOCIETE MING XING SARL</t>
  </si>
  <si>
    <t>17°24'55,12''/4°46'55,75''</t>
  </si>
  <si>
    <t>N°154/20/MMG/DIRCAB/DGMG/DRMCM/SDCM</t>
  </si>
  <si>
    <t>PR</t>
  </si>
  <si>
    <t>SOCIETE IMC</t>
  </si>
  <si>
    <t>17°1'2,86''/5°44'17,41''</t>
  </si>
  <si>
    <t>5PGR;5PEASM</t>
  </si>
  <si>
    <t>SOCIETE THIEN PAO</t>
  </si>
  <si>
    <t>N°030/22/MMG/DIRCAB/DGMG/DRMCM/SDCM</t>
  </si>
  <si>
    <t>SOCIETE TIAN RUN</t>
  </si>
  <si>
    <t>75827584/+237691764382</t>
  </si>
  <si>
    <t>16°58'36,84''/5°31'4,81''</t>
  </si>
  <si>
    <t>N°155/21/MMG/DIRCAB/DGMG/DRMCM/SDCM</t>
  </si>
  <si>
    <t xml:space="preserve">Société GTCC  </t>
  </si>
  <si>
    <t>75501123/72223326</t>
  </si>
  <si>
    <t>5ans</t>
  </si>
  <si>
    <t>GBAGO PK55 DAMARA</t>
  </si>
  <si>
    <t>18°40'34,47''/4°48'49,1''</t>
  </si>
  <si>
    <t>N°108/21/MMG/DIRCAB/DGMG/DRMCM/SDCM</t>
  </si>
  <si>
    <t>Société DIMAF GOLD</t>
  </si>
  <si>
    <t>75503759/72537576/70193060</t>
  </si>
  <si>
    <t>17°35'29,05''/5°33'34,98''</t>
  </si>
  <si>
    <t>N°064/21/MMG/DIRCAB/DGMG/DRMCM/SDCM</t>
  </si>
  <si>
    <t>18°29'54,54''/4°25'13;00''</t>
  </si>
  <si>
    <t>16°6'45,10''/3°59'14,80''</t>
  </si>
  <si>
    <t>N°097/21/MMG/DIRCAB/DGMG/DRMCM/SDCM</t>
  </si>
  <si>
    <t>SOCIETE SCCEM</t>
  </si>
  <si>
    <t>17°32'8,39''/4°12'58,35''</t>
  </si>
  <si>
    <t>N°166/21/MMG/DIRCAB/DGMG/DRMCM/SDCM</t>
  </si>
  <si>
    <t>Société Centrafricaine de Concassage et de Constructions des Routes (SCCCR)</t>
  </si>
  <si>
    <t>18°41'46,28''/4°48'58,04</t>
  </si>
  <si>
    <t>N°132/22/MMG/DIRCAB/DGMG/DRMCM/SDCM</t>
  </si>
  <si>
    <t>Société SAGI</t>
  </si>
  <si>
    <t>21 61 90 00</t>
  </si>
  <si>
    <t>LANDJA M'BOKO</t>
  </si>
  <si>
    <t>18°41'31,44''/4°23'2,52''</t>
  </si>
  <si>
    <t>N°040/21/MMG/DIRCAB/DGMG/DRMCM/SDCM</t>
  </si>
  <si>
    <t>SOCIETE LBARACA S.A</t>
  </si>
  <si>
    <t>GADZI GOLONGO</t>
  </si>
  <si>
    <t>16°49'43,35''/4°42'57,34''</t>
  </si>
  <si>
    <t>N°037/20/MMG/DIRCAB/DGMG/DRMCM/SDCM</t>
  </si>
  <si>
    <t>SOCIETE GER</t>
  </si>
  <si>
    <t>0077507/0077506</t>
  </si>
  <si>
    <t>75056393/70056393/77213131/21611461</t>
  </si>
  <si>
    <t>DAMARA PK.55</t>
  </si>
  <si>
    <t>18°40'35''/4°48'52''</t>
  </si>
  <si>
    <t>N°053/20/MMG/DIRCAB/DGMG/DRMCM/SDCM</t>
  </si>
  <si>
    <t>SOCIETE DAQING SARL</t>
  </si>
  <si>
    <t>72115858/75768585</t>
  </si>
  <si>
    <t>KEMBE DIMBI BASSE KOTTO</t>
  </si>
  <si>
    <t>21°51'3,03''/4°39'20,77''</t>
  </si>
  <si>
    <t>N°067/21/MMG/DIRCAB/DGMG/DRMCM/SDCM</t>
  </si>
  <si>
    <t xml:space="preserve"> SOCIETE STAR BE AFRICA</t>
  </si>
  <si>
    <t>16°58'49,63''/5°30'12,10''</t>
  </si>
  <si>
    <t>PEPM</t>
  </si>
  <si>
    <t>Société MONTAGE AFRIQUE SA</t>
  </si>
  <si>
    <t>PATA-GREBEU</t>
  </si>
  <si>
    <t>ARM</t>
  </si>
  <si>
    <t>SOCIETE MINING INDUSTRIE SARLU</t>
  </si>
  <si>
    <t>SOCIETE BOUBA BROTHERS SARL</t>
  </si>
  <si>
    <t>72733339/74218163</t>
  </si>
  <si>
    <t>SOCIETE VERTECH SARLU</t>
  </si>
  <si>
    <t>SOCIETE AMERICAN EAGLE BUSSINESS SOLUTIONS</t>
  </si>
  <si>
    <t>72520815/72133939</t>
  </si>
  <si>
    <t>SOCIETE TIANQI</t>
  </si>
  <si>
    <t>75490577/72399999</t>
  </si>
  <si>
    <t>AEPC</t>
  </si>
  <si>
    <t>N°055/20/MMG/DIRCAB/DGMG/DRMCM/SDCM</t>
  </si>
  <si>
    <t>N°025/20/MMG/DIRCAB/DGMG/DRMCM/SDCM</t>
  </si>
  <si>
    <t>YALOKE GAGA</t>
  </si>
  <si>
    <t>BIRAO</t>
  </si>
  <si>
    <t>SANGHA SALO</t>
  </si>
  <si>
    <t>MAMBERE KOUNDE</t>
  </si>
  <si>
    <t>N°156/21/MMG/DIRCAB/DGMG/DRMCM/SDCM</t>
  </si>
  <si>
    <t>N°170/21/MMG/DIRCAB/DGMG/DRMCM/SDCM</t>
  </si>
  <si>
    <t>LAMIPONG ABBA</t>
  </si>
  <si>
    <t>N°168/21/MMG/DIRCAB/DGMG/DRMCM/SDCM</t>
  </si>
  <si>
    <t>N°003/22/MMG/DIRCAB/DGMG/DRMCM/SDCM</t>
  </si>
  <si>
    <t>COOPERATIVE GRACE DE DIEU</t>
  </si>
  <si>
    <t>COOPERATIVE MINIERE KOWOYO</t>
  </si>
  <si>
    <t>COOPERATIVE MINIERE UN POUR TOUS</t>
  </si>
  <si>
    <t>N°011/22/MMG/DIRCAB/DGMG/DRMCM/SDCM</t>
  </si>
  <si>
    <t>N°012/22/MMG/DIRCAB/DGMG/DRMCM/SDCM</t>
  </si>
  <si>
    <t>ETABLISSEMENT GASOL INTERNATIONAL RCA</t>
  </si>
  <si>
    <t>COOPERATIVE MINIERE DON DE DIEU</t>
  </si>
  <si>
    <t>N°046/22/MMG/DIRCAB/DGMG/DRMCM/SDCM</t>
  </si>
  <si>
    <t>ZIKI YALOKE GAGA</t>
  </si>
  <si>
    <t>COOPERATIVE COMBES</t>
  </si>
  <si>
    <t>N°092/22/MMG/DIRCAB/DGMG/DRMCM/SDCM</t>
  </si>
  <si>
    <t>CARREFOUR YALOKE</t>
  </si>
  <si>
    <t>N°099/22/MMG/DIRCAB/DGMG/DRMCM/SDCM</t>
  </si>
  <si>
    <t>GOM ABBA</t>
  </si>
  <si>
    <t>BOGOIN</t>
  </si>
  <si>
    <t>BOSSEMBELE GBAPI</t>
  </si>
  <si>
    <t>GROUP MAF COM SARL</t>
  </si>
  <si>
    <t>NGOUMA BAGANDOU</t>
  </si>
  <si>
    <t>N°154/22/MMG/DIRCAB/DGMG/DRMCM/SDCM</t>
  </si>
  <si>
    <t>MAMBERE NOLA</t>
  </si>
  <si>
    <t>YALOKE BAYANGA DIDI</t>
  </si>
  <si>
    <t>Coopérative Ressource Minière de BEЇNA</t>
  </si>
  <si>
    <t>NIF</t>
  </si>
  <si>
    <t>Date</t>
  </si>
  <si>
    <t>M351212N001</t>
  </si>
  <si>
    <t>M312013J001</t>
  </si>
  <si>
    <t>M358340M001</t>
  </si>
  <si>
    <t>SAWA SAWA</t>
  </si>
  <si>
    <t>M362882M001</t>
  </si>
  <si>
    <t>M361872C001</t>
  </si>
  <si>
    <t>SOCIETE INDUSTRIE MINIERE DE CENTRA</t>
  </si>
  <si>
    <t>M349644C001</t>
  </si>
  <si>
    <t>Taxes</t>
  </si>
  <si>
    <t>-</t>
  </si>
  <si>
    <t>#</t>
  </si>
  <si>
    <t>Propriétaires</t>
  </si>
  <si>
    <t>Année</t>
  </si>
  <si>
    <t>Localité</t>
  </si>
  <si>
    <t>NDOMBE Clément</t>
  </si>
  <si>
    <t>Village Moro (Berbérati)</t>
  </si>
  <si>
    <t xml:space="preserve">TENGUERE Abel Michel     </t>
  </si>
  <si>
    <t>Village Boundara (Commune Ngotto)</t>
  </si>
  <si>
    <t>TENGUERE Bénédicte-Christelle</t>
  </si>
  <si>
    <t>DENDO GNOKENGO Thomas</t>
  </si>
  <si>
    <t>Village Besse (Commune Ngotto)</t>
  </si>
  <si>
    <t>NAGO Issa</t>
  </si>
  <si>
    <t>MABOULA MBIMO André-Bérus</t>
  </si>
  <si>
    <t>WILICKON AMONDEKPOWINA Wilfrid</t>
  </si>
  <si>
    <t>KONDAMOYEN Guy</t>
  </si>
  <si>
    <t>MBATA OUMAROU Cheik</t>
  </si>
  <si>
    <t>PONA Sylvie-Eudoxie</t>
  </si>
  <si>
    <t>NGATE Félix</t>
  </si>
  <si>
    <t>YANGAKOLA Jean-Michel</t>
  </si>
  <si>
    <t>MONGBAZIAMA Prince-Angela</t>
  </si>
  <si>
    <t>ASSOCIATION New STARLIGHT INTERNATIONAL</t>
  </si>
  <si>
    <t>Bouar</t>
  </si>
  <si>
    <t xml:space="preserve">ASSOCIATION NOUVELLE VISION DE LA TERRE D’AFRIQUE (ANOVITA)  </t>
  </si>
  <si>
    <t>Village VANGUE (Damara)</t>
  </si>
  <si>
    <t xml:space="preserve">NDOMBE Clément    </t>
  </si>
  <si>
    <t>Berberati II (Communede Basse-Batouri)</t>
  </si>
  <si>
    <t>NGANABEAM Stella-Lydie</t>
  </si>
  <si>
    <t>NDANGA (Commune Ngotto)</t>
  </si>
  <si>
    <t>ADRAMANE Baron-Clotaire</t>
  </si>
  <si>
    <t>BOUDENGUE (Ouham)</t>
  </si>
  <si>
    <t>NAMBAÏ Patrice</t>
  </si>
  <si>
    <t>Basse Batouri (Berbérati)</t>
  </si>
  <si>
    <t xml:space="preserve">GABA-MANO Pierre    </t>
  </si>
  <si>
    <t>BALLAT Sylvestre</t>
  </si>
  <si>
    <t>Commune de Ngotto (Boda)</t>
  </si>
  <si>
    <t xml:space="preserve">GORO Max </t>
  </si>
  <si>
    <t>MBÖ Franklin</t>
  </si>
  <si>
    <t>Sibut</t>
  </si>
  <si>
    <t>GROUPEMENT REDUCTION DES VIOLENCES COMMUNAUTAIRES</t>
  </si>
  <si>
    <t>YemYelowa,Bea Nana,Godrot(Bouar)</t>
  </si>
  <si>
    <t>AOUDOU Tanguy</t>
  </si>
  <si>
    <t>DIKA (Bouar)</t>
  </si>
  <si>
    <t>ASSOCIATION D’EXPLOITATION ARTISANALE DE BOIS</t>
  </si>
  <si>
    <t>BOGOURA</t>
  </si>
  <si>
    <t>GASSIYOMBO Jean Galvanis</t>
  </si>
  <si>
    <t>BOGANGOLO(Damara)</t>
  </si>
  <si>
    <t>GOUVELI Joseph- Désiré</t>
  </si>
  <si>
    <t>Sassélé (Gadzi)</t>
  </si>
  <si>
    <t>ADDA Oumara</t>
  </si>
  <si>
    <t>Bouar II (Nana-Mambéré)</t>
  </si>
  <si>
    <t>HALIMA Mamout</t>
  </si>
  <si>
    <t>SOCIETE COMPAGNIE DE TRANSPORT ET DE FORESTERIE (CTF)</t>
  </si>
  <si>
    <t>Bouar I (Nana-Mambéré)</t>
  </si>
  <si>
    <t>ABOUBAKAR Oumar</t>
  </si>
  <si>
    <t>NDAKARA Olivier</t>
  </si>
  <si>
    <t>Bogangolo (Village Boulengui)</t>
  </si>
  <si>
    <t>KOWABA Dieudonné</t>
  </si>
  <si>
    <t>Bouca (Marali)</t>
  </si>
  <si>
    <t>DANGBIATIMO Célestin</t>
  </si>
  <si>
    <t>MABOULA MBIMBO André-Bérus</t>
  </si>
  <si>
    <t>Bimbo (BOSSEN)</t>
  </si>
  <si>
    <t>IZERI Fania Mireille</t>
  </si>
  <si>
    <t>Ombella –M’poko</t>
  </si>
  <si>
    <t>TIMEKOH POUMEKENDE Christophe</t>
  </si>
  <si>
    <t>Ombella -M’poko</t>
  </si>
  <si>
    <t>POUMEKENDE Christophe</t>
  </si>
  <si>
    <t>Ombella-M’poko</t>
  </si>
  <si>
    <t xml:space="preserve">PERRIERE SYDNEY  </t>
  </si>
  <si>
    <t>Village Mboko (Bimbo, Ombella- M’poko)</t>
  </si>
  <si>
    <t>DANGBIATIMO Prudence</t>
  </si>
  <si>
    <t>Ombella- M’poko</t>
  </si>
  <si>
    <t>NDONGA Henri</t>
  </si>
  <si>
    <t>PIKO ABAKAR</t>
  </si>
  <si>
    <t>YABELLY Cécile</t>
  </si>
  <si>
    <t>SIAFRODE Solange</t>
  </si>
  <si>
    <t>Donatien KETTE</t>
  </si>
  <si>
    <t>DIKA(Bouar)</t>
  </si>
  <si>
    <t>Christelle RAFAÏ</t>
  </si>
  <si>
    <t>KAYE YANGBO Carole Manuella</t>
  </si>
  <si>
    <t>PABANDJI Fleury Junior</t>
  </si>
  <si>
    <t>BEA (Bouar)</t>
  </si>
  <si>
    <t>SODJI Chistin Bienheureux</t>
  </si>
  <si>
    <t>NDJOUKOU (Sibut)</t>
  </si>
  <si>
    <t>ATTACHE KALITE</t>
  </si>
  <si>
    <t>BRIA (Haute Kotto)</t>
  </si>
  <si>
    <t>DENGUIADE Roger</t>
  </si>
  <si>
    <t>Mbaïki</t>
  </si>
  <si>
    <t>DOUMTA Isabelle</t>
  </si>
  <si>
    <t>Kpabara (Damara)</t>
  </si>
  <si>
    <t>WAKA Nestor</t>
  </si>
  <si>
    <t>GUEGBELET Jean de Dieu</t>
  </si>
  <si>
    <t>Ombella-M’poko (Bimbo)</t>
  </si>
  <si>
    <t>ADRISS Wilfrid</t>
  </si>
  <si>
    <t>BRIA (Haute-Kotto)</t>
  </si>
  <si>
    <t>IBRAHIM BI ISSA</t>
  </si>
  <si>
    <t>LAMY-PONG (BABOUA)</t>
  </si>
  <si>
    <t>BABOUA</t>
  </si>
  <si>
    <t>M361614Q001</t>
  </si>
  <si>
    <t>M350653V001</t>
  </si>
  <si>
    <t>SOCIETE DUNTA</t>
  </si>
  <si>
    <t>M313150M001</t>
  </si>
  <si>
    <t>M343448Z001</t>
  </si>
  <si>
    <t>M099591A001</t>
  </si>
  <si>
    <t>M344523U001</t>
  </si>
  <si>
    <t>CENTRA BOIS</t>
  </si>
  <si>
    <t>M224153J001</t>
  </si>
  <si>
    <t>THANRY CENTRAFRIQUE</t>
  </si>
  <si>
    <t>M231043W001</t>
  </si>
  <si>
    <t>STE FOREST DE LA KA</t>
  </si>
  <si>
    <t>M244988H001</t>
  </si>
  <si>
    <t>VIC WOOD CENTRAFRIQUE</t>
  </si>
  <si>
    <t>M197292P001</t>
  </si>
  <si>
    <t>M074472L001</t>
  </si>
  <si>
    <t>M348023T001</t>
  </si>
  <si>
    <t>Contributions de patentes et licences</t>
  </si>
  <si>
    <t>Description</t>
  </si>
  <si>
    <t>Taxe ad-valorem, prélevée sur les diamants et l’or destinés à l’exportation. La valeur fiscale est fixé par le Code minier et la Loi de finances.</t>
  </si>
  <si>
    <t>La REIF est une taxe ad-valorem prélevée sur les diamants et l’or destinés à l’exportation.La valeur fiscale est fixé par le Code minier et la Loi de finances.</t>
  </si>
  <si>
    <t>Le PDSM est une taxe ad-valorem prélevée sur les diamants et l’or destinés à l’exportation. La valeur fiscale est fixé par le Code minier et la Loi de finances.</t>
  </si>
  <si>
    <t>Le Loyer est la taxe annuelle perçue à l'hectare de superficie utile telle que définie dans le décret d'attribution du permis d'exploitation et d'aménagement. Toutefois, la superficie imposable peut varier en fonction des données définies dans la convention définitive d'aménagement et d'exploitation. Le taux du Loyer est fixé par la Loi de finances.</t>
  </si>
  <si>
    <t xml:space="preserve">Redevance superficiaires </t>
  </si>
  <si>
    <t>Annexe 2 - Situation des PEA forestiers attribués par entreprise forestière</t>
  </si>
  <si>
    <t>La Contribution foncière des propriétés bâties est réglée en raison du revenu imposable égal à la valeur locative desdites propriétés.</t>
  </si>
  <si>
    <t>Les titulaires de permis d'exploitation sont assujettis à l'Impôt sur les sociétés. Il est calculé sur la base du bénéfice imposable et défini par le revenu brut et les charges déductibles.</t>
  </si>
  <si>
    <t>Taxe d'abbatage</t>
  </si>
  <si>
    <t>Taxe de reboisement</t>
  </si>
  <si>
    <t xml:space="preserve">Taxe de loyer </t>
  </si>
  <si>
    <t xml:space="preserve">Redevance équipement, informatique et finances </t>
  </si>
  <si>
    <t>Paiement SPPK</t>
  </si>
  <si>
    <t>Les patentes et licences correspondent aux droits payés par les entreprises, les BAIE, les coopératives, les collecteurs, les artisans afin d’être autorisés à exercer leurs activités suite à une demande d’attribution, de renouvellement ou de transfert d’un titre minier, d’une licence ou patente.</t>
  </si>
  <si>
    <t>La Redevance superficiaire est due par les titulaires de permis miniers ou petroliers et elle et calculée sur la base de la superficie de la surface utile du permis et de la validité ou du renouvellement de celui-ci.</t>
  </si>
  <si>
    <t>La Taxe de reboisement est calculée sur la base du volume de bois d'essences exportées. Le taux de la taxe de reboisement est fixé et révisé par la Loi de finances.</t>
  </si>
  <si>
    <t>La Taxe d'abattage est calculée sur la base du volume du fut abattu sur pied. Le taux de la taxe d'abattage est fixé et révisé par la Loi de finances.</t>
  </si>
  <si>
    <t>L'Impôt sur les revenus des personnes physiques est assis sur le revenu net global et est retenu par l'employeur sur la rémunération de l'employé pour le compte du Trésor.</t>
  </si>
  <si>
    <t>Entité</t>
  </si>
  <si>
    <t>Type d’entité</t>
  </si>
  <si>
    <t>Fonderie</t>
  </si>
  <si>
    <t>Coopérative</t>
  </si>
  <si>
    <t>Bureaux d'Achat</t>
  </si>
  <si>
    <t>GONGA</t>
  </si>
  <si>
    <t>AURELIA</t>
  </si>
  <si>
    <t>COMISCYA</t>
  </si>
  <si>
    <t>ANNEE</t>
  </si>
  <si>
    <t>CUO</t>
  </si>
  <si>
    <t>PROC</t>
  </si>
  <si>
    <t>DEC_NAME</t>
  </si>
  <si>
    <t>SOCIETE</t>
  </si>
  <si>
    <t>RESP_FIN</t>
  </si>
  <si>
    <t>NUM_DECL</t>
  </si>
  <si>
    <t>DATE_DECL</t>
  </si>
  <si>
    <t>NUM_LIQ</t>
  </si>
  <si>
    <t>NUM_QUIT</t>
  </si>
  <si>
    <t>DATE_QUIT</t>
  </si>
  <si>
    <t>ART_VAL</t>
  </si>
  <si>
    <t>ART_TOT_TAX</t>
  </si>
  <si>
    <t>TOT_DECL</t>
  </si>
  <si>
    <t>P_PROV</t>
  </si>
  <si>
    <t>P_EXP</t>
  </si>
  <si>
    <t>P_DESC</t>
  </si>
  <si>
    <t>CUO_BORD</t>
  </si>
  <si>
    <t>TRSP_FRT</t>
  </si>
  <si>
    <t>TRSP_INT</t>
  </si>
  <si>
    <t>CHARGMNT</t>
  </si>
  <si>
    <t>PAIE</t>
  </si>
  <si>
    <t>IDDEPAR</t>
  </si>
  <si>
    <t>NATDEPAR</t>
  </si>
  <si>
    <t>CODE_TARIF</t>
  </si>
  <si>
    <t>TARIF_DESC</t>
  </si>
  <si>
    <t>TARIF_DESC3</t>
  </si>
  <si>
    <t>MARK_COLIS1</t>
  </si>
  <si>
    <t>MARK_COLIS2</t>
  </si>
  <si>
    <t>NBRE_COLIS</t>
  </si>
  <si>
    <t>SUPP_UNIT</t>
  </si>
  <si>
    <t>TYPE_COLIS</t>
  </si>
  <si>
    <t>PAYS_ORIGINE</t>
  </si>
  <si>
    <t>MASSE_BRUTE</t>
  </si>
  <si>
    <t>MASSE_NETTE</t>
  </si>
  <si>
    <t>REGIME</t>
  </si>
  <si>
    <t>CODE_ADD</t>
  </si>
  <si>
    <t>BD003</t>
  </si>
  <si>
    <t>EXO1</t>
  </si>
  <si>
    <t>AE</t>
  </si>
  <si>
    <t>CF</t>
  </si>
  <si>
    <t>2</t>
  </si>
  <si>
    <t>CFBGF</t>
  </si>
  <si>
    <t>01</t>
  </si>
  <si>
    <t>71081200000</t>
  </si>
  <si>
    <t>Or non monetaire, y. c. l'or platine, sousautres formes brutes</t>
  </si>
  <si>
    <t>31</t>
  </si>
  <si>
    <t>1000</t>
  </si>
  <si>
    <t>000</t>
  </si>
  <si>
    <t>TANGBAGO CHARLYSE CTEPHANIE</t>
  </si>
  <si>
    <t>Or(y compris l'or platine) � usages nonmonetaires, sous d'autres formes brutes</t>
  </si>
  <si>
    <t>CH</t>
  </si>
  <si>
    <t>MONICA</t>
  </si>
  <si>
    <t>M349716C001</t>
  </si>
  <si>
    <t>COOPERATIVE MINIERZE O ET D</t>
  </si>
  <si>
    <t>BE</t>
  </si>
  <si>
    <t>M368162R001</t>
  </si>
  <si>
    <t>IT</t>
  </si>
  <si>
    <t>DR N�043/2021</t>
  </si>
  <si>
    <t>DR N�049/2021</t>
  </si>
  <si>
    <t>CENTTRAM</t>
  </si>
  <si>
    <t>SOCIETE AURELIA SARL</t>
  </si>
  <si>
    <t>Annexe 6 - Situation des exportations de l'or - DGDDI</t>
  </si>
  <si>
    <t>DATE_LIQ</t>
  </si>
  <si>
    <t>TOT_COLIS</t>
  </si>
  <si>
    <t>EXD1</t>
  </si>
  <si>
    <t>71022100000</t>
  </si>
  <si>
    <t>Diamant industriels,bruts ou simplementsci�s,cliv�s/debrutes</t>
  </si>
  <si>
    <t>21</t>
  </si>
  <si>
    <t>FR</t>
  </si>
  <si>
    <t>M049440H001</t>
  </si>
  <si>
    <t>Diamants industriels bruts ou scies, clivesou debrutes</t>
  </si>
  <si>
    <t>M360058P001</t>
  </si>
  <si>
    <t>M368180M001</t>
  </si>
  <si>
    <t>BD002</t>
  </si>
  <si>
    <t>EXB1</t>
  </si>
  <si>
    <t>CM</t>
  </si>
  <si>
    <t>DE</t>
  </si>
  <si>
    <t>BD008</t>
  </si>
  <si>
    <t>Autres Bois bruts Tropicaux, non�quarris,m�me �corces ou d�saubi�res</t>
  </si>
  <si>
    <t>51</t>
  </si>
  <si>
    <t>AT</t>
  </si>
  <si>
    <t>DK</t>
  </si>
  <si>
    <t>CN</t>
  </si>
  <si>
    <t>bois bruts Azobe, non equarri</t>
  </si>
  <si>
    <t>VN</t>
  </si>
  <si>
    <t>PT</t>
  </si>
  <si>
    <t>TC</t>
  </si>
  <si>
    <t>18</t>
  </si>
  <si>
    <t>15</t>
  </si>
  <si>
    <t>IN</t>
  </si>
  <si>
    <t>Bois tropicaux equarris autres que 440310 a440341</t>
  </si>
  <si>
    <t>BD005</t>
  </si>
  <si>
    <t>EX8</t>
  </si>
  <si>
    <t>CG</t>
  </si>
  <si>
    <t>34</t>
  </si>
  <si>
    <t>RC</t>
  </si>
  <si>
    <t>GU005</t>
  </si>
  <si>
    <r>
      <t>Production</t>
    </r>
    <r>
      <rPr>
        <sz val="8"/>
        <color rgb="FF000000"/>
        <rFont val="Times New Roman"/>
        <family val="1"/>
      </rPr>
      <t> </t>
    </r>
    <r>
      <rPr>
        <b/>
        <sz val="9"/>
        <color rgb="FFFFFFFF"/>
        <rFont val="Kohinoor Devanagari"/>
        <family val="2"/>
      </rPr>
      <t>en Gr</t>
    </r>
  </si>
  <si>
    <t>Valeur taxable en Million FCFA</t>
  </si>
  <si>
    <t>Référence_Decret_Arrete</t>
  </si>
  <si>
    <t>Type de Permis/Licence</t>
  </si>
  <si>
    <t>Nombre de permis</t>
  </si>
  <si>
    <t>Nom du Titulaire/Societe_Cooperative</t>
  </si>
  <si>
    <t>Matricule Fiscale</t>
  </si>
  <si>
    <t>Adresse Physique</t>
  </si>
  <si>
    <t>Date de Demande</t>
  </si>
  <si>
    <t>Date d'Octroi/application</t>
  </si>
  <si>
    <t>Date de Fin de validité</t>
  </si>
  <si>
    <t>Superficie (km2)</t>
  </si>
  <si>
    <t>Region</t>
  </si>
  <si>
    <t>Nature des Minerais</t>
  </si>
  <si>
    <t>GOMION YALOKE</t>
  </si>
  <si>
    <t>17°2'39,69"/5°26'59,66"</t>
  </si>
  <si>
    <t>N°004/22/MMG/DIRCAB/DGMG/DRMCM/SDCM</t>
  </si>
  <si>
    <t>16°7'38,99"/3°7'8,04"</t>
  </si>
  <si>
    <t>COOPERATIVE MINIERE POUR LE BIEN ETRE SOCIAL COMBES</t>
  </si>
  <si>
    <t>TEDOUA TOUBOYE BADOU BAORO</t>
  </si>
  <si>
    <t>16°30'46,66"/5°31'44,42"</t>
  </si>
  <si>
    <t>COOPERATIVE MINIERE GOGORO TI BE-AFRICA CMGBA</t>
  </si>
  <si>
    <t>BAFOUMO BOSSELE DAMARA</t>
  </si>
  <si>
    <t>18°58'11,97"/5°7'2,78"</t>
  </si>
  <si>
    <t>NON GAGA YALOKE</t>
  </si>
  <si>
    <t>16°59'36,22"/5°36'0,99"</t>
  </si>
  <si>
    <t>N°024/22/MMG/DIRCAB/DGMG/DRMCM/SDCM</t>
  </si>
  <si>
    <t>COOPERATIVE COMIDOGA</t>
  </si>
  <si>
    <t>PANDE LISIM ABBA</t>
  </si>
  <si>
    <t>14°55'50,68"/5°16'58,60"</t>
  </si>
  <si>
    <t>COOPERATIVE CMEDOTA</t>
  </si>
  <si>
    <t>16°59'39,13"/5°28'12,87"</t>
  </si>
  <si>
    <t>15°36'55,51''+L50+M50</t>
  </si>
  <si>
    <t>72011616/725011616/70011616</t>
  </si>
  <si>
    <t>N°121/22/MMG/DIRCAB/DGMG/DRMCM/SDCM</t>
  </si>
  <si>
    <t>GÄM_YALOKE</t>
  </si>
  <si>
    <t>16°55'30,56''/5°28'48,80''</t>
  </si>
  <si>
    <t>N°100/22/MMG/DIRCAB/DGMG/DRMCM/SDCM</t>
  </si>
  <si>
    <t>18°23'26,8''/5°08'53,1''</t>
  </si>
  <si>
    <t>N°103/22/MMG/DIRCAB/DGMG/DRMCM/SDCM</t>
  </si>
  <si>
    <t>COOPERATIVE BE AFRICA RESSOURCES</t>
  </si>
  <si>
    <t>16°45'7,41''/5°49'36,15''</t>
  </si>
  <si>
    <t>N°110/22/MMG/DIRCAB/DGMG/DRMCM/SDCM</t>
  </si>
  <si>
    <t>COOPERATIVE CMMCY</t>
  </si>
  <si>
    <t>17°16'49,61''/5°38'34,47''</t>
  </si>
  <si>
    <t>N°123/22/MMG/DIRCAB/DGMG/DRMCM/SDCM</t>
  </si>
  <si>
    <t>COOPERATIVE MINIERE MARIAM CMM</t>
  </si>
  <si>
    <t>PANDE IDERE ABBA</t>
  </si>
  <si>
    <t>14°43'26,88''/5°2''44,34''</t>
  </si>
  <si>
    <t>N°152/22/MMG/DIRCAB/DGMG/DRMCM/SDCM</t>
  </si>
  <si>
    <t>COOPERATIVE MINIERE MOYAMA KENAM CMMK</t>
  </si>
  <si>
    <t>BABOLO BAMI CARREFOUR BOSSEMPTELE</t>
  </si>
  <si>
    <t>16°50'53,25''/5°57'41,67''</t>
  </si>
  <si>
    <t>4Rnvllt de PEASM</t>
  </si>
  <si>
    <t>COOPERATIVE MINIERE DE CENTRAFRIQUE CMC</t>
  </si>
  <si>
    <t>16°3'56,6424''/3°38'26,9988''</t>
  </si>
  <si>
    <t>N°172/22/MMG/DIRCAB/DGMG/DRMCM/SDCM</t>
  </si>
  <si>
    <t>COOPERATIVE MINIERE RESSOURCES NATURELLES CMRN</t>
  </si>
  <si>
    <t>CAMP BANGUI YALOKE</t>
  </si>
  <si>
    <t>17°1'15,10''/5°43'42,44'</t>
  </si>
  <si>
    <t>N°173/22/MMG/DIRCAB/DGMG/DRMCM/SDCM</t>
  </si>
  <si>
    <t>COOPERATIVE MINIERE CMRCAM</t>
  </si>
  <si>
    <t>PONZIA BOLEMBA</t>
  </si>
  <si>
    <t>17°29'49,45''/3+51'47,34''</t>
  </si>
  <si>
    <t>N°175/22/MMG/DIRCAB/DGMG/DRMCM/SDCM</t>
  </si>
  <si>
    <t>COOPERATIVE CMBIC</t>
  </si>
  <si>
    <t>17°45'9,0''/3°43'09,0''</t>
  </si>
  <si>
    <t>N°176/22/MMG/DIRCAB/DGMG/DRMCM/SDCM</t>
  </si>
  <si>
    <t>COOPERATIVE COMD-RCA</t>
  </si>
  <si>
    <t>15°13'58,94''/6°17'13,46''</t>
  </si>
  <si>
    <t>N°177/22/MMG/DIRCAB/DGMG/DRMCM/SDCM</t>
  </si>
  <si>
    <t>COOPERATIVE MINIERE DE YOBE CMY</t>
  </si>
  <si>
    <t>16°8'23,63''/4°2'14,34''</t>
  </si>
  <si>
    <t>N°179/22/MMG/DIRCAB/DGMG/DRMCM/SDCM</t>
  </si>
  <si>
    <t>COOPERATIVE DES ARTISANS MINIERS DE L'ORIENT CAMO</t>
  </si>
  <si>
    <t>GOMEO BOSSEMPTELE</t>
  </si>
  <si>
    <t>16°42'19,05"/5°58'0,18"</t>
  </si>
  <si>
    <t>N°190/22/MMG/DIRCAB/DGMG/DRMCM/SDCM</t>
  </si>
  <si>
    <t>COOPERATIVE MINIERE SOLEIL DE PENDE CMSP</t>
  </si>
  <si>
    <t>27/092022</t>
  </si>
  <si>
    <t>16,7828/6,0788</t>
  </si>
  <si>
    <t>N°192/22/MMG/DIRCAB/DGMG/DRMCM/SDCM</t>
  </si>
  <si>
    <t>COOPERATIVE  MINIERE NOUVELLE GENERATION CMNG</t>
  </si>
  <si>
    <t>OUHAM BAC BABOLO</t>
  </si>
  <si>
    <t>16,8700/5,9618</t>
  </si>
  <si>
    <t>N°225/22/MMG/DIRCAB/DGMG/DRMCM/SDCM</t>
  </si>
  <si>
    <t>COOPERATIVE MINIERE MON NOU CMMN</t>
  </si>
  <si>
    <t>19/O9/2022</t>
  </si>
  <si>
    <t>BABOLO  BOSSEMPTELE</t>
  </si>
  <si>
    <t>16,8216/5,9473</t>
  </si>
  <si>
    <t>N°201/22/MMG/DIRCAB/DGMG/DRMCM/SDCM</t>
  </si>
  <si>
    <t>COOPERATIVE MINIERE A HELE KON GBAN CMAHKN</t>
  </si>
  <si>
    <t>NANA-GBAPI YALOKE</t>
  </si>
  <si>
    <t>17°13'34,76''/5°42'32,74"</t>
  </si>
  <si>
    <t>N°204/22/MMG/DIRCAB/DGMG/DRMCM/SDCM</t>
  </si>
  <si>
    <t>DOLOBO MINGUI</t>
  </si>
  <si>
    <t>17°47'48,0"/3°51'37,0"</t>
  </si>
  <si>
    <t>N°207/22/MMG/DIRCAB/DFMF/DRMCM/SDCM</t>
  </si>
  <si>
    <t>COOPERATIVE GAÏ NE KO ME</t>
  </si>
  <si>
    <t>15,0093/5,1711</t>
  </si>
  <si>
    <t>N°222/22/MMG/DIRCAB/DGMG/DRMCM/SDCM</t>
  </si>
  <si>
    <t>COOPERATIVE DES ARTISANS MINIERS D'AMADAGAZA CAMA</t>
  </si>
  <si>
    <t>AMADAGAZA</t>
  </si>
  <si>
    <t>15°15'23,90"/4°36'47,20"</t>
  </si>
  <si>
    <t>N°223/22/MMG/DIRCAB/DGMG/DRMCM/SDCM</t>
  </si>
  <si>
    <t>COOPERATIVE MINIIERE AFRICA GOLD CMAG</t>
  </si>
  <si>
    <t>ZAOROGUIMA SANHA MBAERE</t>
  </si>
  <si>
    <t>16,0566/3,7026</t>
  </si>
  <si>
    <t>N°239/22/MMG/DIRCAB/DGMG/DRMCM/SDCM</t>
  </si>
  <si>
    <t>COOPERATIVE CODIACA</t>
  </si>
  <si>
    <t>BOGUILA BOSSEMPTELE</t>
  </si>
  <si>
    <t>16,4651/5,8933</t>
  </si>
  <si>
    <t>N°249/22/MMG/DIRCAB/DGMG/DRMCM/SDCM</t>
  </si>
  <si>
    <t>NANA-</t>
  </si>
  <si>
    <t>17,3155/5,6350</t>
  </si>
  <si>
    <t>COOPERATIVE POUR LE DEVELOPPEMENT SOCIO-ECONOMIQUE CMDS</t>
  </si>
  <si>
    <t>N°253/22/MMG/DIRCAB/DGMG/DRMCM/SDCM</t>
  </si>
  <si>
    <t>COOPERATIVE MINIERE ARTISANALE COMINAR</t>
  </si>
  <si>
    <t>KAOU DOLOBO BANGADOU</t>
  </si>
  <si>
    <t>17°54'00,2"/3°49'36,1"</t>
  </si>
  <si>
    <t>N°256/22/MMG/DIRCAB/DGMG/DRMCM/SDCM</t>
  </si>
  <si>
    <t>NANA BOSSEMBELE</t>
  </si>
  <si>
    <t>17,3542/5,6243</t>
  </si>
  <si>
    <t>N°258/22/MMG/DIRCAB/DGMG/DRMCM/SDCM</t>
  </si>
  <si>
    <t xml:space="preserve">COOPERATIVE MINIERE MABOKO MINING </t>
  </si>
  <si>
    <t>16,0903/3,9345</t>
  </si>
  <si>
    <t>N°264/22/MMG/DIRCAB/DGMG/DRMCM/SDCM</t>
  </si>
  <si>
    <t>75502326/72502326</t>
  </si>
  <si>
    <t>NGATA BOSSEMPTELE</t>
  </si>
  <si>
    <t>17°35'05,8''/5°33'23,4"</t>
  </si>
  <si>
    <t>N°122/22/MMG/DIRCAB/DGMG/DRMCM/SDCM</t>
  </si>
  <si>
    <t>GREBEU DAMARA</t>
  </si>
  <si>
    <t>CARRIERE</t>
  </si>
  <si>
    <t>18°41'44,41''/4°50'22,21''</t>
  </si>
  <si>
    <t>N°250/22/MMG/DIRCAB/DGMG/DRMCM/SDCM</t>
  </si>
  <si>
    <t>SOCIETE LINXIANG</t>
  </si>
  <si>
    <t>GALE CARREFOUR YALOKE</t>
  </si>
  <si>
    <t>16,9769/6,0497</t>
  </si>
  <si>
    <t>Decret N°22.357</t>
  </si>
  <si>
    <t>SOCIETE CENTRAL  AFRICAN IRON LTD SARL</t>
  </si>
  <si>
    <t>DEKOA, BAKALA, BOALI</t>
  </si>
  <si>
    <t>18,4500/6,7500</t>
  </si>
  <si>
    <t>Decret N°22.356</t>
  </si>
  <si>
    <t>16,6951/6,2079</t>
  </si>
  <si>
    <t>Decret N°22.355</t>
  </si>
  <si>
    <t>KOUKI CARNOT BERBERATI MAMBERE</t>
  </si>
  <si>
    <t>17°3'27,48"/7°26'22,51"</t>
  </si>
  <si>
    <t>Decret N°22.354</t>
  </si>
  <si>
    <t>SOCIETE CENTRAlL  AFRICAN COPPER LTD SARL</t>
  </si>
  <si>
    <t>NDANG-BASAKO DEKOUA</t>
  </si>
  <si>
    <t>17,8297/4,4302</t>
  </si>
  <si>
    <t>Decret N°22.353</t>
  </si>
  <si>
    <t>SOCIETE CENTRAL AFRICAN BATTERY MINERAL LTD SARL</t>
  </si>
  <si>
    <t>DEKOA ,BOALI</t>
  </si>
  <si>
    <t>18,6333/6,5666</t>
  </si>
  <si>
    <t>Decret N°22.298</t>
  </si>
  <si>
    <t>PEIDM</t>
  </si>
  <si>
    <t xml:space="preserve">YALOKE , CARREFOUR </t>
  </si>
  <si>
    <t>17°6'32,31"/5°42'2,26"</t>
  </si>
  <si>
    <t>2Rnvllt de PR</t>
  </si>
  <si>
    <t>LAMIPONG YALOKE</t>
  </si>
  <si>
    <t>Decret N°22.017</t>
  </si>
  <si>
    <t>20/08/20212</t>
  </si>
  <si>
    <t>ABBA B0SSANGOA BAMBARI BRIA</t>
  </si>
  <si>
    <t>15,0577/5,5332</t>
  </si>
  <si>
    <t>BEHERE_GAGA_YALOKE</t>
  </si>
  <si>
    <t>N°183/22/MMG/DIRCAB/DGMG/DRMCM/SDCM</t>
  </si>
  <si>
    <t>72399999/75490577</t>
  </si>
  <si>
    <t>17,0198/5,3849</t>
  </si>
  <si>
    <t>N°111/22/MMG/DIRCAB/DGMG/DRMCM/SDCM</t>
  </si>
  <si>
    <t xml:space="preserve"> Société ANDA CONCASSAGE SARL</t>
  </si>
  <si>
    <t>18°40'35,99''/4°50'53,35"</t>
  </si>
  <si>
    <t>N°171/22/MMG/DIRCAB/DGMG/DRMCM/SDCM</t>
  </si>
  <si>
    <t>SOCIETE CHINA RAILWAY 11TH BUREAU GROUP LTD CENTRAL AFRICA  BRANCH SARL</t>
  </si>
  <si>
    <t>18°29'38,96''/4°25'/35,11''</t>
  </si>
  <si>
    <t>N°174/22/MMG/DIRCAB/DGMG/DRMCM/SDCM</t>
  </si>
  <si>
    <t>SOCIETE TOWN NEW</t>
  </si>
  <si>
    <t>74213118/72115858</t>
  </si>
  <si>
    <t>GAGA-YALOKE</t>
  </si>
  <si>
    <t>16°55'28,95''/5°21'4,35"</t>
  </si>
  <si>
    <t>N°248/22/MMG/DIRCAB/DGMG/DRMCM/SDCM</t>
  </si>
  <si>
    <t>COOPERATIVE WONDERFUL</t>
  </si>
  <si>
    <t>16,0523/3,8600</t>
  </si>
  <si>
    <t>N°178/22/MMG/DIRCAB/DGMG/DRMCM/SDCM</t>
  </si>
  <si>
    <t>21°51'3,03/4°39'20,77'</t>
  </si>
  <si>
    <t>DADOLI_GAGA YALOKE</t>
  </si>
  <si>
    <t>16,9920/5,4699</t>
  </si>
  <si>
    <t>Mr NAMBOUKI FIDEL</t>
  </si>
  <si>
    <t>KADEÏ SOSS-NAKOMBO</t>
  </si>
  <si>
    <t>15°36'4,s16''/3°56'1,29''</t>
  </si>
  <si>
    <t>COOPERATIVE TOM GBACK MA TGM</t>
  </si>
  <si>
    <t>14°55'02,4''/5°13'19,07''</t>
  </si>
  <si>
    <t>N°226/22/MMG/DIRCAB/DGMG/DRMCM/SDCM</t>
  </si>
  <si>
    <t>Société DIMAF GOLD SARL</t>
  </si>
  <si>
    <t>75503759/72537576</t>
  </si>
  <si>
    <t>17,1507/5,6132</t>
  </si>
  <si>
    <t>N°213/22/MMG/DIRCAB/DGMG/DRMCM/SDCM</t>
  </si>
  <si>
    <t>BABOUA ABBA</t>
  </si>
  <si>
    <t>15°1'39,86''/6°5'49,94</t>
  </si>
  <si>
    <t>N°237/22/MMG/DGMG/DRMCM/SDCM</t>
  </si>
  <si>
    <t>SOCIETE SHENG SHENG MINING (SSM) SARL</t>
  </si>
  <si>
    <t>BANDIO FOH</t>
  </si>
  <si>
    <t>15,117/5,568</t>
  </si>
  <si>
    <t>N°247/22/MMG/DIRCAB/DGMG/DRMCM/SDCM</t>
  </si>
  <si>
    <t>SOCIETE MINING INDUSTRIES SARLU</t>
  </si>
  <si>
    <t>21°36'11,36/9°49'31,47''</t>
  </si>
  <si>
    <t>N°144/21/MMG/DIRCAB/DGMG/DRMCM/SDCM</t>
  </si>
  <si>
    <t>N°123/21/MMG/DIRCAB/DGMG/DRMCM/SDCM</t>
  </si>
  <si>
    <t>COOPERATIVE BONUS SKY INTERNATIONAL LIMITED BSIL</t>
  </si>
  <si>
    <t>5 / 1000</t>
  </si>
  <si>
    <t>3ans / 5ans</t>
  </si>
  <si>
    <t>COOPERATIVE MINIERE NOLAN MINING CMNM</t>
  </si>
  <si>
    <t>14°41'22,54"/6°9'32,99"</t>
  </si>
  <si>
    <t>NDONGO BAGARI IDERE ABBA</t>
  </si>
  <si>
    <t>14°42'34,09"/5°22'35,77"</t>
  </si>
  <si>
    <t>N°145/21/MMG/DIRCAB/DGMG/DRMCM/SDCM</t>
  </si>
  <si>
    <t>COOPERATIVE MINIERE WO ZE NGBO</t>
  </si>
  <si>
    <t>KOUNDAM MOBOMA BAGANDOU</t>
  </si>
  <si>
    <t>17°52'13,908"/3°44'/37,104"</t>
  </si>
  <si>
    <t>N°143/21/MMG/DIRCAB/DGMG/DRMCM/SDCM</t>
  </si>
  <si>
    <t>NATALET GBASSEMI SOSSO-NAKOMBO</t>
  </si>
  <si>
    <t>15°29'33,09"/3°41'32,52"</t>
  </si>
  <si>
    <t>Decret N°21.264</t>
  </si>
  <si>
    <t>SOCIETE GLOBAL MINING SARL</t>
  </si>
  <si>
    <t>BRIA , BAMBARI, BERBERATI</t>
  </si>
  <si>
    <t>21°50'46,69"/6°47'48,45"</t>
  </si>
  <si>
    <t>Decret N°21.263</t>
  </si>
  <si>
    <t>16°54'42,42",22"5°32'44,02"</t>
  </si>
  <si>
    <t>N°079/21/MMG/DIRCAB/DGMG/DRMCM/SDCM</t>
  </si>
  <si>
    <t>BOUE BOSSEMBELE</t>
  </si>
  <si>
    <t>17°35'17,99"/5°32'48,07"</t>
  </si>
  <si>
    <t>N°008/21/MMG/DIRCAB/DGMG/DRMCM/SDCM</t>
  </si>
  <si>
    <t>MANGALA YAMANDO NOLA</t>
  </si>
  <si>
    <t>16°/16'32,76"/3°52'3,39"</t>
  </si>
  <si>
    <t>N°018/21/MMG/DIRCAB/DGM/DRMCM/SDCM</t>
  </si>
  <si>
    <t>SOCIETE QUAN XING</t>
  </si>
  <si>
    <t>BANAN DOUKOUBROU DIMBI</t>
  </si>
  <si>
    <t>21°46'18,83"/4°47'28,91"</t>
  </si>
  <si>
    <t>SOCIETE  HILAAC GENERAL TRADING CO.LTD</t>
  </si>
  <si>
    <t>BOEING, M'POKO</t>
  </si>
  <si>
    <t>N°115/21/MMG/DIRCAB/DGMG/DRMCM/SDCM</t>
  </si>
  <si>
    <t>SOCIETE STAR BE AFRICA</t>
  </si>
  <si>
    <t>NGUEZELE BEHERE GAGA</t>
  </si>
  <si>
    <t>16°58'16,59"/5°31'6,26"</t>
  </si>
  <si>
    <t>BANIA, MBOULA, GADZI</t>
  </si>
  <si>
    <t>N°138/21/MMG/DIRCAB/DGMG/DRMCM/SDCM</t>
  </si>
  <si>
    <t>SOCIETE MINING INDUSTRIES</t>
  </si>
  <si>
    <t>1ans</t>
  </si>
  <si>
    <t>21°36'11,36"/9°49'31,47"</t>
  </si>
  <si>
    <t>NGUEZELE YALOKE</t>
  </si>
  <si>
    <t>N°0156/20/MMG/DIRCAB/DGMG/DRMCM/SDCM</t>
  </si>
  <si>
    <t>MBARI BAKOUMADEKOUA SOSSOKOUKI</t>
  </si>
  <si>
    <t>22°15'39,798"/5°34'30,185"</t>
  </si>
  <si>
    <t>LAMIPONG MENDI ABBA</t>
  </si>
  <si>
    <t>15°0'41,357"/5°11'18,065"</t>
  </si>
  <si>
    <t>Decret N°21.265</t>
  </si>
  <si>
    <t>SOCIETE HW LEPO SEMGA</t>
  </si>
  <si>
    <t>16°57'28,73"/5°53'49,02"</t>
  </si>
  <si>
    <t>BOYEMBALA</t>
  </si>
  <si>
    <t>SAKAЇ</t>
  </si>
  <si>
    <t>COOPERATIVE CEMISO</t>
  </si>
  <si>
    <t>N°143/20/MMG/DIRCAB/DGMG/DRMCM/SDCM</t>
  </si>
  <si>
    <t>COOPERATIVE COMEDIORC</t>
  </si>
  <si>
    <t>N°112/20/MMG/DIRCAB/DGMG/DRMCM/SDCM</t>
  </si>
  <si>
    <t>COPERATIVE COOPADOR</t>
  </si>
  <si>
    <t>N°118/20/MMG/DIRCAB/DGMG/DRMCM/SDCM</t>
  </si>
  <si>
    <t>COOPERATIVE CORDICA</t>
  </si>
  <si>
    <t>N°024/20/MMG/DIRCAB/DGMG/DRMCM/SDCM</t>
  </si>
  <si>
    <t>COOPERATIVE CORMICA</t>
  </si>
  <si>
    <t>N°141/20/MMG/DIRCAB/DGMG/DRMCM/SDCM</t>
  </si>
  <si>
    <t>COOPERATIVE CUFFO</t>
  </si>
  <si>
    <t>COPERATIVE CAMGA</t>
  </si>
  <si>
    <t>N°124/20/MMG/DIRCAB/DGMG/DRMCM/SDCM</t>
  </si>
  <si>
    <t>N°039/20/MMG/DIRCAB/DGMG/DRMCM/SDCM</t>
  </si>
  <si>
    <t>N°158/20/MMG/DIRCAB/DGMG/DRMCM/SDCM</t>
  </si>
  <si>
    <t>N°074/20/MMG/DIRCAB/DGMG/DRMCM/SDCM</t>
  </si>
  <si>
    <t>N°151/20/MMG/DIRCAB/DGMG/DRMCM/SDCM</t>
  </si>
  <si>
    <t>Annexe 4 - Situation des exportations de diamant - DGDDI</t>
  </si>
  <si>
    <t>Périmètre de conciliation</t>
  </si>
  <si>
    <t>Déclaration Unilatérale</t>
  </si>
  <si>
    <t>Secteur minier</t>
  </si>
  <si>
    <t>Secteur Forestier</t>
  </si>
  <si>
    <t xml:space="preserve">Secteur Pétrolier </t>
  </si>
  <si>
    <t xml:space="preserve">Secteur minier </t>
  </si>
  <si>
    <t>CCO</t>
  </si>
  <si>
    <t>SOCIETE TIMBERLANO INDUSTRIES</t>
  </si>
  <si>
    <t>PTI- IAS</t>
  </si>
  <si>
    <t>ADAMA SWISS</t>
  </si>
  <si>
    <t>PTI-IAL</t>
  </si>
  <si>
    <t xml:space="preserve">Kotto Mines </t>
  </si>
  <si>
    <t>SOFOKAD</t>
  </si>
  <si>
    <t>HW-Lepo</t>
  </si>
  <si>
    <t>SUD AZUR</t>
  </si>
  <si>
    <t xml:space="preserve">Secteur Forestier </t>
  </si>
  <si>
    <t>SCAD</t>
  </si>
  <si>
    <t>Oui</t>
  </si>
  <si>
    <t>Non</t>
  </si>
  <si>
    <t xml:space="preserve">SOCIETE D'EXPLOITATION FORESTIERE CENTRAFRICAINE </t>
  </si>
  <si>
    <t>FD Soumis</t>
  </si>
  <si>
    <t xml:space="preserve">FD accompagné par les détails de paiement </t>
  </si>
  <si>
    <t>FD signé par une personne habilitée à représenter l'entreprise</t>
  </si>
  <si>
    <t>FD accompagné par les états financiers certifiés</t>
  </si>
  <si>
    <t>FD certifié par un auditeur externe</t>
  </si>
  <si>
    <t>x</t>
  </si>
  <si>
    <t>Annexe 3 -Situation des Permis Artisanaux forestiers (2018-2021)</t>
  </si>
  <si>
    <t>Coordonnées</t>
  </si>
  <si>
    <t xml:space="preserve">Précompte </t>
  </si>
  <si>
    <t xml:space="preserve">TVA </t>
  </si>
  <si>
    <t xml:space="preserve">Redevance superficiaire    </t>
  </si>
  <si>
    <t xml:space="preserve">Bonus de signature  </t>
  </si>
  <si>
    <t>Fonds de Soutien à la Promotion Pétrolière</t>
  </si>
  <si>
    <t>Fonds de Soutien aux projets de Développement Communautaire</t>
  </si>
  <si>
    <t>Paiement effectué par l'opérateur pétrolier au gouvernement pour financer la promotion de l'industrie pétrolière.
Le montant est défini dans les CCP est fixé de 150 000 USD pendant la phase initiale et 200 000 USD a partir de la découverte commerciale</t>
  </si>
  <si>
    <t>Taxe indirecte payée sur les biens et services qu'ils achètent, en fonction de la valeur des biens et services.</t>
  </si>
  <si>
    <t>Paiement effectué par l'opérateur minier au gouvernement pour financer des projets de développement communautaire
Le montant est défini dans les CCP est fixé de 100 000 USD pendant la phase initiale et 1,5% du bénéfice net a partir de la découverte commerciale</t>
  </si>
  <si>
    <t xml:space="preserve">Taxe imposée sur tous actes juridiques et administratifs, les mutations et la
curatelle ainsi que les opérations d’assurances. </t>
  </si>
  <si>
    <t>Les Bonus de signature sont déterminés à l’occasion de l’octroi d’un permis de recherche ou d’exploitation ou dans le cadre de modalités contractuelles particulières.</t>
  </si>
  <si>
    <t>La Redevance superficiaire est due par les titulaires d'autorisation de prospection, de titre minier d'hydrocarbures ou de concession sur la base de la superficiede l'autorisation, du titre ou de la concession.</t>
  </si>
  <si>
    <t>L’Impôt minimum forfaitaire (IMF) est un acompte payable de l’Impôt sur les sociétés. 
La base d'imposition à l'Impôt minimum forfaitaire est constituée par le chiffre d'affaire brut et les produits profits divers réalisés au cours de l'année précédente.</t>
  </si>
  <si>
    <t>Elle est assise au titre de chaque exercice budgétaire sur le montant des rétributions brutes de toutes sortes, payées ou fournies gratuitement au personnel de l’entreprise au cours de l’année civile. Elle représente 10% de la masse salariale.</t>
  </si>
  <si>
    <t xml:space="preserve">Contribution au développement social (CDS) </t>
  </si>
  <si>
    <t xml:space="preserve">Droits d'enregistrement (DE) </t>
  </si>
  <si>
    <t xml:space="preserve">Droit de sortie (DS) </t>
  </si>
  <si>
    <t>Le précompte respresente une retenue anticipée sur l'impôt sur le revenu des individus ou entités, en fonction des bénéfices issus d'activités industrielles, commerciales et non commerciales. Les taux sont fixés par le code général des impôts.</t>
  </si>
  <si>
    <t xml:space="preserve">Ils constituent des taxes douanières. Les taux sont fixés par le Code géneral des impôts </t>
  </si>
  <si>
    <t>Impot Minimum Forfaitaire (IMF)</t>
  </si>
  <si>
    <t>Projet de développement du secteur minier (PDSM)</t>
  </si>
  <si>
    <t>Impot sur les fonciers batis(IFB)</t>
  </si>
  <si>
    <t>Impot sur le revenu des personnes physiques (IRPP)</t>
  </si>
  <si>
    <t>Impot sur les sociétés (IS)</t>
  </si>
  <si>
    <t>STE SIGMA GOLD LTD</t>
  </si>
  <si>
    <t>SOCIETE B.B.B</t>
  </si>
  <si>
    <t>SOCIETE_GOLD_KOSS</t>
  </si>
  <si>
    <t>VOGUEROC SURL</t>
  </si>
  <si>
    <t>SOCIETE_AMERICAN EAGLE</t>
  </si>
  <si>
    <t>SOCIETE_AF_IRON</t>
  </si>
  <si>
    <t>Diamville SAU</t>
  </si>
  <si>
    <t>Midas Ressources SARLU</t>
  </si>
  <si>
    <t>SOCIETE  IFB  SARL  INUSTRIE FOREST. BATALIMO</t>
  </si>
  <si>
    <t>SOCIETE TRANSFORMATION DE BOIS CENTRAF.</t>
  </si>
  <si>
    <t>Bois Rouge SARLU</t>
  </si>
  <si>
    <t>1. CCO</t>
  </si>
  <si>
    <t xml:space="preserve">2. Kotto Mines </t>
  </si>
  <si>
    <t>3. SAWA SAWA</t>
  </si>
  <si>
    <t>5. ADAMA SWISS</t>
  </si>
  <si>
    <t>6. IMC</t>
  </si>
  <si>
    <t>7. SOCIETE B.B.B</t>
  </si>
  <si>
    <t xml:space="preserve">8. SOCIETE_GOLD_KOSS </t>
  </si>
  <si>
    <t>9. GONGA</t>
  </si>
  <si>
    <t>10. HW-Lepo</t>
  </si>
  <si>
    <t xml:space="preserve">11. VOGUEROC SURL </t>
  </si>
  <si>
    <t>12. SOCIETE DUNTA</t>
  </si>
  <si>
    <t xml:space="preserve">13. SOCIETE_AMERICAN EAGLE </t>
  </si>
  <si>
    <t xml:space="preserve">14. SOCIETE_AF_IRON </t>
  </si>
  <si>
    <t>15. Diamville SAU</t>
  </si>
  <si>
    <t xml:space="preserve">16. Midas Ressources </t>
  </si>
  <si>
    <t>1. SEFCA</t>
  </si>
  <si>
    <t>2. SOCIETE TIMBERLANO INDUSTRIES</t>
  </si>
  <si>
    <t>3. SCAD</t>
  </si>
  <si>
    <t>4. IFB</t>
  </si>
  <si>
    <t>5. VIC WOOD CENTRAFRIQUE</t>
  </si>
  <si>
    <t>6. CENTRA BOIS</t>
  </si>
  <si>
    <t>7. STBCA</t>
  </si>
  <si>
    <t>8. THANRY CENTRAFRIQUE</t>
  </si>
  <si>
    <t xml:space="preserve">9. Bois Rouge </t>
  </si>
  <si>
    <t>1. PTI- IAS</t>
  </si>
  <si>
    <t>2. PTI-IAL</t>
  </si>
  <si>
    <t>COOPERATIVE_CMC</t>
  </si>
  <si>
    <t>COOP_GRACE DE DIEU</t>
  </si>
  <si>
    <t>SOCIETE SEMYA SUL</t>
  </si>
  <si>
    <t>SOCIETE_CENT_MINING</t>
  </si>
  <si>
    <t>COOP_DODOMINES</t>
  </si>
  <si>
    <t>COOP_RESSOURCES_NAT</t>
  </si>
  <si>
    <t>COOP_COMIDEC</t>
  </si>
  <si>
    <t>COOP_CADOK</t>
  </si>
  <si>
    <t>SOCIETE_TIANQI</t>
  </si>
  <si>
    <t>SOCIETE_TOWN NEW</t>
  </si>
  <si>
    <t>COOPERATIVE_CAEMC</t>
  </si>
  <si>
    <t>SOCIETE MONTAGE AFRIQUE SA</t>
  </si>
  <si>
    <t>SOCIETE_BAOBAB</t>
  </si>
  <si>
    <t>SOCIETE_BATTERY</t>
  </si>
  <si>
    <t>COOP_TRESORS_CMEDOTA</t>
  </si>
  <si>
    <t>COOP_COMBES</t>
  </si>
  <si>
    <t>SOCIETE_DAQING SARL</t>
  </si>
  <si>
    <t>SOCIETE_TIANRUN</t>
  </si>
  <si>
    <t>COOP_CAMICA</t>
  </si>
  <si>
    <t>COOP_SAN SA</t>
  </si>
  <si>
    <t xml:space="preserve">FONDERIE </t>
  </si>
  <si>
    <t>COOP_MARIA</t>
  </si>
  <si>
    <t>COOP_CAMDA</t>
  </si>
  <si>
    <t>COOP_BE LIFFEN_MINES</t>
  </si>
  <si>
    <t>Societé_LINXIANG</t>
  </si>
  <si>
    <t>COOP_KOWOYO</t>
  </si>
  <si>
    <t>SOCIETE_HUAXIN MINING</t>
  </si>
  <si>
    <t>COOP_GAMA</t>
  </si>
  <si>
    <t>COOP_CMI_ISRAEL</t>
  </si>
  <si>
    <t>COOP_CMNG_GENERATION</t>
  </si>
  <si>
    <t>COOP_CMNM</t>
  </si>
  <si>
    <t>COOP_CEMCA</t>
  </si>
  <si>
    <t>COOP_MON NOU</t>
  </si>
  <si>
    <t>COOP_GBANDOU</t>
  </si>
  <si>
    <t>COOP_GAI NE KOME</t>
  </si>
  <si>
    <t>SOCIETE_DIMAF_GOLD</t>
  </si>
  <si>
    <t>COOP_MONAM</t>
  </si>
  <si>
    <t>COOP_CODIACA</t>
  </si>
  <si>
    <t>SOCIETE_BOUBA_BROTHER</t>
  </si>
  <si>
    <t>COOP_BE AF TIE</t>
  </si>
  <si>
    <t>COOP_UN POUR TOUS</t>
  </si>
  <si>
    <t>COOP_BE AF RESSOURCES</t>
  </si>
  <si>
    <t>COOP_COMD_RCA</t>
  </si>
  <si>
    <t>STE K K K D M SA</t>
  </si>
  <si>
    <t>Coopérative_WONDERFUL_Rnvllment</t>
  </si>
  <si>
    <t>COOP_YOBE_Rnvlt</t>
  </si>
  <si>
    <t>SOCIETE_SAGI</t>
  </si>
  <si>
    <t>GROUPE MAF COM SARL</t>
  </si>
  <si>
    <t>SOCIETE_ANDA CONCASSAGE</t>
  </si>
  <si>
    <t>SOCIETE_CHINA_RAILWAY</t>
  </si>
  <si>
    <t>COOP_CRMB_BEINA</t>
  </si>
  <si>
    <t>SOCIETE FONDERIE MINIERE KADEI SARL</t>
  </si>
  <si>
    <t>COOP_CAMA</t>
  </si>
  <si>
    <t>COOP_RCA_MINES</t>
  </si>
  <si>
    <t xml:space="preserve">IBIGOLD </t>
  </si>
  <si>
    <t>COOP_SILOE</t>
  </si>
  <si>
    <t>COOP_NOUVELLE_GENE</t>
  </si>
  <si>
    <t>COOP_GOGORO</t>
  </si>
  <si>
    <t>ETS_GASOL</t>
  </si>
  <si>
    <t>Societé_SHEN SHENG MINING</t>
  </si>
  <si>
    <t>COOP_AURUM</t>
  </si>
  <si>
    <t>COOP_MINERCA</t>
  </si>
  <si>
    <t>COOP_MABOKO MINING</t>
  </si>
  <si>
    <t>COOP_SONGO_CENT</t>
  </si>
  <si>
    <t>COOP_DON DE DIEU</t>
  </si>
  <si>
    <t>COOP_SOLEIL_PENDE</t>
  </si>
  <si>
    <t>COOP_COMIDOGA</t>
  </si>
  <si>
    <t>COOP_HELE_KON_NGBAN</t>
  </si>
  <si>
    <t>COOP_CMSCA_SILOE</t>
  </si>
  <si>
    <t>COOP_SUCCES OUEST</t>
  </si>
  <si>
    <t>COOP_CMDS</t>
  </si>
  <si>
    <t>STE COMPTOIR DES MINEREAUX ET GEMME</t>
  </si>
  <si>
    <t>SOCADIAM</t>
  </si>
  <si>
    <t>COOP_CAMO</t>
  </si>
  <si>
    <t>STAR BE AFRICA SARL</t>
  </si>
  <si>
    <t>STE CLASSE DIAMANT</t>
  </si>
  <si>
    <t>Societé_Mining Industrie_Rnvllment</t>
  </si>
  <si>
    <t>BOUBA YOUSSOFA</t>
  </si>
  <si>
    <t>STE KADEI MINE SARL</t>
  </si>
  <si>
    <t>COOPERATIVE MINIERE</t>
  </si>
  <si>
    <t>STE AVINASH SARL UNIPERSONNELLE</t>
  </si>
  <si>
    <t xml:space="preserve">ALI Abakar </t>
  </si>
  <si>
    <t>FAWAZ FOUAD</t>
  </si>
  <si>
    <t xml:space="preserve">FEMBO Emmanuel </t>
  </si>
  <si>
    <t>MAMADOU Ali</t>
  </si>
  <si>
    <t>ABOULAYE MOUSSA</t>
  </si>
  <si>
    <t>AMODI Fadil</t>
  </si>
  <si>
    <t>IBRAHIM Haroun</t>
  </si>
  <si>
    <t>IBRAHIM Jaafar</t>
  </si>
  <si>
    <t>MOUSLEMANI Mohamed</t>
  </si>
  <si>
    <t>CHEICK Bouya</t>
  </si>
  <si>
    <t>JNAIDI HASSAN</t>
  </si>
  <si>
    <t>BEN-MBAMBA Abelias</t>
  </si>
  <si>
    <t>AFALLAH Ali</t>
  </si>
  <si>
    <t>OULD MAHAMED Lamine</t>
  </si>
  <si>
    <t>HASSANE MAHAMAT</t>
  </si>
  <si>
    <t>ABOUBAKAR Abdoulaye</t>
  </si>
  <si>
    <t>MALICK Ibrahim</t>
  </si>
  <si>
    <t>SILLA Abdoul</t>
  </si>
  <si>
    <t>MAHAMAT Nour</t>
  </si>
  <si>
    <t>OUSMANOU Moussa</t>
  </si>
  <si>
    <t xml:space="preserve">ALMAKI ABAKAR </t>
  </si>
  <si>
    <t>MOUSSA Djafarou</t>
  </si>
  <si>
    <t>ALI ALI KAWADJA</t>
  </si>
  <si>
    <t xml:space="preserve">SALIHOU </t>
  </si>
  <si>
    <t>NANASSO</t>
  </si>
  <si>
    <t>ALIM Aboubakar</t>
  </si>
  <si>
    <t>AROUME MOUSSA</t>
  </si>
  <si>
    <t>OUMAROU Ayatou</t>
  </si>
  <si>
    <t>SODELE Bertin</t>
  </si>
  <si>
    <t>DOUCOURE YAYA</t>
  </si>
  <si>
    <t>MANDABA Privat</t>
  </si>
  <si>
    <t>MOHAMAT Bello</t>
  </si>
  <si>
    <t>HASSANE Ousmane</t>
  </si>
  <si>
    <t xml:space="preserve">GARBA HABOUBAKAR </t>
  </si>
  <si>
    <t>AHAMAT Kalit</t>
  </si>
  <si>
    <t>MAHAMAT NOOR KOUDJOU</t>
  </si>
  <si>
    <t>SALE Hamadou</t>
  </si>
  <si>
    <t>FENDAZI Florence</t>
  </si>
  <si>
    <t>MALEK Moussa</t>
  </si>
  <si>
    <t>DIDI SIDI Mohamed Sidi</t>
  </si>
  <si>
    <t>FAMBELE Paul</t>
  </si>
  <si>
    <t>OULD MAOHAMED Yeyha</t>
  </si>
  <si>
    <t>CHARARA Laony</t>
  </si>
  <si>
    <t>ABOUBAKAR Sidiki</t>
  </si>
  <si>
    <t>ABOUBA KARI</t>
  </si>
  <si>
    <t>NASSOUR Rodwan</t>
  </si>
  <si>
    <t>BAMA Sleyman</t>
  </si>
  <si>
    <t>MOHAMED JIDDOU Abdel B</t>
  </si>
  <si>
    <t>ADAMOU IYA</t>
  </si>
  <si>
    <t xml:space="preserve">IBRAHIM </t>
  </si>
  <si>
    <t>IDOUMOU Geymol</t>
  </si>
  <si>
    <t>FADOUL Hamit</t>
  </si>
  <si>
    <t>AHMAT BICHAR</t>
  </si>
  <si>
    <t>SALLE Idriss</t>
  </si>
  <si>
    <t>ABDALLAH Abakar</t>
  </si>
  <si>
    <t>MAHAMAT Amine</t>
  </si>
  <si>
    <t>HUSSEIN HIJAZI AHMAD</t>
  </si>
  <si>
    <t>ABDOUL NOUR</t>
  </si>
  <si>
    <t>MOHAMED Yehya</t>
  </si>
  <si>
    <t xml:space="preserve">ABDRAMANE Ould </t>
  </si>
  <si>
    <t>HABIB Ibrahim</t>
  </si>
  <si>
    <t>ADAMOU Aboubakar</t>
  </si>
  <si>
    <t>CHAHALANE Ahamat Kalit</t>
  </si>
  <si>
    <t>MAMADOU Saîbou</t>
  </si>
  <si>
    <t>YOUSSOUF Benny</t>
  </si>
  <si>
    <t>BASSOUM Aboubakar</t>
  </si>
  <si>
    <t>MADOU Jonathan</t>
  </si>
  <si>
    <t>THOASSINI Urbain</t>
  </si>
  <si>
    <t>ALI ABDALLAHI</t>
  </si>
  <si>
    <t>IBRAHIM Doungous</t>
  </si>
  <si>
    <t>KANE DIALLO Tidiani</t>
  </si>
  <si>
    <t>MOHAMADOU AWAL</t>
  </si>
  <si>
    <t>HUSSEIN AL OSSAI LY</t>
  </si>
  <si>
    <t>ABOUBAKAR Oumarou</t>
  </si>
  <si>
    <t>IBRAHIM SENOUSSI</t>
  </si>
  <si>
    <t>DABO ISSIAKA Mahamat</t>
  </si>
  <si>
    <t xml:space="preserve">BERE Alain </t>
  </si>
  <si>
    <t xml:space="preserve">ZOUBAÏROU </t>
  </si>
  <si>
    <t>ADAI Ibrahim</t>
  </si>
  <si>
    <t xml:space="preserve">MOULAY Abdallah </t>
  </si>
  <si>
    <t>ABDOU-ZENE Azala</t>
  </si>
  <si>
    <t>MORDJOMA Rigobert</t>
  </si>
  <si>
    <t>MAMADAMA IYA</t>
  </si>
  <si>
    <t>MBOUNZA INGONGO Teddy</t>
  </si>
  <si>
    <t>SONY Abakar</t>
  </si>
  <si>
    <t>MAMADOU Abou</t>
  </si>
  <si>
    <t>ZAKARIA YAO</t>
  </si>
  <si>
    <t>OUSSENI Ousman</t>
  </si>
  <si>
    <t>ADOUM Tangui</t>
  </si>
  <si>
    <t>SAAD Mohamad</t>
  </si>
  <si>
    <t>DJIBO HODI</t>
  </si>
  <si>
    <t>ALBACHAR</t>
  </si>
  <si>
    <t>BASSAM Nazem</t>
  </si>
  <si>
    <t>MAMADOU BAH</t>
  </si>
  <si>
    <t>ABOU Tahir</t>
  </si>
  <si>
    <t>ABDOUL RAOUFOU</t>
  </si>
  <si>
    <t>MOUSSOUMBOUNGOU Innocent</t>
  </si>
  <si>
    <t>DENDJERA Odilon</t>
  </si>
  <si>
    <t>DEMBA ISSA</t>
  </si>
  <si>
    <t>AHAMAT Mamadou</t>
  </si>
  <si>
    <t>MBAMBIO Valery</t>
  </si>
  <si>
    <t>HAROUN Adamou</t>
  </si>
  <si>
    <t>AMAT MAHAMADOU</t>
  </si>
  <si>
    <t>WANIZOLO Placide</t>
  </si>
  <si>
    <t>KIMBOUKAMAN Rémy</t>
  </si>
  <si>
    <t>DRAME Moustapha</t>
  </si>
  <si>
    <t>AHMAD Moustapha</t>
  </si>
  <si>
    <t>OUMAROU Faroukou</t>
  </si>
  <si>
    <t>SAAD Fadi</t>
  </si>
  <si>
    <t>YOUSSOUFA Hamadou</t>
  </si>
  <si>
    <t>DIMANCHE Hugues</t>
  </si>
  <si>
    <t>OUSMAN Abdoulaye</t>
  </si>
  <si>
    <t>MOHAMADOU S</t>
  </si>
  <si>
    <t>IBRAHIM Bassem</t>
  </si>
  <si>
    <t>MALEK Ali</t>
  </si>
  <si>
    <t>LETTE Lucen Landry</t>
  </si>
  <si>
    <t>ISSA Abdoulaye</t>
  </si>
  <si>
    <t>AMIN ADJERO</t>
  </si>
  <si>
    <t>YANGAZO Maxime Bruno</t>
  </si>
  <si>
    <t>ABOUBAKAR El sidick</t>
  </si>
  <si>
    <t>BEYAT ELY</t>
  </si>
  <si>
    <t>GUISSE Yero</t>
  </si>
  <si>
    <t>NGAÏKOUMON Stéphane</t>
  </si>
  <si>
    <t>NASSOUR Hikrat</t>
  </si>
  <si>
    <t>TRECK MINIG</t>
  </si>
  <si>
    <t>COOP_NGANGOU</t>
  </si>
  <si>
    <t>STE KAREN TRADING COMPANY UNITED SA</t>
  </si>
  <si>
    <t>HAROUNA HAROUN</t>
  </si>
  <si>
    <t>ABDOULKARIM Youssouf</t>
  </si>
  <si>
    <t>COOPERATIVE DE DIAMONT ET OR DE YAL</t>
  </si>
  <si>
    <t>ATABLISSEMENT_MABROUK</t>
  </si>
  <si>
    <t>COOP_NITCA</t>
  </si>
  <si>
    <t>NABOUKI_FIDEL</t>
  </si>
  <si>
    <t>COOP_BUSINESS_INT_"CMBIC"</t>
  </si>
  <si>
    <t>JANIDI Ali Hussein</t>
  </si>
  <si>
    <t>YAMINI PAWELE Gabriel Kevin</t>
  </si>
  <si>
    <t>COOPERATIVE DES ARTISANS MINIER M</t>
  </si>
  <si>
    <t>COOP_COMOD</t>
  </si>
  <si>
    <t>Coop_COMINAR</t>
  </si>
  <si>
    <t>MOUSSA_YADOLI</t>
  </si>
  <si>
    <t>AETC_NDARATA</t>
  </si>
  <si>
    <t>NGHAHALLY MYRIAME</t>
  </si>
  <si>
    <t>SIRO_DIDIER</t>
  </si>
  <si>
    <t>GROUPE_SAHELI</t>
  </si>
  <si>
    <t>COOP_HAYA_MINES</t>
  </si>
  <si>
    <t>COOP_KONEKO</t>
  </si>
  <si>
    <t>KAREN TRADING</t>
  </si>
  <si>
    <t>BELLO_IBRAHIM_MAHOMED</t>
  </si>
  <si>
    <t>SINFOCAM</t>
  </si>
  <si>
    <t>AFRICAINE DE DEVELOPEMENT</t>
  </si>
  <si>
    <t>CENTRAFOREST</t>
  </si>
  <si>
    <t>STE EXPEDITEUR SELLER GENERALS SURL</t>
  </si>
  <si>
    <t>COOPERATIVE MINIERE POUR LE BIEN ETRE SOCIAL "COMBES"</t>
  </si>
  <si>
    <t>Coopérative Minière de Diamant et Or de Gallo "COMIDOGA"</t>
  </si>
  <si>
    <t>Coopérative Minière Don de Dieu "CMDD"</t>
  </si>
  <si>
    <t>Coopérative Minière Succès de l'Ouest "CMSO"</t>
  </si>
  <si>
    <t>Coopérative Minière "BE LIFFEN MINES"</t>
  </si>
  <si>
    <t>Coopérative Minière "COMIDEC"</t>
  </si>
  <si>
    <t>Coopérative Minière en République Centrafricaine "MINERCA"</t>
  </si>
  <si>
    <t>Coopérative Minière Réssources Naturelles "CMRN"</t>
  </si>
  <si>
    <t>Coopérative des Artisans Extracteur de Mines en Centrafrique "CAEMC"</t>
  </si>
  <si>
    <t>Coopérative Minière Monam Mining Coorporation de Yaloké "CMMCY"</t>
  </si>
  <si>
    <t>Coopérative Minière DODO MINES</t>
  </si>
  <si>
    <t>Coopérative Minière Nolan Mining "CMNM"</t>
  </si>
  <si>
    <t>Coopérative Minière Maria "CMM"</t>
  </si>
  <si>
    <t>Coopérative D'Exploitation Minière En Centrafrique "CEMCA"</t>
  </si>
  <si>
    <t>Coopérative Minière SAN SA de Yaloké "CMSSY"</t>
  </si>
  <si>
    <t>Coopérative Minière KOWOYO CMK"</t>
  </si>
  <si>
    <t>Coopérative des Artisans Miniers de l'Ombella Mpoko "CAMO"</t>
  </si>
  <si>
    <t>COOPERATIVE  Minière D'AMADAGAZA "CAMA"</t>
  </si>
  <si>
    <t>COOPERATIVE Minière "COMIDEC"</t>
  </si>
  <si>
    <t>COOPERATIVE MINIERE BE AFRICA RESSOURCES</t>
  </si>
  <si>
    <t>COOPERATIVE Minière Monam Mining Cooporation de Yaloké "CMMCY"</t>
  </si>
  <si>
    <t>COOPERATIVE MINIERE MARIAM "CMM"</t>
  </si>
  <si>
    <t>COOPERATIVE MINIERE MOYAMA KENAM "CMMK"</t>
  </si>
  <si>
    <t>COOPERATIVE MINIERE DE CENTRAFRIQUE "CMC"</t>
  </si>
  <si>
    <t>COOPERATIVE MINIERE RESSOURCES NATURELLES "CMRN"</t>
  </si>
  <si>
    <t>COOPERATIVE MINIERE RCA MINE "CMRCAM"</t>
  </si>
  <si>
    <t>COOPERATIVE MINIERE POUR LE DEVELOPPEMENT DE LA RCA "COMD-RCA"</t>
  </si>
  <si>
    <t>COOPERATIVE MINIERE DE YOBE "CMY"</t>
  </si>
  <si>
    <t>COOPERATIVE DES ARTISANS MINIERS DE L'ORIENT "CAMO"</t>
  </si>
  <si>
    <t>COOPERATIVE MINIERE SOLEIL DE PENDE "CMSP"</t>
  </si>
  <si>
    <t>COOPERATIVE  MINIERE NOUVELLE GENERATION "CMNG"</t>
  </si>
  <si>
    <t>COOPERATIVE MINIERE MON NOU "CMMN"</t>
  </si>
  <si>
    <t>COOPERATIVE MINIERE A HELE KON GBAN "CMAHKN"</t>
  </si>
  <si>
    <t>COOPERATIVE D'OR ET DIAMANT DE CENTRAFRIQUE "CODIACA"</t>
  </si>
  <si>
    <t>COOPERATIVE POUR LE DEVELOPPEMENT SOCIO-ECONOMIQUE "CMDS"</t>
  </si>
  <si>
    <t>SOCIETE LINXIANG SARL</t>
  </si>
  <si>
    <t>SOCIETE TIAN RUN SARL</t>
  </si>
  <si>
    <t>A:17° 2' 39,69" /5°26' 59,66"</t>
  </si>
  <si>
    <t>A: 16° 30' 46,66" /5° 31' 44,42"</t>
  </si>
  <si>
    <t>A: 16° 29' 42,40" / 5° 26' 8,79"</t>
  </si>
  <si>
    <t>A: 18° 58' 11,97 "/5° 7' 2,78"</t>
  </si>
  <si>
    <t>A: 17° 33' 34,05''/ 5° 34' 16,24''</t>
  </si>
  <si>
    <t>A: 14° 55' 50,68" /5° 16' 58,60"</t>
  </si>
  <si>
    <t>A: 16° 2' 17,15' '/ 3° 35' 21,93''</t>
  </si>
  <si>
    <t>A: 16° 59' 39,13" / 5° 28' 12,87"</t>
  </si>
  <si>
    <t>A: 15° 36' 8,46' '/ 3° 56' 33,03''</t>
  </si>
  <si>
    <t>A: 16° 30' 33,88''/ 5° 19' 13,33''</t>
  </si>
  <si>
    <t>A: 14° 55' 32,94' '/ 5° 17' 34,13''</t>
  </si>
  <si>
    <t>A: 18° 15' 10,13' '/ 3° 39' 19,52''</t>
  </si>
  <si>
    <t>A: 16° 56' 47,96''/ 5° 58' 1,62''</t>
  </si>
  <si>
    <t>A:14° 43' 27,54''/ 5° 2' 24,38''</t>
  </si>
  <si>
    <t>A:17° 3' 5,75'' / 5° 25' 44,17''</t>
  </si>
  <si>
    <t>A: 21° 31' 57,72'' / 5° 11' 36,24''</t>
  </si>
  <si>
    <t>A: 14° 41' 52,28'' / 5° 21' 39,65''</t>
  </si>
  <si>
    <t>A: 14,7655 / 5,0680</t>
  </si>
  <si>
    <t>A: 14° 43' 26,88' '/ 5° 2' 44,34''</t>
  </si>
  <si>
    <t>A: 16° 56' 42,18'' / 5° 29' 2,55''</t>
  </si>
  <si>
    <t>A: 15° 36' 55,51'' / 3° 54' 10,25''</t>
  </si>
  <si>
    <t>A: 16° 58' 6,20'' / 5°29' 8,60''</t>
  </si>
  <si>
    <t>A: 15° 38' 9,73'' / 3° 46' 9,13''</t>
  </si>
  <si>
    <t>A: 16° 58' 27,94'' / 5° 23' 58,03''</t>
  </si>
  <si>
    <t>A: 17° 7' 26,17'' / 5° 37' 4,67''</t>
  </si>
  <si>
    <t>A: 15° 10' 59,89'' / 4° 43' 40,08''</t>
  </si>
  <si>
    <t>A: 14° 55' 32,94'' / 5° 17' 34,13''</t>
  </si>
  <si>
    <t>A: 17° 14' 8,03'' / 7° 15' 9,43''</t>
  </si>
  <si>
    <t>A: 16° 45' 7,41'' / 5° 49' 36,15''</t>
  </si>
  <si>
    <t>A:17° 16' 49,61'' / 5° 38' 34,47''</t>
  </si>
  <si>
    <t>A: 14° 43' 26,88'' / 5° 2'' 44,34''</t>
  </si>
  <si>
    <t>A: 16° 50' 53,25'' / 5° 57' 41,67''</t>
  </si>
  <si>
    <t>A: 16° 3' 56,6424'' / 3° 38' 26,9988''</t>
  </si>
  <si>
    <t>A: 17° 1' 15,10'' / 5° 43' 42,44'</t>
  </si>
  <si>
    <t>A: 17°29' 49,45'' / 3° 51' 47,34''</t>
  </si>
  <si>
    <t>A: 15° 13' 58,94'' / 6° 17' 13,46''</t>
  </si>
  <si>
    <t>A: 16° 8' 23,63'' / 4° 2' 14,34''</t>
  </si>
  <si>
    <t>A: 16° 42' 19,05" / 5° 58' 0,18"</t>
  </si>
  <si>
    <t>A: 16,7828 / 6,0788</t>
  </si>
  <si>
    <t>A: 16,8700 / 5,9618</t>
  </si>
  <si>
    <t>A: 16,8216 / 5,9473</t>
  </si>
  <si>
    <t>A: 17° 13' 34,76'' / 5° 42' 32,74"</t>
  </si>
  <si>
    <t>A: 15,0093 / 5,1711</t>
  </si>
  <si>
    <t>A: 16,0566 / 3,7026</t>
  </si>
  <si>
    <t>A: 16,4651 / 5,8933</t>
  </si>
  <si>
    <t>A: 17,3155 / 5,6350</t>
  </si>
  <si>
    <t>A: 16,070004 / 3,671068</t>
  </si>
  <si>
    <t>A: 17,3542 / 5,6243</t>
  </si>
  <si>
    <t>A: 16,0903 / 3,9345</t>
  </si>
  <si>
    <t>A: 16,9769 / 6,0497</t>
  </si>
  <si>
    <t>A: 16° 58' 36,84'' /5° 31' 4,81''</t>
  </si>
  <si>
    <t>A: 17,0198 / 5,3849</t>
  </si>
  <si>
    <t>A: 16° 55 '28,95' '/ 5° 21' 4,35"</t>
  </si>
  <si>
    <t>A: 16,052377 / 3,860048</t>
  </si>
  <si>
    <t>A: 21° 51' 3,03'' / 4° 39' 20,77''</t>
  </si>
  <si>
    <t>A: 16,992002 / 5,469971</t>
  </si>
  <si>
    <t>A: 17,1507 / 5,6132</t>
  </si>
  <si>
    <t>A: 15° 1' 39,86'' / 6° 5' 49,94''</t>
  </si>
  <si>
    <t>A: 15,117 / 5,568</t>
  </si>
  <si>
    <t>BOSSEMPTELE TEDOA</t>
  </si>
  <si>
    <t>ABBA PANDE</t>
  </si>
  <si>
    <t>LOBAYE MBATA</t>
  </si>
  <si>
    <t>IDERE et BAKARI</t>
  </si>
  <si>
    <t>ALINDAO MINGALA</t>
  </si>
  <si>
    <t>DONGORI et BAKARI</t>
  </si>
  <si>
    <t>BAGARI-IDERE</t>
  </si>
  <si>
    <t>GOEMO BOSSEMPTELE</t>
  </si>
  <si>
    <t>NANA-BOSSEMBELE</t>
  </si>
  <si>
    <t>05/042024</t>
  </si>
  <si>
    <t>ARTISAN MINIER NABOUKI FIDEL</t>
  </si>
  <si>
    <t>Coopérative Minière d'Or et Diamant "COMOD"</t>
  </si>
  <si>
    <t>Coopérative Ressource Minière de BEЇNA "CRMB"</t>
  </si>
  <si>
    <t>COOPERATIVIE NOUVELLE INNOVATION TECHNOLOGIQUE CENTRAFRIQUE  "NITCA"</t>
  </si>
  <si>
    <t>COOPERATIVE BUSINESS INTERNATIONAL CONSULTING "CMBIC"</t>
  </si>
  <si>
    <t>COOPERATIVE DES ARTISANS MINIERS D'AMADAGAZA "CAMA"</t>
  </si>
  <si>
    <t>COOPERATIVE MINIERE ARTISANALE "COMINAR"</t>
  </si>
  <si>
    <t>COOPERATIVE TOM GBACK MA "TGM"</t>
  </si>
  <si>
    <t>A: 15° 36' 4,16'' / 3° 56' 1,29''</t>
  </si>
  <si>
    <t>A: 17° 45' 59,3'' / 3°42' 08,5''</t>
  </si>
  <si>
    <t>A: 17,0628 / 4,37025</t>
  </si>
  <si>
    <t>A: 18° 23' 26,8'' / 5° 08' 53,1''</t>
  </si>
  <si>
    <t>A: 17° 45' 9,0'' / 3° 43' 09,0''</t>
  </si>
  <si>
    <t>A: 17° 47' 48,0" / 3° 51' 37,0"</t>
  </si>
  <si>
    <t>A: 15° 15' 23,90" / 4° 36' 47,20"</t>
  </si>
  <si>
    <t>A: 17° 54' 00,2" / 3° 49' 36,1"</t>
  </si>
  <si>
    <t>A: 17° 35' 05,8'' / 5° 33' 23,4"</t>
  </si>
  <si>
    <t>A: 14° 55' 02,4'' / 5° 13' 19,07''</t>
  </si>
  <si>
    <t>D352405S</t>
  </si>
  <si>
    <t>NULL</t>
  </si>
  <si>
    <t>2022-L-2587</t>
  </si>
  <si>
    <t>2022-R-2527</t>
  </si>
  <si>
    <t>1</t>
  </si>
  <si>
    <t xml:space="preserve">OR   </t>
  </si>
  <si>
    <t>CENTTRAM  1ER ARRONDISSEMENT  200 V</t>
  </si>
  <si>
    <t>28/12/2022</t>
  </si>
  <si>
    <t>Recette de l'A¿roport</t>
  </si>
  <si>
    <t>D313563U</t>
  </si>
  <si>
    <t>2022-L-2586</t>
  </si>
  <si>
    <t>2022-R-2523</t>
  </si>
  <si>
    <t>8</t>
  </si>
  <si>
    <t xml:space="preserve">01 COLIS LINGOT D'OR   </t>
  </si>
  <si>
    <t>MONICA  8¿me ARRONTISSEMENT GALABAD</t>
  </si>
  <si>
    <t>2022-L-2564</t>
  </si>
  <si>
    <t>2022-R-2509</t>
  </si>
  <si>
    <t>26/12/2022</t>
  </si>
  <si>
    <t>2022-L-2519</t>
  </si>
  <si>
    <t>2022-R-2492</t>
  </si>
  <si>
    <t>21/12/2022</t>
  </si>
  <si>
    <t>2022-L-2520</t>
  </si>
  <si>
    <t>2022-R-2493</t>
  </si>
  <si>
    <t>2022-L-2506</t>
  </si>
  <si>
    <t>2022-R-2461</t>
  </si>
  <si>
    <t>16/12/2022</t>
  </si>
  <si>
    <t>2022-L-2508</t>
  </si>
  <si>
    <t>2022-R-2460</t>
  </si>
  <si>
    <t>2022-L-2507</t>
  </si>
  <si>
    <t>2022-R-2463</t>
  </si>
  <si>
    <t>2022-L-2504</t>
  </si>
  <si>
    <t>2022-R-2459</t>
  </si>
  <si>
    <t>2022-L-2500</t>
  </si>
  <si>
    <t>2022-R-2444</t>
  </si>
  <si>
    <t>14/12/2022</t>
  </si>
  <si>
    <t>2022-L-2497</t>
  </si>
  <si>
    <t>2022-R-2437</t>
  </si>
  <si>
    <t>13/12/2022</t>
  </si>
  <si>
    <t>2022-L-2487</t>
  </si>
  <si>
    <t>2022-R-2408</t>
  </si>
  <si>
    <t>09/12/2022</t>
  </si>
  <si>
    <t>2022-L-2486</t>
  </si>
  <si>
    <t>2022-R-2406</t>
  </si>
  <si>
    <t>2022-L-2479</t>
  </si>
  <si>
    <t>2022-R-2383</t>
  </si>
  <si>
    <t>06/12/2022</t>
  </si>
  <si>
    <t>2022-L-2472</t>
  </si>
  <si>
    <t>2022-R-2366</t>
  </si>
  <si>
    <t>02/12/2022</t>
  </si>
  <si>
    <t>2022-L-2474</t>
  </si>
  <si>
    <t>2022-R-2365</t>
  </si>
  <si>
    <t>16</t>
  </si>
  <si>
    <t>2022-L-2471</t>
  </si>
  <si>
    <t>2022-R-2359</t>
  </si>
  <si>
    <t>30/11/2022</t>
  </si>
  <si>
    <t>2022-L-2422</t>
  </si>
  <si>
    <t>2022-R-2275</t>
  </si>
  <si>
    <t>22/11/2022</t>
  </si>
  <si>
    <t>2022-L-2423</t>
  </si>
  <si>
    <t>2022-R-2274</t>
  </si>
  <si>
    <t>2022-L-2417</t>
  </si>
  <si>
    <t>2022-R-2263</t>
  </si>
  <si>
    <t>18/11/2022</t>
  </si>
  <si>
    <t>2022-L-2344</t>
  </si>
  <si>
    <t>2022-R-2233</t>
  </si>
  <si>
    <t>26</t>
  </si>
  <si>
    <t>7</t>
  </si>
  <si>
    <t>16/11/2022</t>
  </si>
  <si>
    <t>2022-L-2346</t>
  </si>
  <si>
    <t>2022-R-2235</t>
  </si>
  <si>
    <t>2022-L-2345</t>
  </si>
  <si>
    <t>2022-R-2234</t>
  </si>
  <si>
    <t>2022-L-2239</t>
  </si>
  <si>
    <t>2022-R-2105</t>
  </si>
  <si>
    <t xml:space="preserve">O1 COLIS LINGOT D'OR   </t>
  </si>
  <si>
    <t>02/11/2022</t>
  </si>
  <si>
    <t>2022-L-2240</t>
  </si>
  <si>
    <t>2022-R-2104</t>
  </si>
  <si>
    <t>4</t>
  </si>
  <si>
    <t>2022-L-2241</t>
  </si>
  <si>
    <t>2022-R-2103</t>
  </si>
  <si>
    <t>9</t>
  </si>
  <si>
    <t>2022-L-2242</t>
  </si>
  <si>
    <t>2022-R-2106</t>
  </si>
  <si>
    <t>2022-L-2238</t>
  </si>
  <si>
    <t>2022-R-2102</t>
  </si>
  <si>
    <t>31/10/2022</t>
  </si>
  <si>
    <t>2022-L-2218</t>
  </si>
  <si>
    <t>2022-R-2087</t>
  </si>
  <si>
    <t>28/10/2022</t>
  </si>
  <si>
    <t>2022-L-2217</t>
  </si>
  <si>
    <t>2022-R-2086</t>
  </si>
  <si>
    <t>27/10/2022</t>
  </si>
  <si>
    <t>2022-L-2199</t>
  </si>
  <si>
    <t>2022-R-2062</t>
  </si>
  <si>
    <t>24/10/2022</t>
  </si>
  <si>
    <t>2022-L-2176</t>
  </si>
  <si>
    <t>2022-R-2036</t>
  </si>
  <si>
    <t>20/10/2022</t>
  </si>
  <si>
    <t>2022-L-2147</t>
  </si>
  <si>
    <t>2022-R-2025</t>
  </si>
  <si>
    <t>19/10/2022</t>
  </si>
  <si>
    <t>2022-L-2149</t>
  </si>
  <si>
    <t>2022-R-2027</t>
  </si>
  <si>
    <t>2022-L-2133</t>
  </si>
  <si>
    <t>2022-R-1991</t>
  </si>
  <si>
    <t>14/10/2022</t>
  </si>
  <si>
    <t>2022-L-2135</t>
  </si>
  <si>
    <t>2022-R-1990</t>
  </si>
  <si>
    <t xml:space="preserve">0R   </t>
  </si>
  <si>
    <t>2022-L-2136</t>
  </si>
  <si>
    <t>2022-R-1989</t>
  </si>
  <si>
    <t>2022-L-2027</t>
  </si>
  <si>
    <t>2022-R-1895</t>
  </si>
  <si>
    <t>30/09/2022</t>
  </si>
  <si>
    <t>2022-L-2030</t>
  </si>
  <si>
    <t>2022-R-1894</t>
  </si>
  <si>
    <t>2022-L-2028</t>
  </si>
  <si>
    <t>2022-R-1893</t>
  </si>
  <si>
    <t>2022-L-2029</t>
  </si>
  <si>
    <t>2022-R-1892</t>
  </si>
  <si>
    <t>2022-L-2026</t>
  </si>
  <si>
    <t>2022-R-1890</t>
  </si>
  <si>
    <t>5</t>
  </si>
  <si>
    <t>2022-L-1963</t>
  </si>
  <si>
    <t>2022-R-1855</t>
  </si>
  <si>
    <t>23/09/2022</t>
  </si>
  <si>
    <t>2022-L-1952</t>
  </si>
  <si>
    <t>2022-R-1819</t>
  </si>
  <si>
    <t>16/09/2022</t>
  </si>
  <si>
    <t>2022-L-1951</t>
  </si>
  <si>
    <t>2022-R-1818</t>
  </si>
  <si>
    <t>2022-L-1903</t>
  </si>
  <si>
    <t>2022-R-1781</t>
  </si>
  <si>
    <t>12/09/2022</t>
  </si>
  <si>
    <t>2022-L-1894</t>
  </si>
  <si>
    <t>2022-R-1759</t>
  </si>
  <si>
    <t>07/09/2022</t>
  </si>
  <si>
    <t>2022-L-1847</t>
  </si>
  <si>
    <t>2022-R-1722</t>
  </si>
  <si>
    <t>02/09/2022</t>
  </si>
  <si>
    <t>2022-L-1848</t>
  </si>
  <si>
    <t>2022-R-1723</t>
  </si>
  <si>
    <t>2022-L-1839</t>
  </si>
  <si>
    <t>2022-R-1717</t>
  </si>
  <si>
    <t>31/08/2022</t>
  </si>
  <si>
    <t>2022-L-1836</t>
  </si>
  <si>
    <t>2022-R-1707</t>
  </si>
  <si>
    <t>30/08/2022</t>
  </si>
  <si>
    <t>2022-L-1739</t>
  </si>
  <si>
    <t>2022-R-1632</t>
  </si>
  <si>
    <t>18/08/2022</t>
  </si>
  <si>
    <t>2022-L-1733</t>
  </si>
  <si>
    <t>2022-R-1622</t>
  </si>
  <si>
    <t>17</t>
  </si>
  <si>
    <t>17/08/2022</t>
  </si>
  <si>
    <t>2022-L-1735</t>
  </si>
  <si>
    <t>2022-R-1623</t>
  </si>
  <si>
    <t>2022-L-1734</t>
  </si>
  <si>
    <t>2022-R-1624</t>
  </si>
  <si>
    <t>2022-L-1692</t>
  </si>
  <si>
    <t>2022-R-1597</t>
  </si>
  <si>
    <t>12/08/2022</t>
  </si>
  <si>
    <t>2022-L-1644</t>
  </si>
  <si>
    <t>2022-R-1539</t>
  </si>
  <si>
    <t>04/08/2022</t>
  </si>
  <si>
    <t>D361394T</t>
  </si>
  <si>
    <t>2022-L-1604</t>
  </si>
  <si>
    <t>2022-R-1529</t>
  </si>
  <si>
    <t xml:space="preserve">01 LOT D'OR   </t>
  </si>
  <si>
    <t>02/08/2022</t>
  </si>
  <si>
    <t>D369263A</t>
  </si>
  <si>
    <t>2022-L-1595</t>
  </si>
  <si>
    <t>2022-R-1508</t>
  </si>
  <si>
    <t xml:space="preserve">SOCIETE CONCORDE TRANSIT SARL  1er </t>
  </si>
  <si>
    <t>29/07/2022</t>
  </si>
  <si>
    <t>2022-L-1594</t>
  </si>
  <si>
    <t>2022-R-1507</t>
  </si>
  <si>
    <t>2022-L-1586</t>
  </si>
  <si>
    <t>2022-R-1497</t>
  </si>
  <si>
    <t>28/07/2022</t>
  </si>
  <si>
    <t>2022-L-1579</t>
  </si>
  <si>
    <t>2022-R-1482</t>
  </si>
  <si>
    <t>26/07/2022</t>
  </si>
  <si>
    <t>2022-L-1501</t>
  </si>
  <si>
    <t>2022-R-1427</t>
  </si>
  <si>
    <t>12</t>
  </si>
  <si>
    <t>15/07/2022</t>
  </si>
  <si>
    <t>2022-L-1500</t>
  </si>
  <si>
    <t>2022-R-1426</t>
  </si>
  <si>
    <t>2022-L-1499</t>
  </si>
  <si>
    <t>2022-R-1425</t>
  </si>
  <si>
    <t>D312267U</t>
  </si>
  <si>
    <t>2022-L-1483</t>
  </si>
  <si>
    <t>2022-R-1412</t>
  </si>
  <si>
    <t>TRANSIMEX  B.P 2334 BANGUI / CENTRA</t>
  </si>
  <si>
    <t>13/07/2022</t>
  </si>
  <si>
    <t>2022-L-1468</t>
  </si>
  <si>
    <t>2022-R-1409</t>
  </si>
  <si>
    <t>12/07/2022</t>
  </si>
  <si>
    <t>2022-L-1461</t>
  </si>
  <si>
    <t>2022-R-1397</t>
  </si>
  <si>
    <t xml:space="preserve">01 COLIS LINGO D'OR   </t>
  </si>
  <si>
    <t>08/07/2022</t>
  </si>
  <si>
    <t>2022-L-1328</t>
  </si>
  <si>
    <t>2022-R-1342</t>
  </si>
  <si>
    <t>29/06/2022</t>
  </si>
  <si>
    <t>2022-L-1315</t>
  </si>
  <si>
    <t>2022-R-1315</t>
  </si>
  <si>
    <t>27/06/2022</t>
  </si>
  <si>
    <t>2022-L-1316</t>
  </si>
  <si>
    <t>2022-R-1317</t>
  </si>
  <si>
    <t>13</t>
  </si>
  <si>
    <t xml:space="preserve">01 COLIS DE LINGOT D'OR  N¿049/2022 </t>
  </si>
  <si>
    <t>2022-L-1304</t>
  </si>
  <si>
    <t>2022-R-1297</t>
  </si>
  <si>
    <t>49218</t>
  </si>
  <si>
    <t>24/06/2022</t>
  </si>
  <si>
    <t>2022-L-1259</t>
  </si>
  <si>
    <t>2022-R-1259</t>
  </si>
  <si>
    <t>21/06/2022</t>
  </si>
  <si>
    <t>2022-L-1214</t>
  </si>
  <si>
    <t>2022-R-1185</t>
  </si>
  <si>
    <t>10/06/2022</t>
  </si>
  <si>
    <t>2022-L-1213</t>
  </si>
  <si>
    <t>2022-R-1186</t>
  </si>
  <si>
    <t>2022-L-1215</t>
  </si>
  <si>
    <t>2022-R-1187</t>
  </si>
  <si>
    <t>14</t>
  </si>
  <si>
    <t xml:space="preserve">01 COLIS DE LINGOT D'OR  N¿045/2022 </t>
  </si>
  <si>
    <t>2022-L-1185</t>
  </si>
  <si>
    <t>2022-R-1113</t>
  </si>
  <si>
    <t>31/05/2022</t>
  </si>
  <si>
    <t>2022-L-1126</t>
  </si>
  <si>
    <t>2022-R-1063</t>
  </si>
  <si>
    <t>24/05/2022</t>
  </si>
  <si>
    <t>2022-L-1125</t>
  </si>
  <si>
    <t>2022-R-1064</t>
  </si>
  <si>
    <t>2022-L-1074</t>
  </si>
  <si>
    <t>2022-R-1038</t>
  </si>
  <si>
    <t>20/05/2022</t>
  </si>
  <si>
    <t>2022-L-1075</t>
  </si>
  <si>
    <t>2022-R-1040</t>
  </si>
  <si>
    <t>2022-L-1069</t>
  </si>
  <si>
    <t>2022-R-1025</t>
  </si>
  <si>
    <t>18/05/2022</t>
  </si>
  <si>
    <t>2022-L-989</t>
  </si>
  <si>
    <t>2022-R-936</t>
  </si>
  <si>
    <t>06/05/2022</t>
  </si>
  <si>
    <t>09/05/2022</t>
  </si>
  <si>
    <t>2022-L-966</t>
  </si>
  <si>
    <t>2022-R-870</t>
  </si>
  <si>
    <t>04/05/2022</t>
  </si>
  <si>
    <t>2022-L-972</t>
  </si>
  <si>
    <t>2022-R-869</t>
  </si>
  <si>
    <t>D357278E</t>
  </si>
  <si>
    <t>2022-L-943</t>
  </si>
  <si>
    <t>2022-R-876</t>
  </si>
  <si>
    <t>11</t>
  </si>
  <si>
    <t>2022-L-957</t>
  </si>
  <si>
    <t>2022-R-879</t>
  </si>
  <si>
    <t>05/05/2022</t>
  </si>
  <si>
    <t>2022-L-933</t>
  </si>
  <si>
    <t>29/04/2022</t>
  </si>
  <si>
    <t>2022-L-927</t>
  </si>
  <si>
    <t>2022-R-838</t>
  </si>
  <si>
    <t>27/04/2022</t>
  </si>
  <si>
    <t>2022-L-893</t>
  </si>
  <si>
    <t>2022-R-788</t>
  </si>
  <si>
    <t>22/04/2022</t>
  </si>
  <si>
    <t>2022-L-895</t>
  </si>
  <si>
    <t>2022-R-787</t>
  </si>
  <si>
    <t>2022-L-831</t>
  </si>
  <si>
    <t>2022-R-734</t>
  </si>
  <si>
    <t>15/04/2022</t>
  </si>
  <si>
    <t>19/04/2022</t>
  </si>
  <si>
    <t>2022-L-838</t>
  </si>
  <si>
    <t>2022-R-727</t>
  </si>
  <si>
    <t>D349832B</t>
  </si>
  <si>
    <t>2022-L-829</t>
  </si>
  <si>
    <t>2022-R-723</t>
  </si>
  <si>
    <t>2022-L-790</t>
  </si>
  <si>
    <t>2022-R-712</t>
  </si>
  <si>
    <t>12/04/2022</t>
  </si>
  <si>
    <t>D364132L</t>
  </si>
  <si>
    <t>2022-L-721</t>
  </si>
  <si>
    <t>2022-R-645</t>
  </si>
  <si>
    <t xml:space="preserve">1 LOT OR   </t>
  </si>
  <si>
    <t>04/04/2022</t>
  </si>
  <si>
    <t>2022-L-695</t>
  </si>
  <si>
    <t>2022-R-613</t>
  </si>
  <si>
    <t>28/03/2022</t>
  </si>
  <si>
    <t>2022-L-686</t>
  </si>
  <si>
    <t>2022-R-599</t>
  </si>
  <si>
    <t>25/03/2022</t>
  </si>
  <si>
    <t>2022-L-685</t>
  </si>
  <si>
    <t>2022-R-600</t>
  </si>
  <si>
    <t>2022-L-684</t>
  </si>
  <si>
    <t>2022-R-598</t>
  </si>
  <si>
    <t>2022-L-659</t>
  </si>
  <si>
    <t>2022-R-584</t>
  </si>
  <si>
    <t>60</t>
  </si>
  <si>
    <t xml:space="preserve">01 LINGOT D'OR   </t>
  </si>
  <si>
    <t>24/03/2022</t>
  </si>
  <si>
    <t>2022-L-655</t>
  </si>
  <si>
    <t>2022-R-576</t>
  </si>
  <si>
    <t>22/03/2022</t>
  </si>
  <si>
    <t>D300328Q</t>
  </si>
  <si>
    <t>2022-L-540</t>
  </si>
  <si>
    <t>2022-R-472</t>
  </si>
  <si>
    <t xml:space="preserve">ATCC  Sis au BARC      </t>
  </si>
  <si>
    <t>09/03/2022</t>
  </si>
  <si>
    <t>2022-L-482</t>
  </si>
  <si>
    <t>2022-R-473</t>
  </si>
  <si>
    <t xml:space="preserve">01 COLIS LINGOT D'OR  DR N¿016/2022 </t>
  </si>
  <si>
    <t>2022-L-478</t>
  </si>
  <si>
    <t>2022-R-469</t>
  </si>
  <si>
    <t>08/03/2022</t>
  </si>
  <si>
    <t>2022-L-477</t>
  </si>
  <si>
    <t>2022-R-468</t>
  </si>
  <si>
    <t>2022-L-452</t>
  </si>
  <si>
    <t>2022-R-421</t>
  </si>
  <si>
    <t>28/02/2022</t>
  </si>
  <si>
    <t>D357172Y</t>
  </si>
  <si>
    <t>2022-L-448</t>
  </si>
  <si>
    <t>2022-R-411</t>
  </si>
  <si>
    <t>SCL  SOCIETE CENTRAFRIQUE LOGISTIQU</t>
  </si>
  <si>
    <t>2022-L-433</t>
  </si>
  <si>
    <t>2022-R-390</t>
  </si>
  <si>
    <t>25/02/2022</t>
  </si>
  <si>
    <t>2022-L-419</t>
  </si>
  <si>
    <t>2022-R-385</t>
  </si>
  <si>
    <t>58</t>
  </si>
  <si>
    <t>24/02/2022</t>
  </si>
  <si>
    <t>2022-L-368</t>
  </si>
  <si>
    <t>2022-R-338</t>
  </si>
  <si>
    <t xml:space="preserve">01 COLIS LINGOT D'OR  DR N¿008/2022 </t>
  </si>
  <si>
    <t>18/02/2022</t>
  </si>
  <si>
    <t>2022-L-369</t>
  </si>
  <si>
    <t>2022-R-337</t>
  </si>
  <si>
    <t>2022-L-348</t>
  </si>
  <si>
    <t>2022-R-311</t>
  </si>
  <si>
    <t>14/02/2022</t>
  </si>
  <si>
    <t>2022-L-287</t>
  </si>
  <si>
    <t>2022-R-241</t>
  </si>
  <si>
    <t>03/02/2022</t>
  </si>
  <si>
    <t>2022-L-263</t>
  </si>
  <si>
    <t>2022-R-220</t>
  </si>
  <si>
    <t>01/02/2022</t>
  </si>
  <si>
    <t>2022-L-267</t>
  </si>
  <si>
    <t>2022-R-219</t>
  </si>
  <si>
    <t>D351141O</t>
  </si>
  <si>
    <t>2022-L-160</t>
  </si>
  <si>
    <t>2022-R-158</t>
  </si>
  <si>
    <t>SOCIETE HORIZON TRANSIT  1er ARROND</t>
  </si>
  <si>
    <t>25/01/2022</t>
  </si>
  <si>
    <t>2022-L-52</t>
  </si>
  <si>
    <t>2022-R-62</t>
  </si>
  <si>
    <t xml:space="preserve">1 LOT D'OR   </t>
  </si>
  <si>
    <t>10/01/2022</t>
  </si>
  <si>
    <t>11/01/2022</t>
  </si>
  <si>
    <t xml:space="preserve">CENTTRAM </t>
  </si>
  <si>
    <t xml:space="preserve">SOCIETE CONCORDE TRANSIT SARL  </t>
  </si>
  <si>
    <t xml:space="preserve">SOCIETE BLUE TRANSIT  </t>
  </si>
  <si>
    <t xml:space="preserve">S.I.T.A  </t>
  </si>
  <si>
    <t>M351730S001</t>
  </si>
  <si>
    <t>M368276Y001</t>
  </si>
  <si>
    <t>M340935X001</t>
  </si>
  <si>
    <t>M368340Q001</t>
  </si>
  <si>
    <t>M372275H001</t>
  </si>
  <si>
    <t>M370165O001</t>
  </si>
  <si>
    <t>M369385D001</t>
  </si>
  <si>
    <t>M366939E001</t>
  </si>
  <si>
    <t>M371287G001</t>
  </si>
  <si>
    <t>M368742T001</t>
  </si>
  <si>
    <t>M347938G001</t>
  </si>
  <si>
    <t>M371769X001</t>
  </si>
  <si>
    <t>M370235L001</t>
  </si>
  <si>
    <t>M312610M001</t>
  </si>
  <si>
    <t>M368067U001</t>
  </si>
  <si>
    <t>M365621B001</t>
  </si>
  <si>
    <t>M361465R001</t>
  </si>
  <si>
    <t>M352326U001</t>
  </si>
  <si>
    <t>M358023B001</t>
  </si>
  <si>
    <t xml:space="preserve">STAR BE AFRICA SARL  BANGUI      </t>
  </si>
  <si>
    <t xml:space="preserve">ATCC    </t>
  </si>
  <si>
    <t xml:space="preserve">STE INTER DE COMMERCE DE TRANSIT  </t>
  </si>
  <si>
    <t xml:space="preserve">TRANSIMEX  </t>
  </si>
  <si>
    <t>SOCIETE CONCORDE TRANSIT SARL</t>
  </si>
  <si>
    <t xml:space="preserve">SOCIETE CONCORDE TRANSIT SARL   </t>
  </si>
  <si>
    <t xml:space="preserve">ETABLISSEMENT LA VIE (E.L.V)  </t>
  </si>
  <si>
    <t xml:space="preserve">SOCIETE BLUE TRANSIT </t>
  </si>
  <si>
    <t xml:space="preserve">SOCIETE HORIZON TRANSIT  </t>
  </si>
  <si>
    <t xml:space="preserve">SAWA SAWA  </t>
  </si>
  <si>
    <t xml:space="preserve">SOCIETE FONDERIE KOTTO  </t>
  </si>
  <si>
    <t xml:space="preserve">STE SIGMA GOLD LTD  </t>
  </si>
  <si>
    <t xml:space="preserve">SOCIETE IBIGOLD SARL  </t>
  </si>
  <si>
    <t xml:space="preserve">SOCIETE ADAMAWISS SARL  </t>
  </si>
  <si>
    <t xml:space="preserve">MBOMBA GBOUE MARINA  </t>
  </si>
  <si>
    <t xml:space="preserve">SOCIETE GONGA </t>
  </si>
  <si>
    <t xml:space="preserve">COOPERATIVE MINIERE  </t>
  </si>
  <si>
    <t xml:space="preserve">SOCIETE GONGA  </t>
  </si>
  <si>
    <t xml:space="preserve">SOCIETE AURELIA SARL  </t>
  </si>
  <si>
    <t xml:space="preserve">STE KADEI MINE SARL  </t>
  </si>
  <si>
    <t xml:space="preserve">STE SIGMA GOLD </t>
  </si>
  <si>
    <t xml:space="preserve">SOCIETE HW-LEPO  </t>
  </si>
  <si>
    <t xml:space="preserve">STE COMPTOIR DES MINEREAUX ET GEMME </t>
  </si>
  <si>
    <t xml:space="preserve">SOCIETE FONDERIE MINIERE KADEI SARL  </t>
  </si>
  <si>
    <t xml:space="preserve">COOPERATIVE DES ARTISANS MINIER M  </t>
  </si>
  <si>
    <t xml:space="preserve">SOCIETE INDUSTRIE MINIERE DE CENTRA  </t>
  </si>
  <si>
    <t xml:space="preserve">SOCIETE DIAMVILLE  </t>
  </si>
  <si>
    <t xml:space="preserve">COOPERATIVE DE DIAMONT ET OR DE YAL </t>
  </si>
  <si>
    <t xml:space="preserve">SOCIETE B.B.B  </t>
  </si>
  <si>
    <t xml:space="preserve">STE AVINASH SARL UNIPERSONNELLE  </t>
  </si>
  <si>
    <t xml:space="preserve">TANGBAGO CHARLYSE CTEPHANIE </t>
  </si>
  <si>
    <t xml:space="preserve">TANGBAGO CHARLYSE CTEPHANIE  </t>
  </si>
  <si>
    <t xml:space="preserve">COOPERATIVE MINIERE KOWOYO  </t>
  </si>
  <si>
    <t xml:space="preserve">BOUBA YOUSSOFA </t>
  </si>
  <si>
    <t xml:space="preserve">COOPERATIVE COMISCYA  </t>
  </si>
  <si>
    <t xml:space="preserve">STE K K K D M SA </t>
  </si>
  <si>
    <t xml:space="preserve">STE K K K D M SA  </t>
  </si>
  <si>
    <t xml:space="preserve">MBOMBA GBOUE MARINA    </t>
  </si>
  <si>
    <t>10/01 AU 29/07/22</t>
  </si>
  <si>
    <t>FONDERIE(AURELIA)</t>
  </si>
  <si>
    <t>21/02 AU 16/12/22</t>
  </si>
  <si>
    <t>FONDERIE(SWISS GOLD VALUE)</t>
  </si>
  <si>
    <t>01/02 AU 28/12/22</t>
  </si>
  <si>
    <t>FONDERIE(SAWA SAWA)</t>
  </si>
  <si>
    <t>FONDERIE(KOTTO MINES)</t>
  </si>
  <si>
    <t>BUREAUX(DIAMVILLE)</t>
  </si>
  <si>
    <t>14/02 AU 28/07/22</t>
  </si>
  <si>
    <t>SOCIETE(IMC)</t>
  </si>
  <si>
    <t>UNCMCA(MODENEKO)</t>
  </si>
  <si>
    <t>23/05 AU 23/12/2022</t>
  </si>
  <si>
    <t>FONDERIE(SIGMA GOLD)</t>
  </si>
  <si>
    <t>28/02 AU 22/04/22</t>
  </si>
  <si>
    <t>FONDERIE(MINIERE KADEI FMK)</t>
  </si>
  <si>
    <t>08/03 AU 12/04/22</t>
  </si>
  <si>
    <t>SOCIETE MINIERE  HW-LEPO</t>
  </si>
  <si>
    <t>08/03 AU 09/12/22</t>
  </si>
  <si>
    <t>FONDERIE(GONGA)</t>
  </si>
  <si>
    <t>22/03 AU 15/07/22</t>
  </si>
  <si>
    <t>SOCIETE MINIERE STAR BE AFRICA</t>
  </si>
  <si>
    <t>COMIGEM</t>
  </si>
  <si>
    <t>BUREAU(B B B )</t>
  </si>
  <si>
    <t>UNCMCA(CODEYA)</t>
  </si>
  <si>
    <t>06/05 AU 30/11/2022</t>
  </si>
  <si>
    <t>UNCMCA(COMIDEC)</t>
  </si>
  <si>
    <t>31/05 AU 12/07/22</t>
  </si>
  <si>
    <t>FONDERIE(AVINASH)</t>
  </si>
  <si>
    <t>07/07 AU 13/07/2022</t>
  </si>
  <si>
    <t>UNCMCA(ALCHAR)</t>
  </si>
  <si>
    <t>UNCMCA(KOWOYO)</t>
  </si>
  <si>
    <t>31/08 AU 24/10/22</t>
  </si>
  <si>
    <t>FONDERIE(KKDM)</t>
  </si>
  <si>
    <t>12/09 AU 02/11/2022</t>
  </si>
  <si>
    <t>FONDERIE(KADEI-MINES)</t>
  </si>
  <si>
    <t>30/09 AU 20/12/2022</t>
  </si>
  <si>
    <t>FONDERIE(IBIGOLD)</t>
  </si>
  <si>
    <t>UNCMCA(COMISCYA)</t>
  </si>
  <si>
    <t>UNCMCA(MINIERE BABOUA)</t>
  </si>
  <si>
    <t>SOCIETE(TIANRUN)</t>
  </si>
  <si>
    <t>14/12  AU 20/12/2022</t>
  </si>
  <si>
    <t>UNCMCA(MARIA)</t>
  </si>
  <si>
    <t>Annexe 5 - Situation des exportations d’or en 2022 - MMG</t>
  </si>
  <si>
    <t>M351452T001</t>
  </si>
  <si>
    <t>M369291E001</t>
  </si>
  <si>
    <t>M351529Y001</t>
  </si>
  <si>
    <t>M367488S001</t>
  </si>
  <si>
    <t>M231027W001</t>
  </si>
  <si>
    <t>D240651S</t>
  </si>
  <si>
    <t>D357727D</t>
  </si>
  <si>
    <t>2022-L-2514</t>
  </si>
  <si>
    <t>2022-L-2513</t>
  </si>
  <si>
    <t>2022-L-2502</t>
  </si>
  <si>
    <t>2022-L-2477</t>
  </si>
  <si>
    <t>2022-L-2448</t>
  </si>
  <si>
    <t>2022-L-2362</t>
  </si>
  <si>
    <t>2022-L-2359</t>
  </si>
  <si>
    <t>2022-L-2297</t>
  </si>
  <si>
    <t>2022-L-2283</t>
  </si>
  <si>
    <t>2022-L-2190</t>
  </si>
  <si>
    <t>2022-L-1954</t>
  </si>
  <si>
    <t>2022-L-1897</t>
  </si>
  <si>
    <t>2022-L-1889</t>
  </si>
  <si>
    <t>2022-L-1794</t>
  </si>
  <si>
    <t>2022-L-1769</t>
  </si>
  <si>
    <t>2022-L-1686</t>
  </si>
  <si>
    <t>2022-L-1507</t>
  </si>
  <si>
    <t>2022-L-1503</t>
  </si>
  <si>
    <t>2022-L-1484</t>
  </si>
  <si>
    <t>2022-L-1212</t>
  </si>
  <si>
    <t>2022-L-1128</t>
  </si>
  <si>
    <t>2022-L-1076</t>
  </si>
  <si>
    <t>2022-L-986</t>
  </si>
  <si>
    <t>2022-L-923</t>
  </si>
  <si>
    <t>2022-L-720</t>
  </si>
  <si>
    <t>2022-L-640</t>
  </si>
  <si>
    <t>2022-L-618</t>
  </si>
  <si>
    <t>2022-L-458</t>
  </si>
  <si>
    <t>2022-L-170</t>
  </si>
  <si>
    <t>2022-L-152</t>
  </si>
  <si>
    <t>2022-L-78</t>
  </si>
  <si>
    <t>HK</t>
  </si>
  <si>
    <t>20/12/2022</t>
  </si>
  <si>
    <t>19/12/2022</t>
  </si>
  <si>
    <t>15/12/2022</t>
  </si>
  <si>
    <t>25/11/2022</t>
  </si>
  <si>
    <t>17/11/2022</t>
  </si>
  <si>
    <t>07/11/2022</t>
  </si>
  <si>
    <t>03/11/2022</t>
  </si>
  <si>
    <t>21/10/2022</t>
  </si>
  <si>
    <t>09/09/2022</t>
  </si>
  <si>
    <t>06/09/2022</t>
  </si>
  <si>
    <t>23/08/2022</t>
  </si>
  <si>
    <t>22/08/2022</t>
  </si>
  <si>
    <t>10/08/2022</t>
  </si>
  <si>
    <t>20/07/2022</t>
  </si>
  <si>
    <t>19/07/2022</t>
  </si>
  <si>
    <t>09/06/2022</t>
  </si>
  <si>
    <t>25/05/2022</t>
  </si>
  <si>
    <t>28/04/2022</t>
  </si>
  <si>
    <t>18/03/2022</t>
  </si>
  <si>
    <t>11/03/2022</t>
  </si>
  <si>
    <t>01/03/2022</t>
  </si>
  <si>
    <t>27/01/2022</t>
  </si>
  <si>
    <t>24/01/2022</t>
  </si>
  <si>
    <t>12/01/2022</t>
  </si>
  <si>
    <t>2022-R-2488</t>
  </si>
  <si>
    <t>2022-R-2467</t>
  </si>
  <si>
    <t>2022-R-2456</t>
  </si>
  <si>
    <t>2022-R-2380</t>
  </si>
  <si>
    <t>2022-R-2330</t>
  </si>
  <si>
    <t>2022-R-2258</t>
  </si>
  <si>
    <t>2022-R-2247</t>
  </si>
  <si>
    <t>2022-R-2152</t>
  </si>
  <si>
    <t>2022-R-2131</t>
  </si>
  <si>
    <t>2022-R-2050</t>
  </si>
  <si>
    <t>2022-R-1822</t>
  </si>
  <si>
    <t>2022-R-1770</t>
  </si>
  <si>
    <t>2022-R-1747</t>
  </si>
  <si>
    <t>2022-R-1666</t>
  </si>
  <si>
    <t>2022-R-1655</t>
  </si>
  <si>
    <t>2022-R-1587</t>
  </si>
  <si>
    <t>2022-R-1442</t>
  </si>
  <si>
    <t>2022-R-1439</t>
  </si>
  <si>
    <t>2022-R-1414</t>
  </si>
  <si>
    <t>2022-R-1176</t>
  </si>
  <si>
    <t>2022-R-1087</t>
  </si>
  <si>
    <t>2022-R-1037</t>
  </si>
  <si>
    <t>2022-R-925</t>
  </si>
  <si>
    <t>2022-R-840</t>
  </si>
  <si>
    <t>2022-R-644</t>
  </si>
  <si>
    <t>2022-R-558</t>
  </si>
  <si>
    <t>2022-R-502</t>
  </si>
  <si>
    <t>2022-R-429</t>
  </si>
  <si>
    <t>2022-R-168</t>
  </si>
  <si>
    <t>2022-R-147</t>
  </si>
  <si>
    <t>2022-R-95</t>
  </si>
  <si>
    <t>390</t>
  </si>
  <si>
    <t>1505</t>
  </si>
  <si>
    <t>2709</t>
  </si>
  <si>
    <t>1691</t>
  </si>
  <si>
    <t>24</t>
  </si>
  <si>
    <t xml:space="preserve">DIAMANT   </t>
  </si>
  <si>
    <t xml:space="preserve">DIAMANTS  DRN¿022/12/087 </t>
  </si>
  <si>
    <t xml:space="preserve">DIAMANTS  DRN¿022/12/020 </t>
  </si>
  <si>
    <t>DIAMANT   CF</t>
  </si>
  <si>
    <t xml:space="preserve">DIAMAND   </t>
  </si>
  <si>
    <t xml:space="preserve">DIAMANT  DRN¿022/05/155 </t>
  </si>
  <si>
    <t xml:space="preserve">DIAMANT  DRN¿022/04/012 </t>
  </si>
  <si>
    <t xml:space="preserve">DIAMANT  DRN¿022/01/138 </t>
  </si>
  <si>
    <t>SITRAB  BP : 544 BANGUI CENTRAFRIQU</t>
  </si>
  <si>
    <t>SOTTRAC  SOCIETE.DE.TRANSIT.DE.TRAN</t>
  </si>
  <si>
    <t xml:space="preserve">SITRAB  </t>
  </si>
  <si>
    <t xml:space="preserve">ATCC </t>
  </si>
  <si>
    <t xml:space="preserve">SOTTRAC  </t>
  </si>
  <si>
    <t xml:space="preserve">SOCIETE.CCO  </t>
  </si>
  <si>
    <t xml:space="preserve">SOCIETE SUD - AZUR  </t>
  </si>
  <si>
    <t xml:space="preserve">STE CLASSE DIAMANT  </t>
  </si>
  <si>
    <t xml:space="preserve">VOGUEROC SURL  </t>
  </si>
  <si>
    <t xml:space="preserve">SOCIETE BADICA BERBERATI SARL  </t>
  </si>
  <si>
    <t xml:space="preserve">SOCIETE B.B.B </t>
  </si>
  <si>
    <t xml:space="preserve">COOPERATIVE MINIERZE O ET D  </t>
  </si>
  <si>
    <t xml:space="preserve">STE KAREN TRADING COMPANY UNITED SA  </t>
  </si>
  <si>
    <t xml:space="preserve">SOCADIAM  SOCADIAM  </t>
  </si>
  <si>
    <t xml:space="preserve">SOCIETE DUNTA </t>
  </si>
  <si>
    <t>D234991X</t>
  </si>
  <si>
    <t>D359872Z</t>
  </si>
  <si>
    <t>D304546V</t>
  </si>
  <si>
    <t>D999009</t>
  </si>
  <si>
    <t>D240751V</t>
  </si>
  <si>
    <t>D197292P</t>
  </si>
  <si>
    <t>D234981V</t>
  </si>
  <si>
    <t>D244988H</t>
  </si>
  <si>
    <t>D224153J</t>
  </si>
  <si>
    <t>D313115N</t>
  </si>
  <si>
    <t>P362748Y001</t>
  </si>
  <si>
    <t>P360569Z001</t>
  </si>
  <si>
    <t>M352405S001</t>
  </si>
  <si>
    <t>P226323S001</t>
  </si>
  <si>
    <t>M357684R001</t>
  </si>
  <si>
    <t>P310787Z001</t>
  </si>
  <si>
    <t>P237365N001</t>
  </si>
  <si>
    <t>M313563U001</t>
  </si>
  <si>
    <t>M359567N001</t>
  </si>
  <si>
    <t>M310458U001</t>
  </si>
  <si>
    <t>M311534Q001</t>
  </si>
  <si>
    <t>M305367X001</t>
  </si>
  <si>
    <t>2022-L-186</t>
  </si>
  <si>
    <t>2022-L-6252</t>
  </si>
  <si>
    <t>2022-L-6219</t>
  </si>
  <si>
    <t>2022-L-6218</t>
  </si>
  <si>
    <t>2022-L-3718</t>
  </si>
  <si>
    <t>2022-L-3717</t>
  </si>
  <si>
    <t>2022-L-2619</t>
  </si>
  <si>
    <t>2022-L-2621</t>
  </si>
  <si>
    <t>2022-L-2620</t>
  </si>
  <si>
    <t>2022-L-1977</t>
  </si>
  <si>
    <t>2022-L-1759</t>
  </si>
  <si>
    <t>2022-L-1758</t>
  </si>
  <si>
    <t>2022-L-1269</t>
  </si>
  <si>
    <t>2022-L-1270</t>
  </si>
  <si>
    <t>2022-L-714</t>
  </si>
  <si>
    <t>2022-L-689</t>
  </si>
  <si>
    <t>2022-L-639</t>
  </si>
  <si>
    <t>2022-L-634</t>
  </si>
  <si>
    <t>2022-L-585</t>
  </si>
  <si>
    <t>2022-L-518</t>
  </si>
  <si>
    <t>2022-L-496</t>
  </si>
  <si>
    <t>2022-L-489</t>
  </si>
  <si>
    <t>2022-L-545</t>
  </si>
  <si>
    <t>2022-L-471</t>
  </si>
  <si>
    <t>2022-L-406</t>
  </si>
  <si>
    <t>2022-L-374</t>
  </si>
  <si>
    <t>2022-L-322</t>
  </si>
  <si>
    <t>2022-L-321</t>
  </si>
  <si>
    <t>2022-L-283</t>
  </si>
  <si>
    <t>2022-L-233</t>
  </si>
  <si>
    <t>2022-L-204</t>
  </si>
  <si>
    <t>2022-L-174</t>
  </si>
  <si>
    <t>2022-L-117</t>
  </si>
  <si>
    <t>2022-L-95</t>
  </si>
  <si>
    <t>2022-L-39</t>
  </si>
  <si>
    <t>2022-L-19</t>
  </si>
  <si>
    <t>2023-L-2</t>
  </si>
  <si>
    <t>2022-L-3159</t>
  </si>
  <si>
    <t>2022-L-3158</t>
  </si>
  <si>
    <t>2023-L-1</t>
  </si>
  <si>
    <t>2022-L-3157</t>
  </si>
  <si>
    <t>2022-L-3151</t>
  </si>
  <si>
    <t>2022-L-3150</t>
  </si>
  <si>
    <t>2022-L-3149</t>
  </si>
  <si>
    <t>2022-L-3148</t>
  </si>
  <si>
    <t>2022-L-3147</t>
  </si>
  <si>
    <t>2022-L-3146</t>
  </si>
  <si>
    <t>2022-L-3145</t>
  </si>
  <si>
    <t>2022-L-3143</t>
  </si>
  <si>
    <t>2022-L-3142</t>
  </si>
  <si>
    <t>2022-L-3141</t>
  </si>
  <si>
    <t>2022-L-3140</t>
  </si>
  <si>
    <t>2022-L-3139</t>
  </si>
  <si>
    <t>2022-L-3138</t>
  </si>
  <si>
    <t>2022-L-3137</t>
  </si>
  <si>
    <t>2022-L-3136</t>
  </si>
  <si>
    <t>2022-L-3135</t>
  </si>
  <si>
    <t>2022-L-3134</t>
  </si>
  <si>
    <t>2022-L-3133</t>
  </si>
  <si>
    <t>2022-L-3132</t>
  </si>
  <si>
    <t>2022-L-3153</t>
  </si>
  <si>
    <t>2022-L-3131</t>
  </si>
  <si>
    <t>2022-L-3104</t>
  </si>
  <si>
    <t>2022-L-3103</t>
  </si>
  <si>
    <t>2022-L-3119</t>
  </si>
  <si>
    <t>2022-L-3118</t>
  </si>
  <si>
    <t>2022-L-3117</t>
  </si>
  <si>
    <t>2022-L-3116</t>
  </si>
  <si>
    <t>2022-L-3115</t>
  </si>
  <si>
    <t>2022-L-3114</t>
  </si>
  <si>
    <t>2022-L-3113</t>
  </si>
  <si>
    <t>2022-L-3112</t>
  </si>
  <si>
    <t>2022-L-3111</t>
  </si>
  <si>
    <t>2022-L-3110</t>
  </si>
  <si>
    <t>2022-L-3109</t>
  </si>
  <si>
    <t>2022-L-3108</t>
  </si>
  <si>
    <t>2022-L-3107</t>
  </si>
  <si>
    <t>2022-L-3106</t>
  </si>
  <si>
    <t>2022-L-3105</t>
  </si>
  <si>
    <t>2022-L-3102</t>
  </si>
  <si>
    <t>2022-L-3101</t>
  </si>
  <si>
    <t>2022-L-3128</t>
  </si>
  <si>
    <t>2022-L-3127</t>
  </si>
  <si>
    <t>2022-L-3126</t>
  </si>
  <si>
    <t>2022-L-3125</t>
  </si>
  <si>
    <t>2022-L-3124</t>
  </si>
  <si>
    <t>2022-L-3123</t>
  </si>
  <si>
    <t>2022-L-3129</t>
  </si>
  <si>
    <t>2022-L-3121</t>
  </si>
  <si>
    <t>2022-L-3097</t>
  </si>
  <si>
    <t>2022-L-3076</t>
  </si>
  <si>
    <t>2022-L-3074</t>
  </si>
  <si>
    <t>2022-L-3073</t>
  </si>
  <si>
    <t>2022-L-3072</t>
  </si>
  <si>
    <t>2022-L-3092</t>
  </si>
  <si>
    <t>2022-L-3091</t>
  </si>
  <si>
    <t>2022-L-3090</t>
  </si>
  <si>
    <t>2022-L-3089</t>
  </si>
  <si>
    <t>2022-L-3088</t>
  </si>
  <si>
    <t>2022-L-3087</t>
  </si>
  <si>
    <t>2022-L-3086</t>
  </si>
  <si>
    <t>2022-L-3085</t>
  </si>
  <si>
    <t>2022-L-3084</t>
  </si>
  <si>
    <t>2022-L-3083</t>
  </si>
  <si>
    <t>2022-L-3082</t>
  </si>
  <si>
    <t>2022-L-3081</t>
  </si>
  <si>
    <t>2022-L-3080</t>
  </si>
  <si>
    <t>2022-L-3079</t>
  </si>
  <si>
    <t>2022-L-3078</t>
  </si>
  <si>
    <t>2022-L-3077</t>
  </si>
  <si>
    <t>2022-L-3061</t>
  </si>
  <si>
    <t>2022-L-3063</t>
  </si>
  <si>
    <t>2022-L-3060</t>
  </si>
  <si>
    <t>2022-L-3058</t>
  </si>
  <si>
    <t>2022-L-3057</t>
  </si>
  <si>
    <t>2022-L-3062</t>
  </si>
  <si>
    <t>2022-L-3055</t>
  </si>
  <si>
    <t>2022-L-3052</t>
  </si>
  <si>
    <t>2022-L-3054</t>
  </si>
  <si>
    <t>2022-L-3053</t>
  </si>
  <si>
    <t>2022-L-3048</t>
  </si>
  <si>
    <t>2022-L-3047</t>
  </si>
  <si>
    <t>2022-L-3046</t>
  </si>
  <si>
    <t>2022-L-3039</t>
  </si>
  <si>
    <t>2022-L-3042</t>
  </si>
  <si>
    <t>2022-L-3032</t>
  </si>
  <si>
    <t>2022-L-3030</t>
  </si>
  <si>
    <t>2022-L-3029</t>
  </si>
  <si>
    <t>2022-L-3027</t>
  </si>
  <si>
    <t>2022-L-3026</t>
  </si>
  <si>
    <t>2022-L-3025</t>
  </si>
  <si>
    <t>2022-L-3031</t>
  </si>
  <si>
    <t>2022-L-3016</t>
  </si>
  <si>
    <t>2022-L-3015</t>
  </si>
  <si>
    <t>2022-L-3014</t>
  </si>
  <si>
    <t>2022-L-3013</t>
  </si>
  <si>
    <t>2022-L-3010</t>
  </si>
  <si>
    <t>2022-L-3009</t>
  </si>
  <si>
    <t>2022-L-3008</t>
  </si>
  <si>
    <t>2022-L-3007</t>
  </si>
  <si>
    <t>2022-L-3006</t>
  </si>
  <si>
    <t>2022-L-3005</t>
  </si>
  <si>
    <t>2022-L-3004</t>
  </si>
  <si>
    <t>2022-L-3003</t>
  </si>
  <si>
    <t>2022-L-3002</t>
  </si>
  <si>
    <t>2022-L-3001</t>
  </si>
  <si>
    <t>2022-L-3000</t>
  </si>
  <si>
    <t>2022-L-3011</t>
  </si>
  <si>
    <t>2022-L-3012</t>
  </si>
  <si>
    <t>2022-L-2991</t>
  </si>
  <si>
    <t>2022-L-2989</t>
  </si>
  <si>
    <t>2022-L-2988</t>
  </si>
  <si>
    <t>2022-L-2987</t>
  </si>
  <si>
    <t>2022-L-2986</t>
  </si>
  <si>
    <t>2022-L-2985</t>
  </si>
  <si>
    <t>2022-L-2984</t>
  </si>
  <si>
    <t>2022-L-2983</t>
  </si>
  <si>
    <t>2022-L-2958</t>
  </si>
  <si>
    <t>2022-L-2975</t>
  </si>
  <si>
    <t>2022-L-2966</t>
  </si>
  <si>
    <t>2022-L-2965</t>
  </si>
  <si>
    <t>2022-L-2964</t>
  </si>
  <si>
    <t>2022-L-2981</t>
  </si>
  <si>
    <t>2022-L-2980</t>
  </si>
  <si>
    <t>2022-L-2979</t>
  </si>
  <si>
    <t>2022-L-2978</t>
  </si>
  <si>
    <t>2022-L-2977</t>
  </si>
  <si>
    <t>2022-L-2976</t>
  </si>
  <si>
    <t>2022-L-2974</t>
  </si>
  <si>
    <t>2022-L-2973</t>
  </si>
  <si>
    <t>2022-L-2972</t>
  </si>
  <si>
    <t>2022-L-2971</t>
  </si>
  <si>
    <t>2022-L-2970</t>
  </si>
  <si>
    <t>2022-L-2969</t>
  </si>
  <si>
    <t>2022-L-2968</t>
  </si>
  <si>
    <t>2022-L-2961</t>
  </si>
  <si>
    <t>2022-L-2959</t>
  </si>
  <si>
    <t>2022-L-2957</t>
  </si>
  <si>
    <t>2022-L-2953</t>
  </si>
  <si>
    <t>2022-L-2952</t>
  </si>
  <si>
    <t>2022-L-2941</t>
  </si>
  <si>
    <t>2022-L-2940</t>
  </si>
  <si>
    <t>2022-L-2939</t>
  </si>
  <si>
    <t>2022-L-2938</t>
  </si>
  <si>
    <t>2022-L-2937</t>
  </si>
  <si>
    <t>2022-L-2936</t>
  </si>
  <si>
    <t>2022-L-2935</t>
  </si>
  <si>
    <t>2022-L-2934</t>
  </si>
  <si>
    <t>2022-L-2933</t>
  </si>
  <si>
    <t>2022-L-2932</t>
  </si>
  <si>
    <t>2022-L-2931</t>
  </si>
  <si>
    <t>2022-L-2930</t>
  </si>
  <si>
    <t>2022-L-2929</t>
  </si>
  <si>
    <t>2022-L-2928</t>
  </si>
  <si>
    <t>2022-L-2951</t>
  </si>
  <si>
    <t>2022-L-2950</t>
  </si>
  <si>
    <t>2022-L-2949</t>
  </si>
  <si>
    <t>2022-L-2943</t>
  </si>
  <si>
    <t>2022-L-2942</t>
  </si>
  <si>
    <t>2022-L-2921</t>
  </si>
  <si>
    <t>2022-L-2925</t>
  </si>
  <si>
    <t>2022-L-2924</t>
  </si>
  <si>
    <t>2022-L-2920</t>
  </si>
  <si>
    <t>2022-L-2919</t>
  </si>
  <si>
    <t>2022-L-2918</t>
  </si>
  <si>
    <t>2022-L-2917</t>
  </si>
  <si>
    <t>2022-L-2902</t>
  </si>
  <si>
    <t>2022-L-2906</t>
  </si>
  <si>
    <t>2022-L-2907</t>
  </si>
  <si>
    <t>2022-L-2905</t>
  </si>
  <si>
    <t>2022-L-2904</t>
  </si>
  <si>
    <t>2022-L-2903</t>
  </si>
  <si>
    <t>2022-L-2899</t>
  </si>
  <si>
    <t>2022-L-2898</t>
  </si>
  <si>
    <t>2022-L-2897</t>
  </si>
  <si>
    <t>2022-L-2896</t>
  </si>
  <si>
    <t>2022-L-2895</t>
  </si>
  <si>
    <t>2022-L-2894</t>
  </si>
  <si>
    <t>2022-L-2893</t>
  </si>
  <si>
    <t>2022-L-2892</t>
  </si>
  <si>
    <t>2022-L-2891</t>
  </si>
  <si>
    <t>2022-L-2890</t>
  </si>
  <si>
    <t>2022-L-2889</t>
  </si>
  <si>
    <t>2022-L-2888</t>
  </si>
  <si>
    <t>2022-L-2887</t>
  </si>
  <si>
    <t>2022-L-2886</t>
  </si>
  <si>
    <t>2022-L-2885</t>
  </si>
  <si>
    <t>2022-L-2884</t>
  </si>
  <si>
    <t>2022-L-2883</t>
  </si>
  <si>
    <t>2022-L-2879</t>
  </si>
  <si>
    <t>2022-L-2878</t>
  </si>
  <si>
    <t>2022-L-2877</t>
  </si>
  <si>
    <t>2022-L-2876</t>
  </si>
  <si>
    <t>2022-L-2875</t>
  </si>
  <si>
    <t>2022-L-2874</t>
  </si>
  <si>
    <t>2022-L-2873</t>
  </si>
  <si>
    <t>2022-L-2872</t>
  </si>
  <si>
    <t>2022-L-2871</t>
  </si>
  <si>
    <t>2022-L-2870</t>
  </si>
  <si>
    <t>2022-L-2869</t>
  </si>
  <si>
    <t>2022-L-2856</t>
  </si>
  <si>
    <t>2022-L-2855</t>
  </si>
  <si>
    <t>2022-L-2854</t>
  </si>
  <si>
    <t>2022-L-2853</t>
  </si>
  <si>
    <t>2022-L-2868</t>
  </si>
  <si>
    <t>2022-L-2867</t>
  </si>
  <si>
    <t>2022-L-2866</t>
  </si>
  <si>
    <t>2022-L-2865</t>
  </si>
  <si>
    <t>2022-L-2864</t>
  </si>
  <si>
    <t>2022-L-2863</t>
  </si>
  <si>
    <t>2022-L-2862</t>
  </si>
  <si>
    <t>2022-L-2861</t>
  </si>
  <si>
    <t>2022-L-2860</t>
  </si>
  <si>
    <t>2022-L-2859</t>
  </si>
  <si>
    <t>2022-L-2858</t>
  </si>
  <si>
    <t>2022-L-2857</t>
  </si>
  <si>
    <t>2022-L-2847</t>
  </si>
  <si>
    <t>2022-L-2848</t>
  </si>
  <si>
    <t>2022-L-2846</t>
  </si>
  <si>
    <t>2022-L-2845</t>
  </si>
  <si>
    <t>2022-L-2844</t>
  </si>
  <si>
    <t>2022-L-2843</t>
  </si>
  <si>
    <t>2022-L-2842</t>
  </si>
  <si>
    <t>2022-L-2841</t>
  </si>
  <si>
    <t>2022-L-2840</t>
  </si>
  <si>
    <t>2022-L-2839</t>
  </si>
  <si>
    <t>2022-L-2838</t>
  </si>
  <si>
    <t>2022-L-2837</t>
  </si>
  <si>
    <t>2022-L-2836</t>
  </si>
  <si>
    <t>2022-L-2835</t>
  </si>
  <si>
    <t>2022-L-2834</t>
  </si>
  <si>
    <t>2022-L-2833</t>
  </si>
  <si>
    <t>2022-L-2832</t>
  </si>
  <si>
    <t>2022-L-2831</t>
  </si>
  <si>
    <t>2022-L-2830</t>
  </si>
  <si>
    <t>2022-L-2827</t>
  </si>
  <si>
    <t>2022-L-2822</t>
  </si>
  <si>
    <t>2022-L-2821</t>
  </si>
  <si>
    <t>2022-L-2820</t>
  </si>
  <si>
    <t>2022-L-2819</t>
  </si>
  <si>
    <t>2022-L-2818</t>
  </si>
  <si>
    <t>2022-L-2811</t>
  </si>
  <si>
    <t>2022-L-2812</t>
  </si>
  <si>
    <t>2022-L-2810</t>
  </si>
  <si>
    <t>2022-L-2800</t>
  </si>
  <si>
    <t>2022-L-2798</t>
  </si>
  <si>
    <t>2022-L-2783</t>
  </si>
  <si>
    <t>2022-L-2782</t>
  </si>
  <si>
    <t>2022-L-2781</t>
  </si>
  <si>
    <t>2022-L-2780</t>
  </si>
  <si>
    <t>2022-L-2779</t>
  </si>
  <si>
    <t>2022-L-2778</t>
  </si>
  <si>
    <t>2022-L-2777</t>
  </si>
  <si>
    <t>2022-L-2776</t>
  </si>
  <si>
    <t>2022-L-2775</t>
  </si>
  <si>
    <t>2022-L-2791</t>
  </si>
  <si>
    <t>2022-L-2790</t>
  </si>
  <si>
    <t>2022-L-2789</t>
  </si>
  <si>
    <t>2022-L-2784</t>
  </si>
  <si>
    <t>2022-L-2771</t>
  </si>
  <si>
    <t>2022-L-2764</t>
  </si>
  <si>
    <t>2022-L-2763</t>
  </si>
  <si>
    <t>2022-L-2762</t>
  </si>
  <si>
    <t>2022-L-2761</t>
  </si>
  <si>
    <t>2022-L-2760</t>
  </si>
  <si>
    <t>2022-L-2757</t>
  </si>
  <si>
    <t>2022-L-2756</t>
  </si>
  <si>
    <t>2022-L-2755</t>
  </si>
  <si>
    <t>2022-L-2754</t>
  </si>
  <si>
    <t>2022-L-2753</t>
  </si>
  <si>
    <t>2022-L-2752</t>
  </si>
  <si>
    <t>2022-L-2751</t>
  </si>
  <si>
    <t>2022-L-2750</t>
  </si>
  <si>
    <t>2022-L-2749</t>
  </si>
  <si>
    <t>2022-L-2748</t>
  </si>
  <si>
    <t>2022-L-2747</t>
  </si>
  <si>
    <t>2022-L-2746</t>
  </si>
  <si>
    <t>2022-L-2744</t>
  </si>
  <si>
    <t>2022-L-2743</t>
  </si>
  <si>
    <t>2022-L-2742</t>
  </si>
  <si>
    <t>2022-L-2741</t>
  </si>
  <si>
    <t>2022-L-2740</t>
  </si>
  <si>
    <t>2022-L-2739</t>
  </si>
  <si>
    <t>2022-L-2727</t>
  </si>
  <si>
    <t>2022-L-2728</t>
  </si>
  <si>
    <t>2022-L-2705</t>
  </si>
  <si>
    <t>2022-L-2722</t>
  </si>
  <si>
    <t>2022-L-2721</t>
  </si>
  <si>
    <t>2022-L-2720</t>
  </si>
  <si>
    <t>2022-L-2719</t>
  </si>
  <si>
    <t>2022-L-2718</t>
  </si>
  <si>
    <t>2022-L-2717</t>
  </si>
  <si>
    <t>2022-L-2716</t>
  </si>
  <si>
    <t>2022-L-2715</t>
  </si>
  <si>
    <t>2022-L-2706</t>
  </si>
  <si>
    <t>2022-L-2714</t>
  </si>
  <si>
    <t>2022-L-2713</t>
  </si>
  <si>
    <t>2022-L-2712</t>
  </si>
  <si>
    <t>2022-L-2711</t>
  </si>
  <si>
    <t>2022-L-2710</t>
  </si>
  <si>
    <t>2022-L-2709</t>
  </si>
  <si>
    <t>2022-L-2708</t>
  </si>
  <si>
    <t>2022-L-2707</t>
  </si>
  <si>
    <t>2022-L-2693</t>
  </si>
  <si>
    <t>2022-L-2697</t>
  </si>
  <si>
    <t>2022-L-2698</t>
  </si>
  <si>
    <t>2022-L-2678</t>
  </si>
  <si>
    <t>2022-L-2680</t>
  </si>
  <si>
    <t>2022-L-2671</t>
  </si>
  <si>
    <t>2022-L-2664</t>
  </si>
  <si>
    <t>2022-L-2643</t>
  </si>
  <si>
    <t>2022-L-2642</t>
  </si>
  <si>
    <t>2022-L-2641</t>
  </si>
  <si>
    <t>2022-L-2640</t>
  </si>
  <si>
    <t>2022-L-2650</t>
  </si>
  <si>
    <t>2022-L-2649</t>
  </si>
  <si>
    <t>2022-L-2648</t>
  </si>
  <si>
    <t>2022-L-2647</t>
  </si>
  <si>
    <t>2022-L-2646</t>
  </si>
  <si>
    <t>2022-L-2645</t>
  </si>
  <si>
    <t>2022-L-2644</t>
  </si>
  <si>
    <t>2022-L-2637</t>
  </si>
  <si>
    <t>2022-L-2610</t>
  </si>
  <si>
    <t>2022-L-2611</t>
  </si>
  <si>
    <t>2022-L-2612</t>
  </si>
  <si>
    <t>2022-L-2613</t>
  </si>
  <si>
    <t>2022-L-2614</t>
  </si>
  <si>
    <t>2022-L-2615</t>
  </si>
  <si>
    <t>2022-L-2616</t>
  </si>
  <si>
    <t>2022-L-2617</t>
  </si>
  <si>
    <t>2022-L-2618</t>
  </si>
  <si>
    <t>2022-L-2622</t>
  </si>
  <si>
    <t>2022-L-2623</t>
  </si>
  <si>
    <t>2022-L-2624</t>
  </si>
  <si>
    <t>2022-L-2625</t>
  </si>
  <si>
    <t>2022-L-2609</t>
  </si>
  <si>
    <t>2022-L-2629</t>
  </si>
  <si>
    <t>2022-L-2626</t>
  </si>
  <si>
    <t>2022-L-2627</t>
  </si>
  <si>
    <t>2022-L-2628</t>
  </si>
  <si>
    <t>2022-L-2630</t>
  </si>
  <si>
    <t>2022-L-2597</t>
  </si>
  <si>
    <t>2022-L-2596</t>
  </si>
  <si>
    <t>2022-L-2583</t>
  </si>
  <si>
    <t>2022-L-2578</t>
  </si>
  <si>
    <t>2022-L-2581</t>
  </si>
  <si>
    <t>2022-L-2580</t>
  </si>
  <si>
    <t>2022-L-2574</t>
  </si>
  <si>
    <t>2022-L-2573</t>
  </si>
  <si>
    <t>2022-L-2572</t>
  </si>
  <si>
    <t>2022-L-2568</t>
  </si>
  <si>
    <t>2022-L-2559</t>
  </si>
  <si>
    <t>2022-L-2558</t>
  </si>
  <si>
    <t>2022-L-2530</t>
  </si>
  <si>
    <t>2022-L-2531</t>
  </si>
  <si>
    <t>2022-L-2532</t>
  </si>
  <si>
    <t>2022-L-2533</t>
  </si>
  <si>
    <t>2022-L-2534</t>
  </si>
  <si>
    <t>2022-L-2535</t>
  </si>
  <si>
    <t>2022-L-2536</t>
  </si>
  <si>
    <t>2022-L-2537</t>
  </si>
  <si>
    <t>2022-L-2538</t>
  </si>
  <si>
    <t>2022-L-2539</t>
  </si>
  <si>
    <t>2022-L-2540</t>
  </si>
  <si>
    <t>2022-L-2541</t>
  </si>
  <si>
    <t>2022-L-2542</t>
  </si>
  <si>
    <t>2022-L-2543</t>
  </si>
  <si>
    <t>2022-L-2544</t>
  </si>
  <si>
    <t>2022-L-2545</t>
  </si>
  <si>
    <t>2022-L-2546</t>
  </si>
  <si>
    <t>2022-L-2547</t>
  </si>
  <si>
    <t>2022-L-2548</t>
  </si>
  <si>
    <t>2022-L-2557</t>
  </si>
  <si>
    <t>2022-L-2556</t>
  </si>
  <si>
    <t>2022-L-2521</t>
  </si>
  <si>
    <t>2022-L-2518</t>
  </si>
  <si>
    <t>2022-L-2517</t>
  </si>
  <si>
    <t>2022-L-2528</t>
  </si>
  <si>
    <t>2022-L-2512</t>
  </si>
  <si>
    <t>2022-L-2511</t>
  </si>
  <si>
    <t>2022-L-2510</t>
  </si>
  <si>
    <t>2022-L-2509</t>
  </si>
  <si>
    <t>2022-L-2505</t>
  </si>
  <si>
    <t>2022-L-2503</t>
  </si>
  <si>
    <t>2022-L-2501</t>
  </si>
  <si>
    <t>2022-L-2499</t>
  </si>
  <si>
    <t>2022-L-2498</t>
  </si>
  <si>
    <t>2022-L-2496</t>
  </si>
  <si>
    <t>2022-L-2495</t>
  </si>
  <si>
    <t>2022-L-2494</t>
  </si>
  <si>
    <t>2022-L-2493</t>
  </si>
  <si>
    <t>2022-L-2492</t>
  </si>
  <si>
    <t>2022-L-2491</t>
  </si>
  <si>
    <t>2022-L-2490</t>
  </si>
  <si>
    <t>2022-L-2489</t>
  </si>
  <si>
    <t>2022-L-2488</t>
  </si>
  <si>
    <t>2022-L-2482</t>
  </si>
  <si>
    <t>2022-L-2481</t>
  </si>
  <si>
    <t>2022-L-2483</t>
  </si>
  <si>
    <t>2022-L-2484</t>
  </si>
  <si>
    <t>2022-L-2485</t>
  </si>
  <si>
    <t>2022-L-2476</t>
  </si>
  <si>
    <t>2022-L-2475</t>
  </si>
  <si>
    <t>2022-L-2473</t>
  </si>
  <si>
    <t>2022-L-2470</t>
  </si>
  <si>
    <t>2022-L-2469</t>
  </si>
  <si>
    <t>2022-L-2455</t>
  </si>
  <si>
    <t>2022-L-2454</t>
  </si>
  <si>
    <t>2022-L-2458</t>
  </si>
  <si>
    <t>2022-L-2457</t>
  </si>
  <si>
    <t>2022-L-2456</t>
  </si>
  <si>
    <t>2022-L-2453</t>
  </si>
  <si>
    <t>2022-L-2447</t>
  </si>
  <si>
    <t>2022-L-2442</t>
  </si>
  <si>
    <t>2022-L-2441</t>
  </si>
  <si>
    <t>2022-L-2438</t>
  </si>
  <si>
    <t>2022-L-2440</t>
  </si>
  <si>
    <t>2022-L-2439</t>
  </si>
  <si>
    <t>2022-L-2431</t>
  </si>
  <si>
    <t>2022-L-2430</t>
  </si>
  <si>
    <t>2022-L-2429</t>
  </si>
  <si>
    <t>2022-L-2428</t>
  </si>
  <si>
    <t>2022-L-2427</t>
  </si>
  <si>
    <t>2022-L-2426</t>
  </si>
  <si>
    <t>2022-L-2425</t>
  </si>
  <si>
    <t>2022-L-2421</t>
  </si>
  <si>
    <t>2022-L-2420</t>
  </si>
  <si>
    <t>2022-L-2419</t>
  </si>
  <si>
    <t>2022-L-2424</t>
  </si>
  <si>
    <t>2022-L-2418</t>
  </si>
  <si>
    <t>2022-L-2404</t>
  </si>
  <si>
    <t>2022-L-2403</t>
  </si>
  <si>
    <t>2022-L-2402</t>
  </si>
  <si>
    <t>2022-L-2396</t>
  </si>
  <si>
    <t>2022-L-2395</t>
  </si>
  <si>
    <t>2022-L-2394</t>
  </si>
  <si>
    <t>2022-L-2393</t>
  </si>
  <si>
    <t>2022-L-2392</t>
  </si>
  <si>
    <t>2022-L-2391</t>
  </si>
  <si>
    <t>2022-L-2390</t>
  </si>
  <si>
    <t>2022-L-2389</t>
  </si>
  <si>
    <t>2022-L-2388</t>
  </si>
  <si>
    <t>2022-L-2387</t>
  </si>
  <si>
    <t>2022-L-2386</t>
  </si>
  <si>
    <t>2022-L-2385</t>
  </si>
  <si>
    <t>2022-L-2384</t>
  </si>
  <si>
    <t>2022-L-2383</t>
  </si>
  <si>
    <t>2022-L-2382</t>
  </si>
  <si>
    <t>2022-L-2381</t>
  </si>
  <si>
    <t>2022-L-2401</t>
  </si>
  <si>
    <t>2022-L-2400</t>
  </si>
  <si>
    <t>2022-L-2399</t>
  </si>
  <si>
    <t>2022-L-2398</t>
  </si>
  <si>
    <t>2022-L-2369</t>
  </si>
  <si>
    <t>2022-L-2368</t>
  </si>
  <si>
    <t>2022-L-2367</t>
  </si>
  <si>
    <t>2022-L-2366</t>
  </si>
  <si>
    <t>2022-L-2365</t>
  </si>
  <si>
    <t>2022-L-2364</t>
  </si>
  <si>
    <t>2022-L-2363</t>
  </si>
  <si>
    <t>2022-L-2361</t>
  </si>
  <si>
    <t>2022-L-2360</t>
  </si>
  <si>
    <t>2022-L-2358</t>
  </si>
  <si>
    <t>2022-L-2357</t>
  </si>
  <si>
    <t>2022-L-2356</t>
  </si>
  <si>
    <t>2022-L-2355</t>
  </si>
  <si>
    <t>2022-L-2354</t>
  </si>
  <si>
    <t>2022-L-2353</t>
  </si>
  <si>
    <t>2022-L-2352</t>
  </si>
  <si>
    <t>2022-L-2351</t>
  </si>
  <si>
    <t>2022-L-2342</t>
  </si>
  <si>
    <t>2022-L-2340</t>
  </si>
  <si>
    <t>2022-L-2339</t>
  </si>
  <si>
    <t>2022-L-2338</t>
  </si>
  <si>
    <t>2022-L-2324</t>
  </si>
  <si>
    <t>2022-L-2312</t>
  </si>
  <si>
    <t>2022-L-2335</t>
  </si>
  <si>
    <t>2022-L-2328</t>
  </si>
  <si>
    <t>2022-L-2329</t>
  </si>
  <si>
    <t>2022-L-2331</t>
  </si>
  <si>
    <t>2022-L-2330</t>
  </si>
  <si>
    <t>2022-L-2325</t>
  </si>
  <si>
    <t>2022-L-2334</t>
  </si>
  <si>
    <t>2022-L-2333</t>
  </si>
  <si>
    <t>2022-L-2326</t>
  </si>
  <si>
    <t>2022-L-2332</t>
  </si>
  <si>
    <t>2022-L-2327</t>
  </si>
  <si>
    <t>2022-L-2323</t>
  </si>
  <si>
    <t>2022-L-2322</t>
  </si>
  <si>
    <t>2022-L-2321</t>
  </si>
  <si>
    <t>2022-L-2320</t>
  </si>
  <si>
    <t>2022-L-2319</t>
  </si>
  <si>
    <t>2022-L-2318</t>
  </si>
  <si>
    <t>2022-L-2317</t>
  </si>
  <si>
    <t>2022-L-2316</t>
  </si>
  <si>
    <t>2022-L-2315</t>
  </si>
  <si>
    <t>2022-L-2314</t>
  </si>
  <si>
    <t>2022-L-2313</t>
  </si>
  <si>
    <t>2022-L-2306</t>
  </si>
  <si>
    <t>2022-L-2305</t>
  </si>
  <si>
    <t>2022-L-2304</t>
  </si>
  <si>
    <t>2022-L-2303</t>
  </si>
  <si>
    <t>2022-L-2291</t>
  </si>
  <si>
    <t>2022-L-2290</t>
  </si>
  <si>
    <t>2022-L-2289</t>
  </si>
  <si>
    <t>2022-L-2288</t>
  </si>
  <si>
    <t>2022-L-2287</t>
  </si>
  <si>
    <t>2022-L-2277</t>
  </si>
  <si>
    <t>2022-L-2276</t>
  </si>
  <si>
    <t>2022-L-2275</t>
  </si>
  <si>
    <t>2022-L-2274</t>
  </si>
  <si>
    <t>2022-L-2273</t>
  </si>
  <si>
    <t>2022-L-2284</t>
  </si>
  <si>
    <t>2022-L-2282</t>
  </si>
  <si>
    <t>2022-L-2281</t>
  </si>
  <si>
    <t>2022-L-2280</t>
  </si>
  <si>
    <t>2022-L-2279</t>
  </si>
  <si>
    <t>2022-L-2278</t>
  </si>
  <si>
    <t>2022-L-2255</t>
  </si>
  <si>
    <t>2022-L-2257</t>
  </si>
  <si>
    <t>2022-L-2258</t>
  </si>
  <si>
    <t>2022-L-2259</t>
  </si>
  <si>
    <t>2022-L-2296</t>
  </si>
  <si>
    <t>2022-L-2256</t>
  </si>
  <si>
    <t>2022-L-2260</t>
  </si>
  <si>
    <t>2022-L-2261</t>
  </si>
  <si>
    <t>2022-L-2262</t>
  </si>
  <si>
    <t>2022-L-2263</t>
  </si>
  <si>
    <t>2022-L-2264</t>
  </si>
  <si>
    <t>2022-L-2265</t>
  </si>
  <si>
    <t>2022-L-2266</t>
  </si>
  <si>
    <t>2022-L-2267</t>
  </si>
  <si>
    <t>2022-L-2268</t>
  </si>
  <si>
    <t>2022-L-2270</t>
  </si>
  <si>
    <t>2022-L-2271</t>
  </si>
  <si>
    <t>2022-L-2269</t>
  </si>
  <si>
    <t>2022-L-2251</t>
  </si>
  <si>
    <t>2022-L-2250</t>
  </si>
  <si>
    <t>2022-L-2249</t>
  </si>
  <si>
    <t>2022-L-2248</t>
  </si>
  <si>
    <t>2022-L-2247</t>
  </si>
  <si>
    <t>2022-L-2237</t>
  </si>
  <si>
    <t>2022-L-2236</t>
  </si>
  <si>
    <t>2022-L-2235</t>
  </si>
  <si>
    <t>2022-L-2234</t>
  </si>
  <si>
    <t>2022-L-2233</t>
  </si>
  <si>
    <t>2022-L-2232</t>
  </si>
  <si>
    <t>2022-L-2231</t>
  </si>
  <si>
    <t>2022-L-2230</t>
  </si>
  <si>
    <t>2022-L-2227</t>
  </si>
  <si>
    <t>2022-L-2214</t>
  </si>
  <si>
    <t>2022-L-2213</t>
  </si>
  <si>
    <t>2022-L-2212</t>
  </si>
  <si>
    <t>2022-L-2211</t>
  </si>
  <si>
    <t>2022-L-2210</t>
  </si>
  <si>
    <t>2022-L-2209</t>
  </si>
  <si>
    <t>2022-L-2208</t>
  </si>
  <si>
    <t>2022-L-2207</t>
  </si>
  <si>
    <t>2022-L-2206</t>
  </si>
  <si>
    <t>2022-L-2205</t>
  </si>
  <si>
    <t>2022-L-2204</t>
  </si>
  <si>
    <t>2022-L-2198</t>
  </si>
  <si>
    <t>2022-L-2223</t>
  </si>
  <si>
    <t>2022-L-2222</t>
  </si>
  <si>
    <t>2022-L-2221</t>
  </si>
  <si>
    <t>2022-L-2220</t>
  </si>
  <si>
    <t>2022-L-2219</t>
  </si>
  <si>
    <t>2022-L-2216</t>
  </si>
  <si>
    <t>2022-L-2215</t>
  </si>
  <si>
    <t>2022-L-2224</t>
  </si>
  <si>
    <t>2022-L-2203</t>
  </si>
  <si>
    <t>2022-L-2202</t>
  </si>
  <si>
    <t>2022-L-2201</t>
  </si>
  <si>
    <t>2022-L-2197</t>
  </si>
  <si>
    <t>2022-L-2196</t>
  </si>
  <si>
    <t>2022-L-2200</t>
  </si>
  <si>
    <t>2022-L-2189</t>
  </si>
  <si>
    <t>2022-L-2188</t>
  </si>
  <si>
    <t>2022-L-2181</t>
  </si>
  <si>
    <t>2022-L-2195</t>
  </si>
  <si>
    <t>2022-L-2186</t>
  </si>
  <si>
    <t>2022-L-2187</t>
  </si>
  <si>
    <t>2022-L-2194</t>
  </si>
  <si>
    <t>2022-L-2193</t>
  </si>
  <si>
    <t>2022-L-2192</t>
  </si>
  <si>
    <t>2022-L-2191</t>
  </si>
  <si>
    <t>2022-L-2173</t>
  </si>
  <si>
    <t>2022-L-2169</t>
  </si>
  <si>
    <t>2022-L-2172</t>
  </si>
  <si>
    <t>2022-L-2171</t>
  </si>
  <si>
    <t>2022-L-2170</t>
  </si>
  <si>
    <t>2022-L-2168</t>
  </si>
  <si>
    <t>2022-L-2158</t>
  </si>
  <si>
    <t>2022-L-2159</t>
  </si>
  <si>
    <t>2022-L-2160</t>
  </si>
  <si>
    <t>2022-L-2161</t>
  </si>
  <si>
    <t>2022-L-2162</t>
  </si>
  <si>
    <t>2022-L-2163</t>
  </si>
  <si>
    <t>2022-L-2164</t>
  </si>
  <si>
    <t>2022-L-2165</t>
  </si>
  <si>
    <t>2022-L-2167</t>
  </si>
  <si>
    <t>2022-L-2166</t>
  </si>
  <si>
    <t>2022-L-2175</t>
  </si>
  <si>
    <t>2022-L-2148</t>
  </si>
  <si>
    <t>2022-L-2150</t>
  </si>
  <si>
    <t>2022-L-2151</t>
  </si>
  <si>
    <t>2022-L-2152</t>
  </si>
  <si>
    <t>2022-L-2153</t>
  </si>
  <si>
    <t>2022-L-2154</t>
  </si>
  <si>
    <t>2022-L-2155</t>
  </si>
  <si>
    <t>2022-L-2156</t>
  </si>
  <si>
    <t>2022-L-2157</t>
  </si>
  <si>
    <t>2022-L-2174</t>
  </si>
  <si>
    <t>2022-L-2146</t>
  </si>
  <si>
    <t>2022-L-2145</t>
  </si>
  <si>
    <t>2022-L-2144</t>
  </si>
  <si>
    <t>2022-L-2143</t>
  </si>
  <si>
    <t>2022-L-2142</t>
  </si>
  <si>
    <t>2022-L-2141</t>
  </si>
  <si>
    <t>2022-L-2137</t>
  </si>
  <si>
    <t>2022-L-2138</t>
  </si>
  <si>
    <t>2022-L-2126</t>
  </si>
  <si>
    <t>2022-L-2116</t>
  </si>
  <si>
    <t>2022-L-2117</t>
  </si>
  <si>
    <t>2022-L-2118</t>
  </si>
  <si>
    <t>2022-L-2119</t>
  </si>
  <si>
    <t>2022-L-2120</t>
  </si>
  <si>
    <t>2022-L-2121</t>
  </si>
  <si>
    <t>2022-L-2122</t>
  </si>
  <si>
    <t>2022-L-2123</t>
  </si>
  <si>
    <t>2022-L-2124</t>
  </si>
  <si>
    <t>2022-L-2125</t>
  </si>
  <si>
    <t>2022-L-2115</t>
  </si>
  <si>
    <t>2022-L-2113</t>
  </si>
  <si>
    <t>2022-L-2129</t>
  </si>
  <si>
    <t>2022-L-2128</t>
  </si>
  <si>
    <t>2022-L-2131</t>
  </si>
  <si>
    <t>2022-L-2130</t>
  </si>
  <si>
    <t>2022-L-2107</t>
  </si>
  <si>
    <t>2022-L-2108</t>
  </si>
  <si>
    <t>2022-L-2109</t>
  </si>
  <si>
    <t>2022-L-2110</t>
  </si>
  <si>
    <t>2022-L-2111</t>
  </si>
  <si>
    <t>2022-L-2112</t>
  </si>
  <si>
    <t>2022-L-2096</t>
  </si>
  <si>
    <t>2022-L-2094</t>
  </si>
  <si>
    <t>2022-L-2095</t>
  </si>
  <si>
    <t>2022-L-2064</t>
  </si>
  <si>
    <t>2022-L-2065</t>
  </si>
  <si>
    <t>2022-L-2066</t>
  </si>
  <si>
    <t>2022-L-2067</t>
  </si>
  <si>
    <t>2022-L-2068</t>
  </si>
  <si>
    <t>2022-L-2069</t>
  </si>
  <si>
    <t>2022-L-2070</t>
  </si>
  <si>
    <t>2022-L-2071</t>
  </si>
  <si>
    <t>2022-L-2072</t>
  </si>
  <si>
    <t>2022-L-2073</t>
  </si>
  <si>
    <t>2022-L-2074</t>
  </si>
  <si>
    <t>2022-L-2075</t>
  </si>
  <si>
    <t>2022-L-2076</t>
  </si>
  <si>
    <t>2022-L-2077</t>
  </si>
  <si>
    <t>2022-L-2078</t>
  </si>
  <si>
    <t>2022-L-2079</t>
  </si>
  <si>
    <t>2022-L-2080</t>
  </si>
  <si>
    <t>2022-L-2081</t>
  </si>
  <si>
    <t>2022-L-2082</t>
  </si>
  <si>
    <t>2022-L-2083</t>
  </si>
  <si>
    <t>2022-L-2084</t>
  </si>
  <si>
    <t>2022-L-2085</t>
  </si>
  <si>
    <t>2022-L-2086</t>
  </si>
  <si>
    <t>2022-L-2087</t>
  </si>
  <si>
    <t>2022-L-2088</t>
  </si>
  <si>
    <t>2022-L-2089</t>
  </si>
  <si>
    <t>2022-L-2090</t>
  </si>
  <si>
    <t>2022-L-2061</t>
  </si>
  <si>
    <t>2022-L-2062</t>
  </si>
  <si>
    <t>2022-L-2063</t>
  </si>
  <si>
    <t>2022-L-2049</t>
  </si>
  <si>
    <t>2022-L-2091</t>
  </si>
  <si>
    <t>2022-L-2047</t>
  </si>
  <si>
    <t>2022-L-2048</t>
  </si>
  <si>
    <t>2022-L-2050</t>
  </si>
  <si>
    <t>2022-L-2051</t>
  </si>
  <si>
    <t>2022-L-2046</t>
  </si>
  <si>
    <t>2022-L-2052</t>
  </si>
  <si>
    <t>2022-L-2045</t>
  </si>
  <si>
    <t>2022-L-2038</t>
  </si>
  <si>
    <t>2022-L-2037</t>
  </si>
  <si>
    <t>2022-L-2036</t>
  </si>
  <si>
    <t>2022-L-2035</t>
  </si>
  <si>
    <t>2022-L-2034</t>
  </si>
  <si>
    <t>2022-L-2033</t>
  </si>
  <si>
    <t>2022-L-2032</t>
  </si>
  <si>
    <t>2022-L-2031</t>
  </si>
  <si>
    <t>2022-L-2025</t>
  </si>
  <si>
    <t>2022-L-2024</t>
  </si>
  <si>
    <t>2022-L-2023</t>
  </si>
  <si>
    <t>2022-L-2022</t>
  </si>
  <si>
    <t>2022-L-2021</t>
  </si>
  <si>
    <t>2022-L-2020</t>
  </si>
  <si>
    <t>2022-L-2019</t>
  </si>
  <si>
    <t>2022-L-2018</t>
  </si>
  <si>
    <t>2022-L-2017</t>
  </si>
  <si>
    <t>2022-L-2010</t>
  </si>
  <si>
    <t>2022-L-2012</t>
  </si>
  <si>
    <t>2022-L-2013</t>
  </si>
  <si>
    <t>2022-L-2014</t>
  </si>
  <si>
    <t>2022-L-2011</t>
  </si>
  <si>
    <t>2022-L-2008</t>
  </si>
  <si>
    <t>2022-L-2007</t>
  </si>
  <si>
    <t>2022-L-2001</t>
  </si>
  <si>
    <t>2022-L-2000</t>
  </si>
  <si>
    <t>2022-L-2004</t>
  </si>
  <si>
    <t>2022-L-2003</t>
  </si>
  <si>
    <t>2022-L-2002</t>
  </si>
  <si>
    <t>2022-L-1997</t>
  </si>
  <si>
    <t>2022-L-1996</t>
  </si>
  <si>
    <t>2022-L-1989</t>
  </si>
  <si>
    <t>2022-L-1988</t>
  </si>
  <si>
    <t>2022-L-1987</t>
  </si>
  <si>
    <t>2022-L-1986</t>
  </si>
  <si>
    <t>2022-L-1985</t>
  </si>
  <si>
    <t>2022-L-1984</t>
  </si>
  <si>
    <t>2022-L-1983</t>
  </si>
  <si>
    <t>2022-L-1982</t>
  </si>
  <si>
    <t>2022-L-1981</t>
  </si>
  <si>
    <t>2022-L-1975</t>
  </si>
  <si>
    <t>2022-L-1974</t>
  </si>
  <si>
    <t>2022-L-1973</t>
  </si>
  <si>
    <t>2022-L-1972</t>
  </si>
  <si>
    <t>2022-L-1971</t>
  </si>
  <si>
    <t>2022-L-1976</t>
  </si>
  <si>
    <t>2022-L-1990</t>
  </si>
  <si>
    <t>2022-L-1991</t>
  </si>
  <si>
    <t>2022-L-1992</t>
  </si>
  <si>
    <t>2022-L-1993</t>
  </si>
  <si>
    <t>2022-L-1994</t>
  </si>
  <si>
    <t>2022-L-1995</t>
  </si>
  <si>
    <t>2022-L-1998</t>
  </si>
  <si>
    <t>2022-L-1962</t>
  </si>
  <si>
    <t>2022-L-1958</t>
  </si>
  <si>
    <t>2022-L-1970</t>
  </si>
  <si>
    <t>2022-L-1969</t>
  </si>
  <si>
    <t>2022-L-1968</t>
  </si>
  <si>
    <t>2022-L-1967</t>
  </si>
  <si>
    <t>2022-L-1966</t>
  </si>
  <si>
    <t>2022-L-1965</t>
  </si>
  <si>
    <t>2022-L-1964</t>
  </si>
  <si>
    <t>2022-L-1944</t>
  </si>
  <si>
    <t>2022-L-1943</t>
  </si>
  <si>
    <t>2022-L-1942</t>
  </si>
  <si>
    <t>2022-L-1941</t>
  </si>
  <si>
    <t>2022-L-1940</t>
  </si>
  <si>
    <t>2022-L-1939</t>
  </si>
  <si>
    <t>2022-L-1938</t>
  </si>
  <si>
    <t>2022-L-1937</t>
  </si>
  <si>
    <t>2022-L-1936</t>
  </si>
  <si>
    <t>2022-L-1935</t>
  </si>
  <si>
    <t>2022-L-1934</t>
  </si>
  <si>
    <t>2022-L-1933</t>
  </si>
  <si>
    <t>2022-L-1932</t>
  </si>
  <si>
    <t>2022-L-1931</t>
  </si>
  <si>
    <t>2022-L-1930</t>
  </si>
  <si>
    <t>2022-L-1929</t>
  </si>
  <si>
    <t>2022-L-1928</t>
  </si>
  <si>
    <t>2022-L-1927</t>
  </si>
  <si>
    <t>2022-L-1947</t>
  </si>
  <si>
    <t>2022-L-1946</t>
  </si>
  <si>
    <t>2022-L-1945</t>
  </si>
  <si>
    <t>2022-L-1926</t>
  </si>
  <si>
    <t>2022-L-1925</t>
  </si>
  <si>
    <t>2022-L-1919</t>
  </si>
  <si>
    <t>2022-L-1920</t>
  </si>
  <si>
    <t>2022-L-1915</t>
  </si>
  <si>
    <t>2022-L-1916</t>
  </si>
  <si>
    <t>2022-L-1917</t>
  </si>
  <si>
    <t>2022-L-1918</t>
  </si>
  <si>
    <t>2022-L-1914</t>
  </si>
  <si>
    <t>2022-L-1908</t>
  </si>
  <si>
    <t>2022-L-1913</t>
  </si>
  <si>
    <t>2022-L-1907</t>
  </si>
  <si>
    <t>2022-L-1912</t>
  </si>
  <si>
    <t>2022-L-1911</t>
  </si>
  <si>
    <t>2022-L-1910</t>
  </si>
  <si>
    <t>2022-L-1909</t>
  </si>
  <si>
    <t>2022-L-1904</t>
  </si>
  <si>
    <t>2022-L-1902</t>
  </si>
  <si>
    <t>2022-L-1905</t>
  </si>
  <si>
    <t>2022-L-1901</t>
  </si>
  <si>
    <t>2022-L-1900</t>
  </si>
  <si>
    <t>2022-L-1899</t>
  </si>
  <si>
    <t>2022-L-1898</t>
  </si>
  <si>
    <t>2022-L-1896</t>
  </si>
  <si>
    <t>2022-L-1895</t>
  </si>
  <si>
    <t>2022-L-1888</t>
  </si>
  <si>
    <t>2022-L-1885</t>
  </si>
  <si>
    <t>2022-L-1893</t>
  </si>
  <si>
    <t>2022-L-1892</t>
  </si>
  <si>
    <t>2022-L-1891</t>
  </si>
  <si>
    <t>2022-L-1890</t>
  </si>
  <si>
    <t>2022-L-1875</t>
  </si>
  <si>
    <t>2022-L-1874</t>
  </si>
  <si>
    <t>2022-L-1873</t>
  </si>
  <si>
    <t>2022-L-1872</t>
  </si>
  <si>
    <t>2022-L-1871</t>
  </si>
  <si>
    <t>2022-L-1870</t>
  </si>
  <si>
    <t>2022-L-1869</t>
  </si>
  <si>
    <t>2022-L-1868</t>
  </si>
  <si>
    <t>2022-L-1867</t>
  </si>
  <si>
    <t>2022-L-1866</t>
  </si>
  <si>
    <t>2022-L-1865</t>
  </si>
  <si>
    <t>2022-L-1864</t>
  </si>
  <si>
    <t>2022-L-1863</t>
  </si>
  <si>
    <t>2022-L-1862</t>
  </si>
  <si>
    <t>2022-L-1861</t>
  </si>
  <si>
    <t>2022-L-1860</t>
  </si>
  <si>
    <t>2022-L-1859</t>
  </si>
  <si>
    <t>2022-L-1858</t>
  </si>
  <si>
    <t>2022-L-1857</t>
  </si>
  <si>
    <t>2022-L-1856</t>
  </si>
  <si>
    <t>2022-L-1855</t>
  </si>
  <si>
    <t>2022-L-1851</t>
  </si>
  <si>
    <t>2022-L-1850</t>
  </si>
  <si>
    <t>2022-L-1849</t>
  </si>
  <si>
    <t>2022-L-1846</t>
  </si>
  <si>
    <t>2022-L-1845</t>
  </si>
  <si>
    <t>2022-L-1844</t>
  </si>
  <si>
    <t>2022-L-1843</t>
  </si>
  <si>
    <t>2022-L-1842</t>
  </si>
  <si>
    <t>2022-L-1841</t>
  </si>
  <si>
    <t>2022-L-1840</t>
  </si>
  <si>
    <t>2022-L-1838</t>
  </si>
  <si>
    <t>2022-L-1837</t>
  </si>
  <si>
    <t>2022-L-1835</t>
  </si>
  <si>
    <t>2022-L-1834</t>
  </si>
  <si>
    <t>2022-L-1833</t>
  </si>
  <si>
    <t>2022-L-1832</t>
  </si>
  <si>
    <t>2022-L-1831</t>
  </si>
  <si>
    <t>2022-L-1830</t>
  </si>
  <si>
    <t>2022-L-1829</t>
  </si>
  <si>
    <t>2022-L-1827</t>
  </si>
  <si>
    <t>2022-L-1828</t>
  </si>
  <si>
    <t>2022-L-1826</t>
  </si>
  <si>
    <t>2022-L-1825</t>
  </si>
  <si>
    <t>2022-L-1814</t>
  </si>
  <si>
    <t>2022-L-1815</t>
  </si>
  <si>
    <t>2022-L-1816</t>
  </si>
  <si>
    <t>2022-L-1812</t>
  </si>
  <si>
    <t>2022-L-1811</t>
  </si>
  <si>
    <t>2022-L-1810</t>
  </si>
  <si>
    <t>2022-L-1789</t>
  </si>
  <si>
    <t>2022-L-1788</t>
  </si>
  <si>
    <t>2022-L-1807</t>
  </si>
  <si>
    <t>2022-L-1806</t>
  </si>
  <si>
    <t>2022-L-1805</t>
  </si>
  <si>
    <t>2022-L-1804</t>
  </si>
  <si>
    <t>2022-L-1799</t>
  </si>
  <si>
    <t>2022-L-1762</t>
  </si>
  <si>
    <t>2022-L-1785</t>
  </si>
  <si>
    <t>2022-L-1784</t>
  </si>
  <si>
    <t>2022-L-1783</t>
  </si>
  <si>
    <t>2022-L-1782</t>
  </si>
  <si>
    <t>2022-L-1781</t>
  </si>
  <si>
    <t>2022-L-1780</t>
  </si>
  <si>
    <t>2022-L-1760</t>
  </si>
  <si>
    <t>2022-L-1761</t>
  </si>
  <si>
    <t>2022-L-1763</t>
  </si>
  <si>
    <t>2022-L-1764</t>
  </si>
  <si>
    <t>2022-L-1765</t>
  </si>
  <si>
    <t>2022-L-1766</t>
  </si>
  <si>
    <t>2022-L-1767</t>
  </si>
  <si>
    <t>2022-L-1768</t>
  </si>
  <si>
    <t>2022-L-1770</t>
  </si>
  <si>
    <t>2022-L-1771</t>
  </si>
  <si>
    <t>2022-L-1741</t>
  </si>
  <si>
    <t>2022-L-1723</t>
  </si>
  <si>
    <t>2022-L-1725</t>
  </si>
  <si>
    <t>2022-L-1726</t>
  </si>
  <si>
    <t>2022-L-1727</t>
  </si>
  <si>
    <t>2022-L-1728</t>
  </si>
  <si>
    <t>2022-L-1729</t>
  </si>
  <si>
    <t>2022-L-1730</t>
  </si>
  <si>
    <t>2022-L-1731</t>
  </si>
  <si>
    <t>2022-L-1736</t>
  </si>
  <si>
    <t>2022-L-1737</t>
  </si>
  <si>
    <t>2022-L-1717</t>
  </si>
  <si>
    <t>2022-L-1718</t>
  </si>
  <si>
    <t>2022-L-1719</t>
  </si>
  <si>
    <t>2022-L-1720</t>
  </si>
  <si>
    <t>2022-L-1721</t>
  </si>
  <si>
    <t>2022-L-1722</t>
  </si>
  <si>
    <t>2022-L-1724</t>
  </si>
  <si>
    <t>2022-L-1742</t>
  </si>
  <si>
    <t>2022-L-1732</t>
  </si>
  <si>
    <t>2022-L-1738</t>
  </si>
  <si>
    <t>2022-L-1740</t>
  </si>
  <si>
    <t>2022-L-1712</t>
  </si>
  <si>
    <t>2022-L-1711</t>
  </si>
  <si>
    <t>2022-L-1710</t>
  </si>
  <si>
    <t>2022-L-1709</t>
  </si>
  <si>
    <t>2022-L-1694</t>
  </si>
  <si>
    <t>2022-L-1673</t>
  </si>
  <si>
    <t>2022-L-1682</t>
  </si>
  <si>
    <t>2022-L-1681</t>
  </si>
  <si>
    <t>2022-L-1680</t>
  </si>
  <si>
    <t>2022-L-1672</t>
  </si>
  <si>
    <t>2022-L-1678</t>
  </si>
  <si>
    <t>2022-L-1658</t>
  </si>
  <si>
    <t>2022-L-1651</t>
  </si>
  <si>
    <t>2022-L-1650</t>
  </si>
  <si>
    <t>2022-L-1649</t>
  </si>
  <si>
    <t>2022-L-1648</t>
  </si>
  <si>
    <t>2022-L-1647</t>
  </si>
  <si>
    <t>2022-L-1646</t>
  </si>
  <si>
    <t>2022-L-1645</t>
  </si>
  <si>
    <t>2022-L-1643</t>
  </si>
  <si>
    <t>2022-L-1642</t>
  </si>
  <si>
    <t>2022-L-1641</t>
  </si>
  <si>
    <t>2022-L-1640</t>
  </si>
  <si>
    <t>2022-L-1639</t>
  </si>
  <si>
    <t>2022-L-1638</t>
  </si>
  <si>
    <t>2022-L-1637</t>
  </si>
  <si>
    <t>2022-L-1636</t>
  </si>
  <si>
    <t>2022-L-1635</t>
  </si>
  <si>
    <t>2022-L-1634</t>
  </si>
  <si>
    <t>2022-L-1633</t>
  </si>
  <si>
    <t>2022-L-1632</t>
  </si>
  <si>
    <t>2022-L-1631</t>
  </si>
  <si>
    <t>2022-L-1630</t>
  </si>
  <si>
    <t>2022-L-1629</t>
  </si>
  <si>
    <t>2022-L-1628</t>
  </si>
  <si>
    <t>2022-L-1627</t>
  </si>
  <si>
    <t>2022-L-1626</t>
  </si>
  <si>
    <t>2022-L-1625</t>
  </si>
  <si>
    <t>2022-L-1624</t>
  </si>
  <si>
    <t>2022-L-1623</t>
  </si>
  <si>
    <t>2022-L-1620</t>
  </si>
  <si>
    <t>2022-L-1622</t>
  </si>
  <si>
    <t>2022-L-1621</t>
  </si>
  <si>
    <t>2022-L-1657</t>
  </si>
  <si>
    <t>2022-L-1656</t>
  </si>
  <si>
    <t>2022-L-1655</t>
  </si>
  <si>
    <t>2022-L-1654</t>
  </si>
  <si>
    <t>2022-L-1605</t>
  </si>
  <si>
    <t>2022-L-1606</t>
  </si>
  <si>
    <t>2022-L-1607</t>
  </si>
  <si>
    <t>2022-L-1608</t>
  </si>
  <si>
    <t>2022-L-1609</t>
  </si>
  <si>
    <t>2022-L-1610</t>
  </si>
  <si>
    <t>2022-L-1611</t>
  </si>
  <si>
    <t>2022-L-1612</t>
  </si>
  <si>
    <t>2022-L-1603</t>
  </si>
  <si>
    <t>2022-L-1587</t>
  </si>
  <si>
    <t>2022-L-1567</t>
  </si>
  <si>
    <t>2022-L-1565</t>
  </si>
  <si>
    <t>2022-L-1564</t>
  </si>
  <si>
    <t>2022-L-1563</t>
  </si>
  <si>
    <t>2022-L-1562</t>
  </si>
  <si>
    <t>2022-L-1588</t>
  </si>
  <si>
    <t>2022-L-1589</t>
  </si>
  <si>
    <t>2022-L-1590</t>
  </si>
  <si>
    <t>2022-L-1591</t>
  </si>
  <si>
    <t>2022-L-1555</t>
  </si>
  <si>
    <t>2022-L-1554</t>
  </si>
  <si>
    <t>2022-L-1553</t>
  </si>
  <si>
    <t>2022-L-1552</t>
  </si>
  <si>
    <t>2022-L-1551</t>
  </si>
  <si>
    <t>2022-L-1550</t>
  </si>
  <si>
    <t>2022-L-1545</t>
  </si>
  <si>
    <t>2022-L-1547</t>
  </si>
  <si>
    <t>2022-L-1549</t>
  </si>
  <si>
    <t>2022-L-1548</t>
  </si>
  <si>
    <t>2022-L-1546</t>
  </si>
  <si>
    <t>2022-L-1525</t>
  </si>
  <si>
    <t>2022-L-1524</t>
  </si>
  <si>
    <t>2022-L-1523</t>
  </si>
  <si>
    <t>2022-L-1522</t>
  </si>
  <si>
    <t>2022-L-1521</t>
  </si>
  <si>
    <t>2022-L-1520</t>
  </si>
  <si>
    <t>2022-L-1527</t>
  </si>
  <si>
    <t>2022-L-1528</t>
  </si>
  <si>
    <t>2022-L-1529</t>
  </si>
  <si>
    <t>2022-L-1530</t>
  </si>
  <si>
    <t>2022-L-1531</t>
  </si>
  <si>
    <t>2022-L-1532</t>
  </si>
  <si>
    <t>2022-L-1533</t>
  </si>
  <si>
    <t>2022-L-1534</t>
  </si>
  <si>
    <t>2022-L-1535</t>
  </si>
  <si>
    <t>2022-L-1536</t>
  </si>
  <si>
    <t>2022-L-1537</t>
  </si>
  <si>
    <t>2022-L-1538</t>
  </si>
  <si>
    <t>2022-L-1539</t>
  </si>
  <si>
    <t>2022-L-1512</t>
  </si>
  <si>
    <t>2022-L-1494</t>
  </si>
  <si>
    <t>2022-L-1493</t>
  </si>
  <si>
    <t>2022-L-1492</t>
  </si>
  <si>
    <t>2022-L-1513</t>
  </si>
  <si>
    <t>2022-L-1514</t>
  </si>
  <si>
    <t>2022-L-1511</t>
  </si>
  <si>
    <t>2022-L-1510</t>
  </si>
  <si>
    <t>2022-L-1509</t>
  </si>
  <si>
    <t>2022-L-1508</t>
  </si>
  <si>
    <t>2022-L-1506</t>
  </si>
  <si>
    <t>2022-L-1505</t>
  </si>
  <si>
    <t>2022-L-1504</t>
  </si>
  <si>
    <t>2022-L-1502</t>
  </si>
  <si>
    <t>2022-L-1498</t>
  </si>
  <si>
    <t>2022-L-1497</t>
  </si>
  <si>
    <t>2022-L-1496</t>
  </si>
  <si>
    <t>2022-L-1495</t>
  </si>
  <si>
    <t>2022-L-1488</t>
  </si>
  <si>
    <t>2022-L-1489</t>
  </si>
  <si>
    <t>2022-L-1487</t>
  </si>
  <si>
    <t>2022-L-1491</t>
  </si>
  <si>
    <t>2022-L-1490</t>
  </si>
  <si>
    <t>2022-L-1467</t>
  </si>
  <si>
    <t>2022-L-1466</t>
  </si>
  <si>
    <t>2022-L-1465</t>
  </si>
  <si>
    <t>2022-L-1464</t>
  </si>
  <si>
    <t>2022-L-1456</t>
  </si>
  <si>
    <t>2022-L-1455</t>
  </si>
  <si>
    <t>2022-L-1454</t>
  </si>
  <si>
    <t>2022-L-1453</t>
  </si>
  <si>
    <t>2022-L-1452</t>
  </si>
  <si>
    <t>2022-L-1451</t>
  </si>
  <si>
    <t>2022-L-1449</t>
  </si>
  <si>
    <t>2022-L-1462</t>
  </si>
  <si>
    <t>2022-L-1416</t>
  </si>
  <si>
    <t>2022-L-1428</t>
  </si>
  <si>
    <t>2022-L-1436</t>
  </si>
  <si>
    <t>2022-L-1421</t>
  </si>
  <si>
    <t>2022-L-1431</t>
  </si>
  <si>
    <t>2022-L-1439</t>
  </si>
  <si>
    <t>2022-L-1441</t>
  </si>
  <si>
    <t>2022-L-1440</t>
  </si>
  <si>
    <t>2022-L-1418</t>
  </si>
  <si>
    <t>2022-L-1419</t>
  </si>
  <si>
    <t>2022-L-1420</t>
  </si>
  <si>
    <t>2022-L-1417</t>
  </si>
  <si>
    <t>2022-L-1415</t>
  </si>
  <si>
    <t>2022-L-1411</t>
  </si>
  <si>
    <t>2022-L-1412</t>
  </si>
  <si>
    <t>2022-L-1423</t>
  </si>
  <si>
    <t>2022-L-1433</t>
  </si>
  <si>
    <t>2022-L-1437</t>
  </si>
  <si>
    <t>2022-L-1438</t>
  </si>
  <si>
    <t>2022-L-1413</t>
  </si>
  <si>
    <t>2022-L-1432</t>
  </si>
  <si>
    <t>2022-L-1430</t>
  </si>
  <si>
    <t>2022-L-1429</t>
  </si>
  <si>
    <t>2022-L-1427</t>
  </si>
  <si>
    <t>2022-L-1426</t>
  </si>
  <si>
    <t>2022-L-1425</t>
  </si>
  <si>
    <t>2022-L-1424</t>
  </si>
  <si>
    <t>2022-L-1422</t>
  </si>
  <si>
    <t>2022-L-1434</t>
  </si>
  <si>
    <t>2022-L-1435</t>
  </si>
  <si>
    <t>2022-L-1404</t>
  </si>
  <si>
    <t>2022-L-1403</t>
  </si>
  <si>
    <t>2022-L-1402</t>
  </si>
  <si>
    <t>2022-L-1401</t>
  </si>
  <si>
    <t>2022-L-1400</t>
  </si>
  <si>
    <t>2022-L-1399</t>
  </si>
  <si>
    <t>2022-L-1398</t>
  </si>
  <si>
    <t>2022-L-1397</t>
  </si>
  <si>
    <t>2022-L-1396</t>
  </si>
  <si>
    <t>2022-L-1395</t>
  </si>
  <si>
    <t>2022-L-1394</t>
  </si>
  <si>
    <t>2022-L-1393</t>
  </si>
  <si>
    <t>2022-L-1382</t>
  </si>
  <si>
    <t>2022-L-1380</t>
  </si>
  <si>
    <t>2022-L-1372</t>
  </si>
  <si>
    <t>2022-L-1371</t>
  </si>
  <si>
    <t>2022-L-1370</t>
  </si>
  <si>
    <t>2022-L-1369</t>
  </si>
  <si>
    <t>2022-L-1368</t>
  </si>
  <si>
    <t>2022-L-1367</t>
  </si>
  <si>
    <t>2022-L-1366</t>
  </si>
  <si>
    <t>2022-L-1365</t>
  </si>
  <si>
    <t>2022-L-1364</t>
  </si>
  <si>
    <t>2022-L-1363</t>
  </si>
  <si>
    <t>2022-L-1362</t>
  </si>
  <si>
    <t>2022-L-1361</t>
  </si>
  <si>
    <t>2022-L-1353</t>
  </si>
  <si>
    <t>2022-L-1354</t>
  </si>
  <si>
    <t>2022-L-1342</t>
  </si>
  <si>
    <t>2022-L-1343</t>
  </si>
  <si>
    <t>2022-L-1344</t>
  </si>
  <si>
    <t>2022-L-1339</t>
  </si>
  <si>
    <t>2022-L-1346</t>
  </si>
  <si>
    <t>2022-L-1336</t>
  </si>
  <si>
    <t>2022-L-1347</t>
  </si>
  <si>
    <t>2022-L-1338</t>
  </si>
  <si>
    <t>2022-L-1355</t>
  </si>
  <si>
    <t>2022-L-1356</t>
  </si>
  <si>
    <t>2022-L-1341</t>
  </si>
  <si>
    <t>2022-L-1345</t>
  </si>
  <si>
    <t>2022-L-1348</t>
  </si>
  <si>
    <t>2022-L-1337</t>
  </si>
  <si>
    <t>2022-L-1357</t>
  </si>
  <si>
    <t>2022-L-1314</t>
  </si>
  <si>
    <t>2022-L-1326</t>
  </si>
  <si>
    <t>2022-L-1327</t>
  </si>
  <si>
    <t>2022-L-1320</t>
  </si>
  <si>
    <t>2022-L-1319</t>
  </si>
  <si>
    <t>2022-L-1318</t>
  </si>
  <si>
    <t>2022-L-1324</t>
  </si>
  <si>
    <t>2022-L-1325</t>
  </si>
  <si>
    <t>2022-L-1296</t>
  </si>
  <si>
    <t>2022-L-1297</t>
  </si>
  <si>
    <t>2022-L-1298</t>
  </si>
  <si>
    <t>2022-L-1299</t>
  </si>
  <si>
    <t>2022-L-1300</t>
  </si>
  <si>
    <t>2022-L-1301</t>
  </si>
  <si>
    <t>2022-L-1302</t>
  </si>
  <si>
    <t>2022-L-1303</t>
  </si>
  <si>
    <t>2022-L-1274</t>
  </si>
  <si>
    <t>2022-L-1275</t>
  </si>
  <si>
    <t>2022-L-1276</t>
  </si>
  <si>
    <t>2022-L-1277</t>
  </si>
  <si>
    <t>2022-L-1278</t>
  </si>
  <si>
    <t>2022-L-1279</t>
  </si>
  <si>
    <t>2022-L-1281</t>
  </si>
  <si>
    <t>2022-L-1282</t>
  </si>
  <si>
    <t>2022-L-1283</t>
  </si>
  <si>
    <t>2022-L-1273</t>
  </si>
  <si>
    <t>2022-L-1280</t>
  </si>
  <si>
    <t>2022-L-1284</t>
  </si>
  <si>
    <t>2022-L-1285</t>
  </si>
  <si>
    <t>2022-L-1286</t>
  </si>
  <si>
    <t>2022-L-1287</t>
  </si>
  <si>
    <t>2022-L-1288</t>
  </si>
  <si>
    <t>2022-L-1289</t>
  </si>
  <si>
    <t>2022-L-1290</t>
  </si>
  <si>
    <t>2022-L-1272</t>
  </si>
  <si>
    <t>2022-L-1291</t>
  </si>
  <si>
    <t>2022-L-1292</t>
  </si>
  <si>
    <t>2022-L-1293</t>
  </si>
  <si>
    <t>2022-L-1294</t>
  </si>
  <si>
    <t>2022-L-1271</t>
  </si>
  <si>
    <t>2022-L-1247</t>
  </si>
  <si>
    <t>2022-L-1256</t>
  </si>
  <si>
    <t>2022-L-1257</t>
  </si>
  <si>
    <t>2022-L-1258</t>
  </si>
  <si>
    <t>2022-L-1260</t>
  </si>
  <si>
    <t>2022-L-1261</t>
  </si>
  <si>
    <t>2022-L-1262</t>
  </si>
  <si>
    <t>2022-L-1263</t>
  </si>
  <si>
    <t>2022-L-1249</t>
  </si>
  <si>
    <t>2022-L-1248</t>
  </si>
  <si>
    <t>2022-L-1236</t>
  </si>
  <si>
    <t>2022-L-1237</t>
  </si>
  <si>
    <t>2022-L-1238</t>
  </si>
  <si>
    <t>2022-L-1233</t>
  </si>
  <si>
    <t>2022-L-1234</t>
  </si>
  <si>
    <t>2022-L-1235</t>
  </si>
  <si>
    <t>2022-L-1208</t>
  </si>
  <si>
    <t>2022-L-1209</t>
  </si>
  <si>
    <t>2022-L-1210</t>
  </si>
  <si>
    <t>2022-L-1211</t>
  </si>
  <si>
    <t>2022-L-1216</t>
  </si>
  <si>
    <t>2022-L-1217</t>
  </si>
  <si>
    <t>2022-L-1218</t>
  </si>
  <si>
    <t>2022-L-1219</t>
  </si>
  <si>
    <t>2022-L-1220</t>
  </si>
  <si>
    <t>2022-L-1221</t>
  </si>
  <si>
    <t>2022-L-1222</t>
  </si>
  <si>
    <t>2022-L-1223</t>
  </si>
  <si>
    <t>2022-L-1224</t>
  </si>
  <si>
    <t>2022-L-1225</t>
  </si>
  <si>
    <t>2022-L-1226</t>
  </si>
  <si>
    <t>2022-L-1227</t>
  </si>
  <si>
    <t>2022-L-1228</t>
  </si>
  <si>
    <t>2022-L-1229</t>
  </si>
  <si>
    <t>2022-L-1230</t>
  </si>
  <si>
    <t>2022-L-1231</t>
  </si>
  <si>
    <t>2022-L-1232</t>
  </si>
  <si>
    <t>2022-L-1194</t>
  </si>
  <si>
    <t>2022-L-1193</t>
  </si>
  <si>
    <t>2022-L-1192</t>
  </si>
  <si>
    <t>2022-L-1165</t>
  </si>
  <si>
    <t>2022-L-1164</t>
  </si>
  <si>
    <t>2022-L-1163</t>
  </si>
  <si>
    <t>2022-L-1162</t>
  </si>
  <si>
    <t>2022-L-1183</t>
  </si>
  <si>
    <t>2022-L-1182</t>
  </si>
  <si>
    <t>2022-L-1181</t>
  </si>
  <si>
    <t>2022-L-1180</t>
  </si>
  <si>
    <t>2022-L-1179</t>
  </si>
  <si>
    <t>2022-L-1178</t>
  </si>
  <si>
    <t>2022-L-1177</t>
  </si>
  <si>
    <t>2022-L-1176</t>
  </si>
  <si>
    <t>2022-L-1175</t>
  </si>
  <si>
    <t>2022-L-1174</t>
  </si>
  <si>
    <t>2022-L-1173</t>
  </si>
  <si>
    <t>2022-L-1172</t>
  </si>
  <si>
    <t>2022-L-1171</t>
  </si>
  <si>
    <t>2022-L-1170</t>
  </si>
  <si>
    <t>2022-L-1169</t>
  </si>
  <si>
    <t>2022-L-1168</t>
  </si>
  <si>
    <t>2022-L-1167</t>
  </si>
  <si>
    <t>2022-L-1166</t>
  </si>
  <si>
    <t>2022-L-1161</t>
  </si>
  <si>
    <t>2022-L-1196</t>
  </si>
  <si>
    <t>2022-L-1157</t>
  </si>
  <si>
    <t>2022-L-1156</t>
  </si>
  <si>
    <t>2022-L-1155</t>
  </si>
  <si>
    <t>2022-L-1154</t>
  </si>
  <si>
    <t>2022-L-1153</t>
  </si>
  <si>
    <t>2022-L-1152</t>
  </si>
  <si>
    <t>2022-L-1149</t>
  </si>
  <si>
    <t>2022-L-1148</t>
  </si>
  <si>
    <t>2022-L-1129</t>
  </si>
  <si>
    <t>2022-L-1130</t>
  </si>
  <si>
    <t>2022-L-1127</t>
  </si>
  <si>
    <t>2022-L-1131</t>
  </si>
  <si>
    <t>2022-L-1132</t>
  </si>
  <si>
    <t>2022-L-1133</t>
  </si>
  <si>
    <t>2022-L-1134</t>
  </si>
  <si>
    <t>2022-L-1135</t>
  </si>
  <si>
    <t>2022-L-1136</t>
  </si>
  <si>
    <t>2022-L-1121</t>
  </si>
  <si>
    <t>2022-L-1113</t>
  </si>
  <si>
    <t>2022-L-1109</t>
  </si>
  <si>
    <t>2022-L-1111</t>
  </si>
  <si>
    <t>2022-L-1110</t>
  </si>
  <si>
    <t>2022-L-1108</t>
  </si>
  <si>
    <t>2022-L-1089</t>
  </si>
  <si>
    <t>2022-L-1090</t>
  </si>
  <si>
    <t>2022-L-1091</t>
  </si>
  <si>
    <t>2022-L-1092</t>
  </si>
  <si>
    <t>2022-L-1093</t>
  </si>
  <si>
    <t>2022-L-1094</t>
  </si>
  <si>
    <t>2022-L-1095</t>
  </si>
  <si>
    <t>2022-L-1096</t>
  </si>
  <si>
    <t>2022-L-1097</t>
  </si>
  <si>
    <t>2022-L-1098</t>
  </si>
  <si>
    <t>2022-L-1084</t>
  </si>
  <si>
    <t>2022-L-1083</t>
  </si>
  <si>
    <t>2022-L-1099</t>
  </si>
  <si>
    <t>2022-L-1072</t>
  </si>
  <si>
    <t>2022-L-1073</t>
  </si>
  <si>
    <t>2022-L-1070</t>
  </si>
  <si>
    <t>2022-L-1071</t>
  </si>
  <si>
    <t>2022-L-1057</t>
  </si>
  <si>
    <t>2022-L-1056</t>
  </si>
  <si>
    <t>2022-L-1050</t>
  </si>
  <si>
    <t>2022-L-1049</t>
  </si>
  <si>
    <t>2022-L-1048</t>
  </si>
  <si>
    <t>2022-L-1012</t>
  </si>
  <si>
    <t>2022-L-1013</t>
  </si>
  <si>
    <t>2022-L-1014</t>
  </si>
  <si>
    <t>2022-L-1015</t>
  </si>
  <si>
    <t>2022-L-1016</t>
  </si>
  <si>
    <t>2022-L-1017</t>
  </si>
  <si>
    <t>2022-L-1018</t>
  </si>
  <si>
    <t>2022-L-1019</t>
  </si>
  <si>
    <t>2022-L-1020</t>
  </si>
  <si>
    <t>2022-L-1041</t>
  </si>
  <si>
    <t>2022-L-1042</t>
  </si>
  <si>
    <t>2022-L-1043</t>
  </si>
  <si>
    <t>2022-L-1021</t>
  </si>
  <si>
    <t>2022-L-1022</t>
  </si>
  <si>
    <t>2022-L-1023</t>
  </si>
  <si>
    <t>2022-L-1024</t>
  </si>
  <si>
    <t>2022-L-1025</t>
  </si>
  <si>
    <t>2022-L-1026</t>
  </si>
  <si>
    <t>2022-L-1027</t>
  </si>
  <si>
    <t>2022-L-1028</t>
  </si>
  <si>
    <t>2022-L-1029</t>
  </si>
  <si>
    <t>2022-L-1030</t>
  </si>
  <si>
    <t>2022-L-1031</t>
  </si>
  <si>
    <t>2022-L-1032</t>
  </si>
  <si>
    <t>2022-L-1033</t>
  </si>
  <si>
    <t>2022-L-1034</t>
  </si>
  <si>
    <t>2022-L-1035</t>
  </si>
  <si>
    <t>2022-L-1036</t>
  </si>
  <si>
    <t>2022-L-1037</t>
  </si>
  <si>
    <t>2022-L-1038</t>
  </si>
  <si>
    <t>2022-L-1039</t>
  </si>
  <si>
    <t>2022-L-1040</t>
  </si>
  <si>
    <t>2022-L-1002</t>
  </si>
  <si>
    <t>2022-L-1001</t>
  </si>
  <si>
    <t>2022-L-1004</t>
  </si>
  <si>
    <t>2022-L-1003</t>
  </si>
  <si>
    <t>2022-L-955</t>
  </si>
  <si>
    <t>2022-L-956</t>
  </si>
  <si>
    <t>2022-L-958</t>
  </si>
  <si>
    <t>2022-L-959</t>
  </si>
  <si>
    <t>2022-L-960</t>
  </si>
  <si>
    <t>2022-L-961</t>
  </si>
  <si>
    <t>2022-L-962</t>
  </si>
  <si>
    <t>2022-L-963</t>
  </si>
  <si>
    <t>2022-L-964</t>
  </si>
  <si>
    <t>2022-L-965</t>
  </si>
  <si>
    <t>2022-L-940</t>
  </si>
  <si>
    <t>2022-L-967</t>
  </si>
  <si>
    <t>2022-L-968</t>
  </si>
  <si>
    <t>2022-L-969</t>
  </si>
  <si>
    <t>2022-L-970</t>
  </si>
  <si>
    <t>2022-L-971</t>
  </si>
  <si>
    <t>2022-L-973</t>
  </si>
  <si>
    <t>2022-L-974</t>
  </si>
  <si>
    <t>2022-L-975</t>
  </si>
  <si>
    <t>2022-L-976</t>
  </si>
  <si>
    <t>2022-L-977</t>
  </si>
  <si>
    <t>2022-L-978</t>
  </si>
  <si>
    <t>2022-L-979</t>
  </si>
  <si>
    <t>2022-L-980</t>
  </si>
  <si>
    <t>2022-L-981</t>
  </si>
  <si>
    <t>2022-L-982</t>
  </si>
  <si>
    <t>2022-L-983</t>
  </si>
  <si>
    <t>2022-L-984</t>
  </si>
  <si>
    <t>2022-L-985</t>
  </si>
  <si>
    <t>2022-L-987</t>
  </si>
  <si>
    <t>2022-L-988</t>
  </si>
  <si>
    <t>2022-L-941</t>
  </si>
  <si>
    <t>2022-L-990</t>
  </si>
  <si>
    <t>2022-L-991</t>
  </si>
  <si>
    <t>2022-L-992</t>
  </si>
  <si>
    <t>2022-L-993</t>
  </si>
  <si>
    <t>2022-L-946</t>
  </si>
  <si>
    <t>2022-L-945</t>
  </si>
  <si>
    <t>2022-L-944</t>
  </si>
  <si>
    <t>2022-L-931</t>
  </si>
  <si>
    <t>2022-L-932</t>
  </si>
  <si>
    <t>2022-L-930</t>
  </si>
  <si>
    <t>2022-L-929</t>
  </si>
  <si>
    <t>2022-L-928</t>
  </si>
  <si>
    <t>2022-L-922</t>
  </si>
  <si>
    <t>2022-L-918</t>
  </si>
  <si>
    <t>2022-L-921</t>
  </si>
  <si>
    <t>2022-L-920</t>
  </si>
  <si>
    <t>2022-L-919</t>
  </si>
  <si>
    <t>2022-L-904</t>
  </si>
  <si>
    <t>2022-L-905</t>
  </si>
  <si>
    <t>2022-L-906</t>
  </si>
  <si>
    <t>2022-L-903</t>
  </si>
  <si>
    <t>2022-L-902</t>
  </si>
  <si>
    <t>2022-L-867</t>
  </si>
  <si>
    <t>2022-L-868</t>
  </si>
  <si>
    <t>2022-L-869</t>
  </si>
  <si>
    <t>2022-L-870</t>
  </si>
  <si>
    <t>2022-L-871</t>
  </si>
  <si>
    <t>2022-L-872</t>
  </si>
  <si>
    <t>2022-L-873</t>
  </si>
  <si>
    <t>2022-L-874</t>
  </si>
  <si>
    <t>2022-L-875</t>
  </si>
  <si>
    <t>2022-L-876</t>
  </si>
  <si>
    <t>2022-L-877</t>
  </si>
  <si>
    <t>2022-L-878</t>
  </si>
  <si>
    <t>2022-L-879</t>
  </si>
  <si>
    <t>2022-L-880</t>
  </si>
  <si>
    <t>2022-L-881</t>
  </si>
  <si>
    <t>2022-L-882</t>
  </si>
  <si>
    <t>2022-L-883</t>
  </si>
  <si>
    <t>2022-L-884</t>
  </si>
  <si>
    <t>2022-L-885</t>
  </si>
  <si>
    <t>2022-L-886</t>
  </si>
  <si>
    <t>2022-L-887</t>
  </si>
  <si>
    <t>2022-L-888</t>
  </si>
  <si>
    <t>2022-L-889</t>
  </si>
  <si>
    <t>2022-L-890</t>
  </si>
  <si>
    <t>2022-L-891</t>
  </si>
  <si>
    <t>2022-L-892</t>
  </si>
  <si>
    <t>2022-L-894</t>
  </si>
  <si>
    <t>2022-L-896</t>
  </si>
  <si>
    <t>2022-L-897</t>
  </si>
  <si>
    <t>2022-L-864</t>
  </si>
  <si>
    <t>2022-L-863</t>
  </si>
  <si>
    <t>2022-L-862</t>
  </si>
  <si>
    <t>2022-L-861</t>
  </si>
  <si>
    <t>2022-L-844</t>
  </si>
  <si>
    <t>2022-L-845</t>
  </si>
  <si>
    <t>2022-L-846</t>
  </si>
  <si>
    <t>2022-L-847</t>
  </si>
  <si>
    <t>2022-L-848</t>
  </si>
  <si>
    <t>2022-L-849</t>
  </si>
  <si>
    <t>2022-L-850</t>
  </si>
  <si>
    <t>2022-L-851</t>
  </si>
  <si>
    <t>2022-L-852</t>
  </si>
  <si>
    <t>2022-L-853</t>
  </si>
  <si>
    <t>2022-L-854</t>
  </si>
  <si>
    <t>2022-L-855</t>
  </si>
  <si>
    <t>2022-L-856</t>
  </si>
  <si>
    <t>2022-L-857</t>
  </si>
  <si>
    <t>2022-L-843</t>
  </si>
  <si>
    <t>2022-L-841</t>
  </si>
  <si>
    <t>2022-L-858</t>
  </si>
  <si>
    <t>2022-L-836</t>
  </si>
  <si>
    <t>2022-L-835</t>
  </si>
  <si>
    <t>2022-L-834</t>
  </si>
  <si>
    <t>2022-L-833</t>
  </si>
  <si>
    <t>2022-L-805</t>
  </si>
  <si>
    <t>2022-L-804</t>
  </si>
  <si>
    <t>2022-L-803</t>
  </si>
  <si>
    <t>2022-L-801</t>
  </si>
  <si>
    <t>2022-L-800</t>
  </si>
  <si>
    <t>2022-L-824</t>
  </si>
  <si>
    <t>2022-L-823</t>
  </si>
  <si>
    <t>2022-L-822</t>
  </si>
  <si>
    <t>2022-L-821</t>
  </si>
  <si>
    <t>2022-L-820</t>
  </si>
  <si>
    <t>2022-L-819</t>
  </si>
  <si>
    <t>2022-L-818</t>
  </si>
  <si>
    <t>2022-L-817</t>
  </si>
  <si>
    <t>2022-L-816</t>
  </si>
  <si>
    <t>2022-L-815</t>
  </si>
  <si>
    <t>2022-L-814</t>
  </si>
  <si>
    <t>2022-L-813</t>
  </si>
  <si>
    <t>2022-L-812</t>
  </si>
  <si>
    <t>2022-L-811</t>
  </si>
  <si>
    <t>2022-L-810</t>
  </si>
  <si>
    <t>2022-L-809</t>
  </si>
  <si>
    <t>2022-L-808</t>
  </si>
  <si>
    <t>2022-L-807</t>
  </si>
  <si>
    <t>2022-L-806</t>
  </si>
  <si>
    <t>2022-L-792</t>
  </si>
  <si>
    <t>2022-L-791</t>
  </si>
  <si>
    <t>2022-L-789</t>
  </si>
  <si>
    <t>2022-L-769</t>
  </si>
  <si>
    <t>2022-L-768</t>
  </si>
  <si>
    <t>2022-L-767</t>
  </si>
  <si>
    <t>2022-L-766</t>
  </si>
  <si>
    <t>2022-L-765</t>
  </si>
  <si>
    <t>2022-L-764</t>
  </si>
  <si>
    <t>2022-L-763</t>
  </si>
  <si>
    <t>2022-L-762</t>
  </si>
  <si>
    <t>2022-L-761</t>
  </si>
  <si>
    <t>2022-L-760</t>
  </si>
  <si>
    <t>2022-L-759</t>
  </si>
  <si>
    <t>2022-L-758</t>
  </si>
  <si>
    <t>2022-L-757</t>
  </si>
  <si>
    <t>2022-L-756</t>
  </si>
  <si>
    <t>2022-L-755</t>
  </si>
  <si>
    <t>2022-L-754</t>
  </si>
  <si>
    <t>2022-L-753</t>
  </si>
  <si>
    <t>2022-L-752</t>
  </si>
  <si>
    <t>2022-L-751</t>
  </si>
  <si>
    <t>2022-L-750</t>
  </si>
  <si>
    <t>2022-L-749</t>
  </si>
  <si>
    <t>2022-L-748</t>
  </si>
  <si>
    <t>2022-L-799</t>
  </si>
  <si>
    <t>2022-L-798</t>
  </si>
  <si>
    <t>2022-L-797</t>
  </si>
  <si>
    <t>2022-L-796</t>
  </si>
  <si>
    <t>2022-L-795</t>
  </si>
  <si>
    <t>2022-L-794</t>
  </si>
  <si>
    <t>2022-L-793</t>
  </si>
  <si>
    <t>2022-L-747</t>
  </si>
  <si>
    <t>2022-L-746</t>
  </si>
  <si>
    <t>2022-L-745</t>
  </si>
  <si>
    <t>2022-L-744</t>
  </si>
  <si>
    <t>2022-L-743</t>
  </si>
  <si>
    <t>2022-L-742</t>
  </si>
  <si>
    <t>2022-L-741</t>
  </si>
  <si>
    <t>2022-L-707</t>
  </si>
  <si>
    <t>2022-L-724</t>
  </si>
  <si>
    <t>2022-L-723</t>
  </si>
  <si>
    <t>2022-L-722</t>
  </si>
  <si>
    <t>2022-L-719</t>
  </si>
  <si>
    <t>2022-L-718</t>
  </si>
  <si>
    <t>2022-L-717</t>
  </si>
  <si>
    <t>2022-L-716</t>
  </si>
  <si>
    <t>2022-L-715</t>
  </si>
  <si>
    <t>2022-L-713</t>
  </si>
  <si>
    <t>2022-L-712</t>
  </si>
  <si>
    <t>2022-L-711</t>
  </si>
  <si>
    <t>2022-L-710</t>
  </si>
  <si>
    <t>2022-L-709</t>
  </si>
  <si>
    <t>2022-L-708</t>
  </si>
  <si>
    <t>2022-L-703</t>
  </si>
  <si>
    <t>2022-L-704</t>
  </si>
  <si>
    <t>2022-L-726</t>
  </si>
  <si>
    <t>2022-L-725</t>
  </si>
  <si>
    <t>2022-L-701</t>
  </si>
  <si>
    <t>2022-L-700</t>
  </si>
  <si>
    <t>2022-L-699</t>
  </si>
  <si>
    <t>2022-L-698</t>
  </si>
  <si>
    <t>2022-L-697</t>
  </si>
  <si>
    <t>2022-L-696</t>
  </si>
  <si>
    <t>2022-L-694</t>
  </si>
  <si>
    <t>2022-L-693</t>
  </si>
  <si>
    <t>2022-L-690</t>
  </si>
  <si>
    <t>2022-L-688</t>
  </si>
  <si>
    <t>2022-L-687</t>
  </si>
  <si>
    <t>2022-L-702</t>
  </si>
  <si>
    <t>2022-L-656</t>
  </si>
  <si>
    <t>2022-L-657</t>
  </si>
  <si>
    <t>2022-L-654</t>
  </si>
  <si>
    <t>2022-L-653</t>
  </si>
  <si>
    <t>2022-L-645</t>
  </si>
  <si>
    <t>2022-L-644</t>
  </si>
  <si>
    <t>2022-L-643</t>
  </si>
  <si>
    <t>2022-L-642</t>
  </si>
  <si>
    <t>2022-L-658</t>
  </si>
  <si>
    <t>2022-L-660</t>
  </si>
  <si>
    <t>2022-L-661</t>
  </si>
  <si>
    <t>2022-L-662</t>
  </si>
  <si>
    <t>2022-L-663</t>
  </si>
  <si>
    <t>2022-L-664</t>
  </si>
  <si>
    <t>2022-L-665</t>
  </si>
  <si>
    <t>2022-L-666</t>
  </si>
  <si>
    <t>2022-L-667</t>
  </si>
  <si>
    <t>2022-L-668</t>
  </si>
  <si>
    <t>2022-L-633</t>
  </si>
  <si>
    <t>2022-L-641</t>
  </si>
  <si>
    <t>2022-L-636</t>
  </si>
  <si>
    <t>2022-L-635</t>
  </si>
  <si>
    <t>2022-L-632</t>
  </si>
  <si>
    <t>2022-L-637</t>
  </si>
  <si>
    <t>2022-L-602</t>
  </si>
  <si>
    <t>2022-L-603</t>
  </si>
  <si>
    <t>2022-L-600</t>
  </si>
  <si>
    <t>2022-L-601</t>
  </si>
  <si>
    <t>2022-L-607</t>
  </si>
  <si>
    <t>2022-L-608</t>
  </si>
  <si>
    <t>2022-L-609</t>
  </si>
  <si>
    <t>2022-L-610</t>
  </si>
  <si>
    <t>2022-L-611</t>
  </si>
  <si>
    <t>2022-L-612</t>
  </si>
  <si>
    <t>2022-L-598</t>
  </si>
  <si>
    <t>2022-L-597</t>
  </si>
  <si>
    <t>2022-L-592</t>
  </si>
  <si>
    <t>2022-L-565</t>
  </si>
  <si>
    <t>2022-L-564</t>
  </si>
  <si>
    <t>2022-L-563</t>
  </si>
  <si>
    <t>2022-L-562</t>
  </si>
  <si>
    <t>2022-L-572</t>
  </si>
  <si>
    <t>2022-L-571</t>
  </si>
  <si>
    <t>2022-L-570</t>
  </si>
  <si>
    <t>2022-L-569</t>
  </si>
  <si>
    <t>2022-L-568</t>
  </si>
  <si>
    <t>2022-L-567</t>
  </si>
  <si>
    <t>2022-L-566</t>
  </si>
  <si>
    <t>2022-L-582</t>
  </si>
  <si>
    <t>2022-L-581</t>
  </si>
  <si>
    <t>2022-L-580</t>
  </si>
  <si>
    <t>2022-L-579</t>
  </si>
  <si>
    <t>2022-L-578</t>
  </si>
  <si>
    <t>2022-L-577</t>
  </si>
  <si>
    <t>2022-L-576</t>
  </si>
  <si>
    <t>2022-L-575</t>
  </si>
  <si>
    <t>2022-L-574</t>
  </si>
  <si>
    <t>2022-L-573</t>
  </si>
  <si>
    <t>2022-L-543</t>
  </si>
  <si>
    <t>2022-L-542</t>
  </si>
  <si>
    <t>2022-L-541</t>
  </si>
  <si>
    <t>2022-L-534</t>
  </si>
  <si>
    <t>2022-L-524</t>
  </si>
  <si>
    <t>2022-L-523</t>
  </si>
  <si>
    <t>2022-L-522</t>
  </si>
  <si>
    <t>2022-L-506</t>
  </si>
  <si>
    <t>2022-L-505</t>
  </si>
  <si>
    <t>2022-L-504</t>
  </si>
  <si>
    <t>2022-L-503</t>
  </si>
  <si>
    <t>2022-L-502</t>
  </si>
  <si>
    <t>2022-L-501</t>
  </si>
  <si>
    <t>2022-L-500</t>
  </si>
  <si>
    <t>2022-L-499</t>
  </si>
  <si>
    <t>2022-L-498</t>
  </si>
  <si>
    <t>2022-L-497</t>
  </si>
  <si>
    <t>2022-L-495</t>
  </si>
  <si>
    <t>2022-L-494</t>
  </si>
  <si>
    <t>2022-L-525</t>
  </si>
  <si>
    <t>2022-L-515</t>
  </si>
  <si>
    <t>2022-L-514</t>
  </si>
  <si>
    <t>2022-L-513</t>
  </si>
  <si>
    <t>2022-L-512</t>
  </si>
  <si>
    <t>2022-L-493</t>
  </si>
  <si>
    <t>2022-L-492</t>
  </si>
  <si>
    <t>2022-L-491</t>
  </si>
  <si>
    <t>2022-L-490</t>
  </si>
  <si>
    <t>2022-L-488</t>
  </si>
  <si>
    <t>2022-L-487</t>
  </si>
  <si>
    <t>2022-L-451</t>
  </si>
  <si>
    <t>2022-L-450</t>
  </si>
  <si>
    <t>2022-L-449</t>
  </si>
  <si>
    <t>2022-L-447</t>
  </si>
  <si>
    <t>2022-L-446</t>
  </si>
  <si>
    <t>2022-L-481</t>
  </si>
  <si>
    <t>2022-L-480</t>
  </si>
  <si>
    <t>2022-L-479</t>
  </si>
  <si>
    <t>2022-L-476</t>
  </si>
  <si>
    <t>2022-L-475</t>
  </si>
  <si>
    <t>2022-L-474</t>
  </si>
  <si>
    <t>2022-L-473</t>
  </si>
  <si>
    <t>2022-L-472</t>
  </si>
  <si>
    <t>2022-L-456</t>
  </si>
  <si>
    <t>2022-L-438</t>
  </si>
  <si>
    <t>2022-L-435</t>
  </si>
  <si>
    <t>2022-L-434</t>
  </si>
  <si>
    <t>2022-L-422</t>
  </si>
  <si>
    <t>2022-L-387</t>
  </si>
  <si>
    <t>2022-L-386</t>
  </si>
  <si>
    <t>2022-L-385</t>
  </si>
  <si>
    <t>2022-L-384</t>
  </si>
  <si>
    <t>2022-L-405</t>
  </si>
  <si>
    <t>2022-L-404</t>
  </si>
  <si>
    <t>2022-L-403</t>
  </si>
  <si>
    <t>2022-L-382</t>
  </si>
  <si>
    <t>2022-L-381</t>
  </si>
  <si>
    <t>2022-L-380</t>
  </si>
  <si>
    <t>2022-L-379</t>
  </si>
  <si>
    <t>2022-L-383</t>
  </si>
  <si>
    <t>2022-L-388</t>
  </si>
  <si>
    <t>2022-L-389</t>
  </si>
  <si>
    <t>2022-L-390</t>
  </si>
  <si>
    <t>2022-L-391</t>
  </si>
  <si>
    <t>2022-L-392</t>
  </si>
  <si>
    <t>2022-L-393</t>
  </si>
  <si>
    <t>2022-L-394</t>
  </si>
  <si>
    <t>2022-L-395</t>
  </si>
  <si>
    <t>2022-L-396</t>
  </si>
  <si>
    <t>2022-L-397</t>
  </si>
  <si>
    <t>2022-L-398</t>
  </si>
  <si>
    <t>2022-L-399</t>
  </si>
  <si>
    <t>2022-L-400</t>
  </si>
  <si>
    <t>2022-L-377</t>
  </si>
  <si>
    <t>2022-L-376</t>
  </si>
  <si>
    <t>2022-L-375</t>
  </si>
  <si>
    <t>2022-L-341</t>
  </si>
  <si>
    <t>2022-L-340</t>
  </si>
  <si>
    <t>2022-L-339</t>
  </si>
  <si>
    <t>2022-L-349</t>
  </si>
  <si>
    <t>2022-L-350</t>
  </si>
  <si>
    <t>2022-L-351</t>
  </si>
  <si>
    <t>2022-L-352</t>
  </si>
  <si>
    <t>2022-L-343</t>
  </si>
  <si>
    <t>2022-L-342</t>
  </si>
  <si>
    <t>2022-L-345</t>
  </si>
  <si>
    <t>2022-L-346</t>
  </si>
  <si>
    <t>2022-L-353</t>
  </si>
  <si>
    <t>2022-L-354</t>
  </si>
  <si>
    <t>2022-L-355</t>
  </si>
  <si>
    <t>2022-L-356</t>
  </si>
  <si>
    <t>2022-L-357</t>
  </si>
  <si>
    <t>2022-L-358</t>
  </si>
  <si>
    <t>2022-L-332</t>
  </si>
  <si>
    <t>2022-L-331</t>
  </si>
  <si>
    <t>2022-L-330</t>
  </si>
  <si>
    <t>2022-L-329</t>
  </si>
  <si>
    <t>2022-L-328</t>
  </si>
  <si>
    <t>2022-L-327</t>
  </si>
  <si>
    <t>2022-L-326</t>
  </si>
  <si>
    <t>2022-L-325</t>
  </si>
  <si>
    <t>2022-L-320</t>
  </si>
  <si>
    <t>2022-L-319</t>
  </si>
  <si>
    <t>2022-L-324</t>
  </si>
  <si>
    <t>2022-L-313</t>
  </si>
  <si>
    <t>2022-L-312</t>
  </si>
  <si>
    <t>2022-L-311</t>
  </si>
  <si>
    <t>2022-L-297</t>
  </si>
  <si>
    <t>2022-L-295</t>
  </si>
  <si>
    <t>2022-L-298</t>
  </si>
  <si>
    <t>2022-L-308</t>
  </si>
  <si>
    <t>2022-L-307</t>
  </si>
  <si>
    <t>2022-L-292</t>
  </si>
  <si>
    <t>2022-L-289</t>
  </si>
  <si>
    <t>2022-L-291</t>
  </si>
  <si>
    <t>2022-L-290</t>
  </si>
  <si>
    <t>2022-L-288</t>
  </si>
  <si>
    <t>2022-L-286</t>
  </si>
  <si>
    <t>2022-L-285</t>
  </si>
  <si>
    <t>2022-L-284</t>
  </si>
  <si>
    <t>2022-L-274</t>
  </si>
  <si>
    <t>2022-L-273</t>
  </si>
  <si>
    <t>2022-L-272</t>
  </si>
  <si>
    <t>2022-L-271</t>
  </si>
  <si>
    <t>2022-L-270</t>
  </si>
  <si>
    <t>2022-L-269</t>
  </si>
  <si>
    <t>2022-L-266</t>
  </si>
  <si>
    <t>2022-L-265</t>
  </si>
  <si>
    <t>2022-L-264</t>
  </si>
  <si>
    <t>2022-L-262</t>
  </si>
  <si>
    <t>2022-L-226</t>
  </si>
  <si>
    <t>2022-L-253</t>
  </si>
  <si>
    <t>2022-L-252</t>
  </si>
  <si>
    <t>2022-L-251</t>
  </si>
  <si>
    <t>2022-L-261</t>
  </si>
  <si>
    <t>2022-L-260</t>
  </si>
  <si>
    <t>2022-L-259</t>
  </si>
  <si>
    <t>2022-L-258</t>
  </si>
  <si>
    <t>2022-L-257</t>
  </si>
  <si>
    <t>2022-L-256</t>
  </si>
  <si>
    <t>2022-L-255</t>
  </si>
  <si>
    <t>2022-L-254</t>
  </si>
  <si>
    <t>2022-L-227</t>
  </si>
  <si>
    <t>2022-L-229</t>
  </si>
  <si>
    <t>2022-L-228</t>
  </si>
  <si>
    <t>2022-L-221</t>
  </si>
  <si>
    <t>2022-L-193</t>
  </si>
  <si>
    <t>2022-L-199</t>
  </si>
  <si>
    <t>2022-L-196</t>
  </si>
  <si>
    <t>2022-L-208</t>
  </si>
  <si>
    <t>2022-L-205</t>
  </si>
  <si>
    <t>2022-L-198</t>
  </si>
  <si>
    <t>2022-L-197</t>
  </si>
  <si>
    <t>2022-L-200</t>
  </si>
  <si>
    <t>2022-L-195</t>
  </si>
  <si>
    <t>2022-L-194</t>
  </si>
  <si>
    <t>2022-L-203</t>
  </si>
  <si>
    <t>2022-L-201</t>
  </si>
  <si>
    <t>2022-L-218</t>
  </si>
  <si>
    <t>2022-L-220</t>
  </si>
  <si>
    <t>2022-L-219</t>
  </si>
  <si>
    <t>2022-L-230</t>
  </si>
  <si>
    <t>2022-L-202</t>
  </si>
  <si>
    <t>2022-L-250</t>
  </si>
  <si>
    <t>2022-L-249</t>
  </si>
  <si>
    <t>2022-L-248</t>
  </si>
  <si>
    <t>2022-L-247</t>
  </si>
  <si>
    <t>2022-L-246</t>
  </si>
  <si>
    <t>2022-L-245</t>
  </si>
  <si>
    <t>2022-L-244</t>
  </si>
  <si>
    <t>2022-L-209</t>
  </si>
  <si>
    <t>2022-L-207</t>
  </si>
  <si>
    <t>2022-L-243</t>
  </si>
  <si>
    <t>2022-L-242</t>
  </si>
  <si>
    <t>2022-L-217</t>
  </si>
  <si>
    <t>2022-L-216</t>
  </si>
  <si>
    <t>2022-L-215</t>
  </si>
  <si>
    <t>2022-L-214</t>
  </si>
  <si>
    <t>2022-L-188</t>
  </si>
  <si>
    <t>2022-L-179</t>
  </si>
  <si>
    <t>2022-L-169</t>
  </si>
  <si>
    <t>2022-L-168</t>
  </si>
  <si>
    <t>2022-L-167</t>
  </si>
  <si>
    <t>2022-L-171</t>
  </si>
  <si>
    <t>2022-L-172</t>
  </si>
  <si>
    <t>2022-L-164</t>
  </si>
  <si>
    <t>2022-L-157</t>
  </si>
  <si>
    <t>2022-L-161</t>
  </si>
  <si>
    <t>2022-L-162</t>
  </si>
  <si>
    <t>2022-L-156</t>
  </si>
  <si>
    <t>2022-L-155</t>
  </si>
  <si>
    <t>2022-L-149</t>
  </si>
  <si>
    <t>2022-L-142</t>
  </si>
  <si>
    <t>2022-L-141</t>
  </si>
  <si>
    <t>2022-L-140</t>
  </si>
  <si>
    <t>2022-L-139</t>
  </si>
  <si>
    <t>2022-L-135</t>
  </si>
  <si>
    <t>2022-L-134</t>
  </si>
  <si>
    <t>2022-L-132</t>
  </si>
  <si>
    <t>2022-L-133</t>
  </si>
  <si>
    <t>2022-L-130</t>
  </si>
  <si>
    <t>2022-L-129</t>
  </si>
  <si>
    <t>2022-L-128</t>
  </si>
  <si>
    <t>2022-L-127</t>
  </si>
  <si>
    <t>2022-L-126</t>
  </si>
  <si>
    <t>2022-L-125</t>
  </si>
  <si>
    <t>2022-L-124</t>
  </si>
  <si>
    <t>2022-L-123</t>
  </si>
  <si>
    <t>2022-L-120</t>
  </si>
  <si>
    <t>2022-L-119</t>
  </si>
  <si>
    <t>2022-L-118</t>
  </si>
  <si>
    <t>2022-L-116</t>
  </si>
  <si>
    <t>2022-L-115</t>
  </si>
  <si>
    <t>2022-L-114</t>
  </si>
  <si>
    <t>2022-L-113</t>
  </si>
  <si>
    <t>2022-L-112</t>
  </si>
  <si>
    <t>2022-L-111</t>
  </si>
  <si>
    <t>2022-L-110</t>
  </si>
  <si>
    <t>2022-L-109</t>
  </si>
  <si>
    <t>2022-L-108</t>
  </si>
  <si>
    <t>2022-L-107</t>
  </si>
  <si>
    <t>2022-L-106</t>
  </si>
  <si>
    <t>2022-L-105</t>
  </si>
  <si>
    <t>2022-L-104</t>
  </si>
  <si>
    <t>2022-L-103</t>
  </si>
  <si>
    <t>2022-L-102</t>
  </si>
  <si>
    <t>2022-L-101</t>
  </si>
  <si>
    <t>2022-L-100</t>
  </si>
  <si>
    <t>2022-L-99</t>
  </si>
  <si>
    <t>2022-L-98</t>
  </si>
  <si>
    <t>2022-L-97</t>
  </si>
  <si>
    <t>2022-L-96</t>
  </si>
  <si>
    <t>2022-L-94</t>
  </si>
  <si>
    <t>2022-L-93</t>
  </si>
  <si>
    <t>2022-L-92</t>
  </si>
  <si>
    <t>2022-L-91</t>
  </si>
  <si>
    <t>2022-L-90</t>
  </si>
  <si>
    <t>2022-L-89</t>
  </si>
  <si>
    <t>2022-L-86</t>
  </si>
  <si>
    <t>2022-L-85</t>
  </si>
  <si>
    <t>2022-L-84</t>
  </si>
  <si>
    <t>2022-L-83</t>
  </si>
  <si>
    <t>2022-L-82</t>
  </si>
  <si>
    <t>2022-L-81</t>
  </si>
  <si>
    <t>2022-L-80</t>
  </si>
  <si>
    <t>2022-L-79</t>
  </si>
  <si>
    <t>2022-L-71</t>
  </si>
  <si>
    <t>2022-L-70</t>
  </si>
  <si>
    <t>2022-L-69</t>
  </si>
  <si>
    <t>2022-L-64</t>
  </si>
  <si>
    <t>2022-L-68</t>
  </si>
  <si>
    <t>2022-L-36</t>
  </si>
  <si>
    <t>2022-L-35</t>
  </si>
  <si>
    <t>2022-L-38</t>
  </si>
  <si>
    <t>2022-L-37</t>
  </si>
  <si>
    <t>2022-L-63</t>
  </si>
  <si>
    <t>2022-L-61</t>
  </si>
  <si>
    <t>2022-L-60</t>
  </si>
  <si>
    <t>2022-L-59</t>
  </si>
  <si>
    <t>2022-L-58</t>
  </si>
  <si>
    <t>2022-L-57</t>
  </si>
  <si>
    <t>2022-L-56</t>
  </si>
  <si>
    <t>2022-L-55</t>
  </si>
  <si>
    <t>2022-L-54</t>
  </si>
  <si>
    <t>2022-L-53</t>
  </si>
  <si>
    <t>2022-L-50</t>
  </si>
  <si>
    <t>2022-L-28</t>
  </si>
  <si>
    <t>2022-L-27</t>
  </si>
  <si>
    <t>2022-L-26</t>
  </si>
  <si>
    <t>2022-L-25</t>
  </si>
  <si>
    <t>2022-L-24</t>
  </si>
  <si>
    <t>2022-L-23</t>
  </si>
  <si>
    <t>50</t>
  </si>
  <si>
    <t>52</t>
  </si>
  <si>
    <t>45</t>
  </si>
  <si>
    <t>90426</t>
  </si>
  <si>
    <t>448024</t>
  </si>
  <si>
    <t>22000</t>
  </si>
  <si>
    <t>21000</t>
  </si>
  <si>
    <t>23000</t>
  </si>
  <si>
    <t>22700</t>
  </si>
  <si>
    <t>22950</t>
  </si>
  <si>
    <t>14700</t>
  </si>
  <si>
    <t>10200</t>
  </si>
  <si>
    <t>5256</t>
  </si>
  <si>
    <t>20000</t>
  </si>
  <si>
    <t>9264</t>
  </si>
  <si>
    <t>3150</t>
  </si>
  <si>
    <t>34668</t>
  </si>
  <si>
    <t>10500</t>
  </si>
  <si>
    <t>11544</t>
  </si>
  <si>
    <t>14000</t>
  </si>
  <si>
    <t>18960</t>
  </si>
  <si>
    <t>5916</t>
  </si>
  <si>
    <t>4500</t>
  </si>
  <si>
    <t>2230</t>
  </si>
  <si>
    <t>3000</t>
  </si>
  <si>
    <t>9720</t>
  </si>
  <si>
    <t>121000</t>
  </si>
  <si>
    <t>25000</t>
  </si>
  <si>
    <t>7800</t>
  </si>
  <si>
    <t>326731</t>
  </si>
  <si>
    <t>21898</t>
  </si>
  <si>
    <t>519081</t>
  </si>
  <si>
    <t>438324</t>
  </si>
  <si>
    <t>94470</t>
  </si>
  <si>
    <t>214334</t>
  </si>
  <si>
    <t>93571</t>
  </si>
  <si>
    <t>267691</t>
  </si>
  <si>
    <t>242333</t>
  </si>
  <si>
    <t>140192</t>
  </si>
  <si>
    <t>38695</t>
  </si>
  <si>
    <t>328558</t>
  </si>
  <si>
    <t>41559</t>
  </si>
  <si>
    <t>228455</t>
  </si>
  <si>
    <t>313187</t>
  </si>
  <si>
    <t>17643</t>
  </si>
  <si>
    <t>208764</t>
  </si>
  <si>
    <t>240852</t>
  </si>
  <si>
    <t>235769</t>
  </si>
  <si>
    <t>192195</t>
  </si>
  <si>
    <t>214100</t>
  </si>
  <si>
    <t>332231</t>
  </si>
  <si>
    <t>424968</t>
  </si>
  <si>
    <t>422413</t>
  </si>
  <si>
    <t>25848</t>
  </si>
  <si>
    <t>103572</t>
  </si>
  <si>
    <t>68555</t>
  </si>
  <si>
    <t>20572</t>
  </si>
  <si>
    <t>20057</t>
  </si>
  <si>
    <t>22125</t>
  </si>
  <si>
    <t>22175</t>
  </si>
  <si>
    <t>22278</t>
  </si>
  <si>
    <t>22488</t>
  </si>
  <si>
    <t>23851</t>
  </si>
  <si>
    <t>24356</t>
  </si>
  <si>
    <t>23831</t>
  </si>
  <si>
    <t>24489</t>
  </si>
  <si>
    <t>23844</t>
  </si>
  <si>
    <t>23865</t>
  </si>
  <si>
    <t>23915</t>
  </si>
  <si>
    <t>23946</t>
  </si>
  <si>
    <t>23866</t>
  </si>
  <si>
    <t>23758</t>
  </si>
  <si>
    <t>235356</t>
  </si>
  <si>
    <t>125070</t>
  </si>
  <si>
    <t>364333</t>
  </si>
  <si>
    <t>22625</t>
  </si>
  <si>
    <t>54777</t>
  </si>
  <si>
    <t>145383</t>
  </si>
  <si>
    <t>267733</t>
  </si>
  <si>
    <t>136656</t>
  </si>
  <si>
    <t>20182</t>
  </si>
  <si>
    <t>352185</t>
  </si>
  <si>
    <t>113355</t>
  </si>
  <si>
    <t>67923</t>
  </si>
  <si>
    <t>23206</t>
  </si>
  <si>
    <t>72775</t>
  </si>
  <si>
    <t>19441</t>
  </si>
  <si>
    <t>19743</t>
  </si>
  <si>
    <t>22137</t>
  </si>
  <si>
    <t>21912</t>
  </si>
  <si>
    <t>24047</t>
  </si>
  <si>
    <t>24279</t>
  </si>
  <si>
    <t>24301</t>
  </si>
  <si>
    <t>12536</t>
  </si>
  <si>
    <t>23947</t>
  </si>
  <si>
    <t>23984</t>
  </si>
  <si>
    <t>24245</t>
  </si>
  <si>
    <t>23603</t>
  </si>
  <si>
    <t>23774</t>
  </si>
  <si>
    <t>23927</t>
  </si>
  <si>
    <t>23812</t>
  </si>
  <si>
    <t>106292</t>
  </si>
  <si>
    <t>24079</t>
  </si>
  <si>
    <t>41952</t>
  </si>
  <si>
    <t>125378</t>
  </si>
  <si>
    <t>87073</t>
  </si>
  <si>
    <t>117585</t>
  </si>
  <si>
    <t>28800</t>
  </si>
  <si>
    <t>263806</t>
  </si>
  <si>
    <t>288346</t>
  </si>
  <si>
    <t>261154</t>
  </si>
  <si>
    <t>21098</t>
  </si>
  <si>
    <t>194885</t>
  </si>
  <si>
    <t>118992</t>
  </si>
  <si>
    <t>304570</t>
  </si>
  <si>
    <t>256985</t>
  </si>
  <si>
    <t>14510</t>
  </si>
  <si>
    <t>541153</t>
  </si>
  <si>
    <t>144713</t>
  </si>
  <si>
    <t>31868</t>
  </si>
  <si>
    <t>68409</t>
  </si>
  <si>
    <t>43021</t>
  </si>
  <si>
    <t>153837</t>
  </si>
  <si>
    <t>120375</t>
  </si>
  <si>
    <t>231258</t>
  </si>
  <si>
    <t>76078</t>
  </si>
  <si>
    <t>24164</t>
  </si>
  <si>
    <t>413784</t>
  </si>
  <si>
    <t>142443</t>
  </si>
  <si>
    <t>490284</t>
  </si>
  <si>
    <t>488568</t>
  </si>
  <si>
    <t>15147</t>
  </si>
  <si>
    <t>169164</t>
  </si>
  <si>
    <t>242728</t>
  </si>
  <si>
    <t>137171</t>
  </si>
  <si>
    <t>389342</t>
  </si>
  <si>
    <t>415335</t>
  </si>
  <si>
    <t>417513</t>
  </si>
  <si>
    <t>134970</t>
  </si>
  <si>
    <t>169765</t>
  </si>
  <si>
    <t>77852</t>
  </si>
  <si>
    <t>327125</t>
  </si>
  <si>
    <t>21844</t>
  </si>
  <si>
    <t>78761</t>
  </si>
  <si>
    <t>47166</t>
  </si>
  <si>
    <t>141809</t>
  </si>
  <si>
    <t>40558</t>
  </si>
  <si>
    <t>83188</t>
  </si>
  <si>
    <t>382888</t>
  </si>
  <si>
    <t>85490</t>
  </si>
  <si>
    <t>206495</t>
  </si>
  <si>
    <t>343499</t>
  </si>
  <si>
    <t>262803</t>
  </si>
  <si>
    <t>131604</t>
  </si>
  <si>
    <t>32515</t>
  </si>
  <si>
    <t>127204</t>
  </si>
  <si>
    <t>60809</t>
  </si>
  <si>
    <t>31755</t>
  </si>
  <si>
    <t>58838</t>
  </si>
  <si>
    <t>65813</t>
  </si>
  <si>
    <t>94544</t>
  </si>
  <si>
    <t>3723</t>
  </si>
  <si>
    <t>225935</t>
  </si>
  <si>
    <t>352196</t>
  </si>
  <si>
    <t>72247</t>
  </si>
  <si>
    <t>46693</t>
  </si>
  <si>
    <t>102475</t>
  </si>
  <si>
    <t>42582</t>
  </si>
  <si>
    <t>106899</t>
  </si>
  <si>
    <t>89893</t>
  </si>
  <si>
    <t>180833</t>
  </si>
  <si>
    <t>20688</t>
  </si>
  <si>
    <t>46861</t>
  </si>
  <si>
    <t>21710</t>
  </si>
  <si>
    <t>79975</t>
  </si>
  <si>
    <t>76842</t>
  </si>
  <si>
    <t>200012</t>
  </si>
  <si>
    <t>287013</t>
  </si>
  <si>
    <t>330367</t>
  </si>
  <si>
    <t>485473</t>
  </si>
  <si>
    <t>489912</t>
  </si>
  <si>
    <t>414187</t>
  </si>
  <si>
    <t>407228</t>
  </si>
  <si>
    <t>414569</t>
  </si>
  <si>
    <t>31352</t>
  </si>
  <si>
    <t>73207</t>
  </si>
  <si>
    <t>180847</t>
  </si>
  <si>
    <t>164331</t>
  </si>
  <si>
    <t>103176</t>
  </si>
  <si>
    <t>21376</t>
  </si>
  <si>
    <t>63260</t>
  </si>
  <si>
    <t>70381</t>
  </si>
  <si>
    <t>91113</t>
  </si>
  <si>
    <t>74803</t>
  </si>
  <si>
    <t>89909</t>
  </si>
  <si>
    <t>247752</t>
  </si>
  <si>
    <t>64495</t>
  </si>
  <si>
    <t>67089</t>
  </si>
  <si>
    <t>10159</t>
  </si>
  <si>
    <t>67510</t>
  </si>
  <si>
    <t>119379</t>
  </si>
  <si>
    <t>148351</t>
  </si>
  <si>
    <t>15033</t>
  </si>
  <si>
    <t>27298</t>
  </si>
  <si>
    <t>146509</t>
  </si>
  <si>
    <t>346662</t>
  </si>
  <si>
    <t>19821</t>
  </si>
  <si>
    <t>24196</t>
  </si>
  <si>
    <t>21019</t>
  </si>
  <si>
    <t>23707</t>
  </si>
  <si>
    <t>22142</t>
  </si>
  <si>
    <t>23882</t>
  </si>
  <si>
    <t>23773</t>
  </si>
  <si>
    <t>23735</t>
  </si>
  <si>
    <t>10106</t>
  </si>
  <si>
    <t>24069</t>
  </si>
  <si>
    <t>24195</t>
  </si>
  <si>
    <t>23979</t>
  </si>
  <si>
    <t>307380</t>
  </si>
  <si>
    <t>75981</t>
  </si>
  <si>
    <t>124080</t>
  </si>
  <si>
    <t>62080</t>
  </si>
  <si>
    <t>196547</t>
  </si>
  <si>
    <t>6819</t>
  </si>
  <si>
    <t>14807</t>
  </si>
  <si>
    <t>71045</t>
  </si>
  <si>
    <t>179950</t>
  </si>
  <si>
    <t>318505</t>
  </si>
  <si>
    <t>98952</t>
  </si>
  <si>
    <t>112977</t>
  </si>
  <si>
    <t>242866</t>
  </si>
  <si>
    <t>102745</t>
  </si>
  <si>
    <t>418587</t>
  </si>
  <si>
    <t>418061</t>
  </si>
  <si>
    <t>412663</t>
  </si>
  <si>
    <t>13674</t>
  </si>
  <si>
    <t>124459</t>
  </si>
  <si>
    <t>177771</t>
  </si>
  <si>
    <t>76299</t>
  </si>
  <si>
    <t>443601</t>
  </si>
  <si>
    <t>488239</t>
  </si>
  <si>
    <t>491050</t>
  </si>
  <si>
    <t>492402</t>
  </si>
  <si>
    <t>420404</t>
  </si>
  <si>
    <t>265283</t>
  </si>
  <si>
    <t>147815</t>
  </si>
  <si>
    <t>198293</t>
  </si>
  <si>
    <t>24259</t>
  </si>
  <si>
    <t>27042</t>
  </si>
  <si>
    <t>24034</t>
  </si>
  <si>
    <t>24369</t>
  </si>
  <si>
    <t>24557</t>
  </si>
  <si>
    <t>24006</t>
  </si>
  <si>
    <t>24260</t>
  </si>
  <si>
    <t>23951</t>
  </si>
  <si>
    <t>11786</t>
  </si>
  <si>
    <t>23884</t>
  </si>
  <si>
    <t>13063</t>
  </si>
  <si>
    <t>24285</t>
  </si>
  <si>
    <t>22934</t>
  </si>
  <si>
    <t>24405</t>
  </si>
  <si>
    <t>24132</t>
  </si>
  <si>
    <t>24120</t>
  </si>
  <si>
    <t>18536</t>
  </si>
  <si>
    <t>66603</t>
  </si>
  <si>
    <t>66842</t>
  </si>
  <si>
    <t>96449</t>
  </si>
  <si>
    <t>116731</t>
  </si>
  <si>
    <t>250873</t>
  </si>
  <si>
    <t>99591</t>
  </si>
  <si>
    <t>270712</t>
  </si>
  <si>
    <t>81988</t>
  </si>
  <si>
    <t>119503</t>
  </si>
  <si>
    <t>216194</t>
  </si>
  <si>
    <t>491078</t>
  </si>
  <si>
    <t>100660</t>
  </si>
  <si>
    <t>7938</t>
  </si>
  <si>
    <t>96642</t>
  </si>
  <si>
    <t>157803</t>
  </si>
  <si>
    <t>267929</t>
  </si>
  <si>
    <t>495693</t>
  </si>
  <si>
    <t>264028</t>
  </si>
  <si>
    <t>424636</t>
  </si>
  <si>
    <t>20625</t>
  </si>
  <si>
    <t>19536</t>
  </si>
  <si>
    <t>195087</t>
  </si>
  <si>
    <t>69956</t>
  </si>
  <si>
    <t>13177</t>
  </si>
  <si>
    <t>110169</t>
  </si>
  <si>
    <t>43761</t>
  </si>
  <si>
    <t>21498</t>
  </si>
  <si>
    <t>19076</t>
  </si>
  <si>
    <t>23953</t>
  </si>
  <si>
    <t>23733</t>
  </si>
  <si>
    <t>24191</t>
  </si>
  <si>
    <t>12164</t>
  </si>
  <si>
    <t>23987</t>
  </si>
  <si>
    <t>15753</t>
  </si>
  <si>
    <t>12259</t>
  </si>
  <si>
    <t>23870</t>
  </si>
  <si>
    <t>24000</t>
  </si>
  <si>
    <t>24111</t>
  </si>
  <si>
    <t>23956</t>
  </si>
  <si>
    <t>24206</t>
  </si>
  <si>
    <t>24035</t>
  </si>
  <si>
    <t>24051</t>
  </si>
  <si>
    <t>162375</t>
  </si>
  <si>
    <t>19555</t>
  </si>
  <si>
    <t>24268</t>
  </si>
  <si>
    <t>20240</t>
  </si>
  <si>
    <t>20533</t>
  </si>
  <si>
    <t>21134</t>
  </si>
  <si>
    <t>21267</t>
  </si>
  <si>
    <t>21411</t>
  </si>
  <si>
    <t>12302</t>
  </si>
  <si>
    <t>23653</t>
  </si>
  <si>
    <t>23894</t>
  </si>
  <si>
    <t>24142</t>
  </si>
  <si>
    <t>23811</t>
  </si>
  <si>
    <t>23845</t>
  </si>
  <si>
    <t>23877</t>
  </si>
  <si>
    <t>23952</t>
  </si>
  <si>
    <t>24199</t>
  </si>
  <si>
    <t>24595</t>
  </si>
  <si>
    <t>255414</t>
  </si>
  <si>
    <t>44488</t>
  </si>
  <si>
    <t>191678</t>
  </si>
  <si>
    <t>184295</t>
  </si>
  <si>
    <t>24198</t>
  </si>
  <si>
    <t>66377</t>
  </si>
  <si>
    <t>15284</t>
  </si>
  <si>
    <t>3126</t>
  </si>
  <si>
    <t>14028</t>
  </si>
  <si>
    <t>13532</t>
  </si>
  <si>
    <t>49809</t>
  </si>
  <si>
    <t>94122</t>
  </si>
  <si>
    <t>81808</t>
  </si>
  <si>
    <t>196157</t>
  </si>
  <si>
    <t>31199</t>
  </si>
  <si>
    <t>30942</t>
  </si>
  <si>
    <t>28353</t>
  </si>
  <si>
    <t>84304</t>
  </si>
  <si>
    <t>22594</t>
  </si>
  <si>
    <t>23907</t>
  </si>
  <si>
    <t>24085</t>
  </si>
  <si>
    <t>23848</t>
  </si>
  <si>
    <t>23862</t>
  </si>
  <si>
    <t>24067</t>
  </si>
  <si>
    <t>23837</t>
  </si>
  <si>
    <t>24015</t>
  </si>
  <si>
    <t>13570</t>
  </si>
  <si>
    <t>15160</t>
  </si>
  <si>
    <t>23838</t>
  </si>
  <si>
    <t>24239</t>
  </si>
  <si>
    <t>23998</t>
  </si>
  <si>
    <t>24207</t>
  </si>
  <si>
    <t>24037</t>
  </si>
  <si>
    <t>21954</t>
  </si>
  <si>
    <t>13959</t>
  </si>
  <si>
    <t>19088</t>
  </si>
  <si>
    <t>12568</t>
  </si>
  <si>
    <t>7085</t>
  </si>
  <si>
    <t>19598</t>
  </si>
  <si>
    <t>42432</t>
  </si>
  <si>
    <t>63644</t>
  </si>
  <si>
    <t>53111</t>
  </si>
  <si>
    <t>215288</t>
  </si>
  <si>
    <t>251533</t>
  </si>
  <si>
    <t>141899</t>
  </si>
  <si>
    <t>76053</t>
  </si>
  <si>
    <t>92178</t>
  </si>
  <si>
    <t>71993</t>
  </si>
  <si>
    <t>94166</t>
  </si>
  <si>
    <t>338098</t>
  </si>
  <si>
    <t>119805</t>
  </si>
  <si>
    <t>272979</t>
  </si>
  <si>
    <t>140919</t>
  </si>
  <si>
    <t>212585</t>
  </si>
  <si>
    <t>94395</t>
  </si>
  <si>
    <t>331694</t>
  </si>
  <si>
    <t>384117</t>
  </si>
  <si>
    <t>227676</t>
  </si>
  <si>
    <t>498995</t>
  </si>
  <si>
    <t>88762</t>
  </si>
  <si>
    <t>341600</t>
  </si>
  <si>
    <t>13817</t>
  </si>
  <si>
    <t>14270</t>
  </si>
  <si>
    <t>16499</t>
  </si>
  <si>
    <t>42362</t>
  </si>
  <si>
    <t>202649</t>
  </si>
  <si>
    <t>161838</t>
  </si>
  <si>
    <t>498977</t>
  </si>
  <si>
    <t>424930</t>
  </si>
  <si>
    <t>424665</t>
  </si>
  <si>
    <t>55283</t>
  </si>
  <si>
    <t>210826</t>
  </si>
  <si>
    <t>123738</t>
  </si>
  <si>
    <t>509627</t>
  </si>
  <si>
    <t>145046</t>
  </si>
  <si>
    <t>322403</t>
  </si>
  <si>
    <t>125486</t>
  </si>
  <si>
    <t>155534</t>
  </si>
  <si>
    <t>431217</t>
  </si>
  <si>
    <t>20339</t>
  </si>
  <si>
    <t>39668</t>
  </si>
  <si>
    <t>75777</t>
  </si>
  <si>
    <t>407340</t>
  </si>
  <si>
    <t>407206</t>
  </si>
  <si>
    <t>347457</t>
  </si>
  <si>
    <t>349177</t>
  </si>
  <si>
    <t>344639</t>
  </si>
  <si>
    <t>339184</t>
  </si>
  <si>
    <t>348127</t>
  </si>
  <si>
    <t>348205</t>
  </si>
  <si>
    <t>91956</t>
  </si>
  <si>
    <t>91141</t>
  </si>
  <si>
    <t>91516</t>
  </si>
  <si>
    <t>92138</t>
  </si>
  <si>
    <t>215284</t>
  </si>
  <si>
    <t>213105</t>
  </si>
  <si>
    <t>127397</t>
  </si>
  <si>
    <t>127339</t>
  </si>
  <si>
    <t>121495</t>
  </si>
  <si>
    <t>121507</t>
  </si>
  <si>
    <t>126799</t>
  </si>
  <si>
    <t>299678</t>
  </si>
  <si>
    <t>304234</t>
  </si>
  <si>
    <t>303909</t>
  </si>
  <si>
    <t>300317</t>
  </si>
  <si>
    <t>196632</t>
  </si>
  <si>
    <t>14691</t>
  </si>
  <si>
    <t>133282</t>
  </si>
  <si>
    <t>137294</t>
  </si>
  <si>
    <t>78289</t>
  </si>
  <si>
    <t>119279</t>
  </si>
  <si>
    <t>122226</t>
  </si>
  <si>
    <t>38663</t>
  </si>
  <si>
    <t>57062</t>
  </si>
  <si>
    <t>66819</t>
  </si>
  <si>
    <t>21115</t>
  </si>
  <si>
    <t>29146</t>
  </si>
  <si>
    <t>147718</t>
  </si>
  <si>
    <t>85794</t>
  </si>
  <si>
    <t>90818</t>
  </si>
  <si>
    <t>40880</t>
  </si>
  <si>
    <t>109899</t>
  </si>
  <si>
    <t>84193</t>
  </si>
  <si>
    <t>291826</t>
  </si>
  <si>
    <t>83246</t>
  </si>
  <si>
    <t>99181</t>
  </si>
  <si>
    <t>337189</t>
  </si>
  <si>
    <t>180104</t>
  </si>
  <si>
    <t>374061</t>
  </si>
  <si>
    <t>268100</t>
  </si>
  <si>
    <t>446208</t>
  </si>
  <si>
    <t>458723</t>
  </si>
  <si>
    <t>442032</t>
  </si>
  <si>
    <t>454660</t>
  </si>
  <si>
    <t>158881</t>
  </si>
  <si>
    <t>74241</t>
  </si>
  <si>
    <t>140263</t>
  </si>
  <si>
    <t>141644</t>
  </si>
  <si>
    <t>69130</t>
  </si>
  <si>
    <t>115320</t>
  </si>
  <si>
    <t>318237</t>
  </si>
  <si>
    <t>455727</t>
  </si>
  <si>
    <t>5100</t>
  </si>
  <si>
    <t>25553</t>
  </si>
  <si>
    <t>19608</t>
  </si>
  <si>
    <t>21422</t>
  </si>
  <si>
    <t>24351</t>
  </si>
  <si>
    <t>24358</t>
  </si>
  <si>
    <t>19216</t>
  </si>
  <si>
    <t>20428</t>
  </si>
  <si>
    <t>12237</t>
  </si>
  <si>
    <t>12303</t>
  </si>
  <si>
    <t>12829</t>
  </si>
  <si>
    <t>24017</t>
  </si>
  <si>
    <t>23914</t>
  </si>
  <si>
    <t>24100</t>
  </si>
  <si>
    <t>24192</t>
  </si>
  <si>
    <t>24248</t>
  </si>
  <si>
    <t>41154</t>
  </si>
  <si>
    <t>50119</t>
  </si>
  <si>
    <t>34221</t>
  </si>
  <si>
    <t>96564</t>
  </si>
  <si>
    <t>58853</t>
  </si>
  <si>
    <t>242735</t>
  </si>
  <si>
    <t>101022</t>
  </si>
  <si>
    <t>77450</t>
  </si>
  <si>
    <t>24188</t>
  </si>
  <si>
    <t>24193</t>
  </si>
  <si>
    <t>24030</t>
  </si>
  <si>
    <t>24040</t>
  </si>
  <si>
    <t>18875</t>
  </si>
  <si>
    <t>24428</t>
  </si>
  <si>
    <t>24156</t>
  </si>
  <si>
    <t>23873</t>
  </si>
  <si>
    <t>24056</t>
  </si>
  <si>
    <t>24020</t>
  </si>
  <si>
    <t>23819</t>
  </si>
  <si>
    <t>23818</t>
  </si>
  <si>
    <t>24334</t>
  </si>
  <si>
    <t>67755</t>
  </si>
  <si>
    <t>21354</t>
  </si>
  <si>
    <t>74318</t>
  </si>
  <si>
    <t>11163</t>
  </si>
  <si>
    <t>143152</t>
  </si>
  <si>
    <t>107537</t>
  </si>
  <si>
    <t>23087</t>
  </si>
  <si>
    <t>25431</t>
  </si>
  <si>
    <t>46373</t>
  </si>
  <si>
    <t>84935</t>
  </si>
  <si>
    <t>12502</t>
  </si>
  <si>
    <t>73857</t>
  </si>
  <si>
    <t>262156</t>
  </si>
  <si>
    <t>55351</t>
  </si>
  <si>
    <t>381458</t>
  </si>
  <si>
    <t>358213</t>
  </si>
  <si>
    <t>281069</t>
  </si>
  <si>
    <t>135150</t>
  </si>
  <si>
    <t>365518</t>
  </si>
  <si>
    <t>126548</t>
  </si>
  <si>
    <t>375655</t>
  </si>
  <si>
    <t>120833</t>
  </si>
  <si>
    <t>304687</t>
  </si>
  <si>
    <t>113135</t>
  </si>
  <si>
    <t>314115</t>
  </si>
  <si>
    <t>422340</t>
  </si>
  <si>
    <t>423416</t>
  </si>
  <si>
    <t>423732</t>
  </si>
  <si>
    <t>323040</t>
  </si>
  <si>
    <t>97927</t>
  </si>
  <si>
    <t>83510</t>
  </si>
  <si>
    <t>29762</t>
  </si>
  <si>
    <t>32256</t>
  </si>
  <si>
    <t>199091</t>
  </si>
  <si>
    <t>100055</t>
  </si>
  <si>
    <t>248636</t>
  </si>
  <si>
    <t>133731</t>
  </si>
  <si>
    <t>24265</t>
  </si>
  <si>
    <t>25319</t>
  </si>
  <si>
    <t>24560</t>
  </si>
  <si>
    <t>10615</t>
  </si>
  <si>
    <t>10393</t>
  </si>
  <si>
    <t>24236</t>
  </si>
  <si>
    <t>10042</t>
  </si>
  <si>
    <t>19659</t>
  </si>
  <si>
    <t>19351</t>
  </si>
  <si>
    <t>24253</t>
  </si>
  <si>
    <t>24121</t>
  </si>
  <si>
    <t>24010</t>
  </si>
  <si>
    <t>56651</t>
  </si>
  <si>
    <t>78857</t>
  </si>
  <si>
    <t>43387</t>
  </si>
  <si>
    <t>32751</t>
  </si>
  <si>
    <t>295694</t>
  </si>
  <si>
    <t>127931</t>
  </si>
  <si>
    <t>269221</t>
  </si>
  <si>
    <t>412193</t>
  </si>
  <si>
    <t>44976</t>
  </si>
  <si>
    <t>29602</t>
  </si>
  <si>
    <t>417721</t>
  </si>
  <si>
    <t>61125</t>
  </si>
  <si>
    <t>47098</t>
  </si>
  <si>
    <t>529100</t>
  </si>
  <si>
    <t>545989</t>
  </si>
  <si>
    <t>229110</t>
  </si>
  <si>
    <t>26065</t>
  </si>
  <si>
    <t>50520</t>
  </si>
  <si>
    <t>71609</t>
  </si>
  <si>
    <t>96970</t>
  </si>
  <si>
    <t>31770</t>
  </si>
  <si>
    <t>317022</t>
  </si>
  <si>
    <t>19094</t>
  </si>
  <si>
    <t>16442</t>
  </si>
  <si>
    <t>30735</t>
  </si>
  <si>
    <t>176424</t>
  </si>
  <si>
    <t>94682</t>
  </si>
  <si>
    <t>370632</t>
  </si>
  <si>
    <t>114199</t>
  </si>
  <si>
    <t>311457</t>
  </si>
  <si>
    <t>372042</t>
  </si>
  <si>
    <t>53639</t>
  </si>
  <si>
    <t>145086</t>
  </si>
  <si>
    <t>355215</t>
  </si>
  <si>
    <t>497173</t>
  </si>
  <si>
    <t>365232</t>
  </si>
  <si>
    <t>243230</t>
  </si>
  <si>
    <t>143998</t>
  </si>
  <si>
    <t>360080</t>
  </si>
  <si>
    <t>140400</t>
  </si>
  <si>
    <t>365366</t>
  </si>
  <si>
    <t>498432</t>
  </si>
  <si>
    <t>70424</t>
  </si>
  <si>
    <t>124251</t>
  </si>
  <si>
    <t>301964</t>
  </si>
  <si>
    <t>423516</t>
  </si>
  <si>
    <t>423536</t>
  </si>
  <si>
    <t>101894</t>
  </si>
  <si>
    <t>55439</t>
  </si>
  <si>
    <t>88828</t>
  </si>
  <si>
    <t>35781</t>
  </si>
  <si>
    <t>44541</t>
  </si>
  <si>
    <t>423203</t>
  </si>
  <si>
    <t>31384</t>
  </si>
  <si>
    <t>6670</t>
  </si>
  <si>
    <t>212894</t>
  </si>
  <si>
    <t>199682</t>
  </si>
  <si>
    <t>346555</t>
  </si>
  <si>
    <t>228865</t>
  </si>
  <si>
    <t>89084</t>
  </si>
  <si>
    <t>44237</t>
  </si>
  <si>
    <t>445330</t>
  </si>
  <si>
    <t>112955</t>
  </si>
  <si>
    <t>322322</t>
  </si>
  <si>
    <t>311158</t>
  </si>
  <si>
    <t>23321</t>
  </si>
  <si>
    <t>71617</t>
  </si>
  <si>
    <t>87821</t>
  </si>
  <si>
    <t>208020</t>
  </si>
  <si>
    <t>120673</t>
  </si>
  <si>
    <t>62885</t>
  </si>
  <si>
    <t>112350</t>
  </si>
  <si>
    <t>67617</t>
  </si>
  <si>
    <t>101514</t>
  </si>
  <si>
    <t>115473</t>
  </si>
  <si>
    <t>166081</t>
  </si>
  <si>
    <t>49472</t>
  </si>
  <si>
    <t>27344</t>
  </si>
  <si>
    <t>46550</t>
  </si>
  <si>
    <t>318961</t>
  </si>
  <si>
    <t>24462</t>
  </si>
  <si>
    <t>24130</t>
  </si>
  <si>
    <t>24185</t>
  </si>
  <si>
    <t>24252</t>
  </si>
  <si>
    <t>24360</t>
  </si>
  <si>
    <t>24080</t>
  </si>
  <si>
    <t>24335</t>
  </si>
  <si>
    <t>20519</t>
  </si>
  <si>
    <t>21132</t>
  </si>
  <si>
    <t>21475</t>
  </si>
  <si>
    <t>24325</t>
  </si>
  <si>
    <t>24510</t>
  </si>
  <si>
    <t>24470</t>
  </si>
  <si>
    <t>24180</t>
  </si>
  <si>
    <t>24140</t>
  </si>
  <si>
    <t>24134</t>
  </si>
  <si>
    <t>20183</t>
  </si>
  <si>
    <t>19087</t>
  </si>
  <si>
    <t>382248</t>
  </si>
  <si>
    <t>448485</t>
  </si>
  <si>
    <t>152734</t>
  </si>
  <si>
    <t>425014</t>
  </si>
  <si>
    <t>116076</t>
  </si>
  <si>
    <t>388079</t>
  </si>
  <si>
    <t>50354</t>
  </si>
  <si>
    <t>52502</t>
  </si>
  <si>
    <t>189077</t>
  </si>
  <si>
    <t>8654</t>
  </si>
  <si>
    <t>21102</t>
  </si>
  <si>
    <t>85858</t>
  </si>
  <si>
    <t>175926</t>
  </si>
  <si>
    <t>114941</t>
  </si>
  <si>
    <t>313039</t>
  </si>
  <si>
    <t>369730</t>
  </si>
  <si>
    <t>233524</t>
  </si>
  <si>
    <t>120300</t>
  </si>
  <si>
    <t>383600</t>
  </si>
  <si>
    <t>110505</t>
  </si>
  <si>
    <t>391211</t>
  </si>
  <si>
    <t>140624</t>
  </si>
  <si>
    <t>11618</t>
  </si>
  <si>
    <t>21071</t>
  </si>
  <si>
    <t>63564</t>
  </si>
  <si>
    <t>157314</t>
  </si>
  <si>
    <t>186244</t>
  </si>
  <si>
    <t>127834</t>
  </si>
  <si>
    <t>84852</t>
  </si>
  <si>
    <t>143466</t>
  </si>
  <si>
    <t>135299</t>
  </si>
  <si>
    <t>167918</t>
  </si>
  <si>
    <t>249871</t>
  </si>
  <si>
    <t>88402</t>
  </si>
  <si>
    <t>222091</t>
  </si>
  <si>
    <t>101546</t>
  </si>
  <si>
    <t>102846</t>
  </si>
  <si>
    <t>65859</t>
  </si>
  <si>
    <t>516035</t>
  </si>
  <si>
    <t>182588</t>
  </si>
  <si>
    <t>292711</t>
  </si>
  <si>
    <t>8092</t>
  </si>
  <si>
    <t>23872</t>
  </si>
  <si>
    <t>10930</t>
  </si>
  <si>
    <t>10457</t>
  </si>
  <si>
    <t>10730</t>
  </si>
  <si>
    <t>23813</t>
  </si>
  <si>
    <t>11512</t>
  </si>
  <si>
    <t>10360</t>
  </si>
  <si>
    <t>23970</t>
  </si>
  <si>
    <t>24024</t>
  </si>
  <si>
    <t>16169</t>
  </si>
  <si>
    <t>10338</t>
  </si>
  <si>
    <t>23552</t>
  </si>
  <si>
    <t>23822</t>
  </si>
  <si>
    <t>23887</t>
  </si>
  <si>
    <t>24409</t>
  </si>
  <si>
    <t>23836</t>
  </si>
  <si>
    <t>177919</t>
  </si>
  <si>
    <t>56366</t>
  </si>
  <si>
    <t>285827</t>
  </si>
  <si>
    <t>484370</t>
  </si>
  <si>
    <t>47442</t>
  </si>
  <si>
    <t>28154</t>
  </si>
  <si>
    <t>284742</t>
  </si>
  <si>
    <t>102389</t>
  </si>
  <si>
    <t>51840</t>
  </si>
  <si>
    <t>177231</t>
  </si>
  <si>
    <t>184859</t>
  </si>
  <si>
    <t>209930</t>
  </si>
  <si>
    <t>181839</t>
  </si>
  <si>
    <t>80006</t>
  </si>
  <si>
    <t>30052</t>
  </si>
  <si>
    <t>365132</t>
  </si>
  <si>
    <t>3814</t>
  </si>
  <si>
    <t>6233</t>
  </si>
  <si>
    <t>10486</t>
  </si>
  <si>
    <t>41879</t>
  </si>
  <si>
    <t>265135</t>
  </si>
  <si>
    <t>44736</t>
  </si>
  <si>
    <t>381341</t>
  </si>
  <si>
    <t>345355</t>
  </si>
  <si>
    <t>126007</t>
  </si>
  <si>
    <t>378500</t>
  </si>
  <si>
    <t>135800</t>
  </si>
  <si>
    <t>364245</t>
  </si>
  <si>
    <t>498724</t>
  </si>
  <si>
    <t>422322</t>
  </si>
  <si>
    <t>422999</t>
  </si>
  <si>
    <t>106671</t>
  </si>
  <si>
    <t>320904</t>
  </si>
  <si>
    <t>99062</t>
  </si>
  <si>
    <t>106322</t>
  </si>
  <si>
    <t>318963</t>
  </si>
  <si>
    <t>424715</t>
  </si>
  <si>
    <t>130519</t>
  </si>
  <si>
    <t>96336</t>
  </si>
  <si>
    <t>505668</t>
  </si>
  <si>
    <t>35143</t>
  </si>
  <si>
    <t>17450</t>
  </si>
  <si>
    <t>6707</t>
  </si>
  <si>
    <t>24552</t>
  </si>
  <si>
    <t>15296</t>
  </si>
  <si>
    <t>16887</t>
  </si>
  <si>
    <t>65255</t>
  </si>
  <si>
    <t>291739</t>
  </si>
  <si>
    <t>208033</t>
  </si>
  <si>
    <t>195166</t>
  </si>
  <si>
    <t>24078</t>
  </si>
  <si>
    <t>23895</t>
  </si>
  <si>
    <t>23734</t>
  </si>
  <si>
    <t>20541</t>
  </si>
  <si>
    <t>24932</t>
  </si>
  <si>
    <t>24589</t>
  </si>
  <si>
    <t>24181</t>
  </si>
  <si>
    <t>24464</t>
  </si>
  <si>
    <t>24529</t>
  </si>
  <si>
    <t>449231</t>
  </si>
  <si>
    <t>454346</t>
  </si>
  <si>
    <t>239646</t>
  </si>
  <si>
    <t>115326</t>
  </si>
  <si>
    <t>451346</t>
  </si>
  <si>
    <t>543374</t>
  </si>
  <si>
    <t>280035</t>
  </si>
  <si>
    <t>24528</t>
  </si>
  <si>
    <t>21191</t>
  </si>
  <si>
    <t>22075</t>
  </si>
  <si>
    <t>23678</t>
  </si>
  <si>
    <t>24443</t>
  </si>
  <si>
    <t>23902</t>
  </si>
  <si>
    <t>257981</t>
  </si>
  <si>
    <t>59250</t>
  </si>
  <si>
    <t>507726</t>
  </si>
  <si>
    <t>34330</t>
  </si>
  <si>
    <t>19476</t>
  </si>
  <si>
    <t>66483</t>
  </si>
  <si>
    <t>19314</t>
  </si>
  <si>
    <t>45473</t>
  </si>
  <si>
    <t>251492</t>
  </si>
  <si>
    <t>335176</t>
  </si>
  <si>
    <t>417328</t>
  </si>
  <si>
    <t>168702</t>
  </si>
  <si>
    <t>144681</t>
  </si>
  <si>
    <t>355942</t>
  </si>
  <si>
    <t>422459</t>
  </si>
  <si>
    <t>10794</t>
  </si>
  <si>
    <t>19292</t>
  </si>
  <si>
    <t>8158</t>
  </si>
  <si>
    <t>96626</t>
  </si>
  <si>
    <t>28274</t>
  </si>
  <si>
    <t>98204</t>
  </si>
  <si>
    <t>150067</t>
  </si>
  <si>
    <t>180759</t>
  </si>
  <si>
    <t>411824</t>
  </si>
  <si>
    <t>99775</t>
  </si>
  <si>
    <t>110839</t>
  </si>
  <si>
    <t>317147</t>
  </si>
  <si>
    <t>423871</t>
  </si>
  <si>
    <t>192502</t>
  </si>
  <si>
    <t>158159</t>
  </si>
  <si>
    <t>244104</t>
  </si>
  <si>
    <t>232641</t>
  </si>
  <si>
    <t>187725</t>
  </si>
  <si>
    <t>20234</t>
  </si>
  <si>
    <t>41881</t>
  </si>
  <si>
    <t>99162</t>
  </si>
  <si>
    <t>69591</t>
  </si>
  <si>
    <t>62447</t>
  </si>
  <si>
    <t>129413</t>
  </si>
  <si>
    <t>86783</t>
  </si>
  <si>
    <t>36468</t>
  </si>
  <si>
    <t>86271</t>
  </si>
  <si>
    <t>105192</t>
  </si>
  <si>
    <t>35001</t>
  </si>
  <si>
    <t>86714</t>
  </si>
  <si>
    <t>24204</t>
  </si>
  <si>
    <t>343475</t>
  </si>
  <si>
    <t>49679</t>
  </si>
  <si>
    <t>156641</t>
  </si>
  <si>
    <t>152518</t>
  </si>
  <si>
    <t>211037</t>
  </si>
  <si>
    <t>23494</t>
  </si>
  <si>
    <t>20922</t>
  </si>
  <si>
    <t>22251</t>
  </si>
  <si>
    <t>23635</t>
  </si>
  <si>
    <t>23893</t>
  </si>
  <si>
    <t>24257</t>
  </si>
  <si>
    <t>24147</t>
  </si>
  <si>
    <t>24266</t>
  </si>
  <si>
    <t>87553</t>
  </si>
  <si>
    <t>179313</t>
  </si>
  <si>
    <t>174378</t>
  </si>
  <si>
    <t>24174</t>
  </si>
  <si>
    <t>23871</t>
  </si>
  <si>
    <t>24092</t>
  </si>
  <si>
    <t>24480</t>
  </si>
  <si>
    <t>130164</t>
  </si>
  <si>
    <t>129953</t>
  </si>
  <si>
    <t>288980</t>
  </si>
  <si>
    <t>545534</t>
  </si>
  <si>
    <t>72199</t>
  </si>
  <si>
    <t>23447</t>
  </si>
  <si>
    <t>23504</t>
  </si>
  <si>
    <t>20870</t>
  </si>
  <si>
    <t>20597</t>
  </si>
  <si>
    <t>23051</t>
  </si>
  <si>
    <t>24016</t>
  </si>
  <si>
    <t>9902</t>
  </si>
  <si>
    <t>10297</t>
  </si>
  <si>
    <t>23996</t>
  </si>
  <si>
    <t>95643</t>
  </si>
  <si>
    <t>234317</t>
  </si>
  <si>
    <t>57751</t>
  </si>
  <si>
    <t>217832</t>
  </si>
  <si>
    <t>38086</t>
  </si>
  <si>
    <t>448876</t>
  </si>
  <si>
    <t>235244</t>
  </si>
  <si>
    <t>507595</t>
  </si>
  <si>
    <t>263763</t>
  </si>
  <si>
    <t>24386</t>
  </si>
  <si>
    <t>22472</t>
  </si>
  <si>
    <t>23752</t>
  </si>
  <si>
    <t>24467</t>
  </si>
  <si>
    <t>24355</t>
  </si>
  <si>
    <t>210622</t>
  </si>
  <si>
    <t>482812</t>
  </si>
  <si>
    <t>411918</t>
  </si>
  <si>
    <t>409335</t>
  </si>
  <si>
    <t>413754</t>
  </si>
  <si>
    <t>186487</t>
  </si>
  <si>
    <t>272747</t>
  </si>
  <si>
    <t>96792</t>
  </si>
  <si>
    <t>19518</t>
  </si>
  <si>
    <t>20944</t>
  </si>
  <si>
    <t>259272</t>
  </si>
  <si>
    <t>485296</t>
  </si>
  <si>
    <t>229367</t>
  </si>
  <si>
    <t>134100</t>
  </si>
  <si>
    <t>7875</t>
  </si>
  <si>
    <t>133893</t>
  </si>
  <si>
    <t>182200</t>
  </si>
  <si>
    <t>27648</t>
  </si>
  <si>
    <t>19761</t>
  </si>
  <si>
    <t>61440</t>
  </si>
  <si>
    <t>24295</t>
  </si>
  <si>
    <t>19224</t>
  </si>
  <si>
    <t>188144</t>
  </si>
  <si>
    <t>257956</t>
  </si>
  <si>
    <t>71925</t>
  </si>
  <si>
    <t>89148</t>
  </si>
  <si>
    <t>208713</t>
  </si>
  <si>
    <t>394732</t>
  </si>
  <si>
    <t>78353</t>
  </si>
  <si>
    <t>397527</t>
  </si>
  <si>
    <t>146970</t>
  </si>
  <si>
    <t>271906</t>
  </si>
  <si>
    <t>261342</t>
  </si>
  <si>
    <t>111231</t>
  </si>
  <si>
    <t>118062</t>
  </si>
  <si>
    <t>271438</t>
  </si>
  <si>
    <t>110934</t>
  </si>
  <si>
    <t>52231</t>
  </si>
  <si>
    <t>24112</t>
  </si>
  <si>
    <t>24298</t>
  </si>
  <si>
    <t>19257</t>
  </si>
  <si>
    <t>24256</t>
  </si>
  <si>
    <t>24433</t>
  </si>
  <si>
    <t>24313</t>
  </si>
  <si>
    <t>24530</t>
  </si>
  <si>
    <t>24545</t>
  </si>
  <si>
    <t>415808</t>
  </si>
  <si>
    <t>24441</t>
  </si>
  <si>
    <t>22868</t>
  </si>
  <si>
    <t>24131</t>
  </si>
  <si>
    <t>24045</t>
  </si>
  <si>
    <t>23929</t>
  </si>
  <si>
    <t>24296</t>
  </si>
  <si>
    <t>23478</t>
  </si>
  <si>
    <t>23881</t>
  </si>
  <si>
    <t>23906</t>
  </si>
  <si>
    <t>24290</t>
  </si>
  <si>
    <t>24226</t>
  </si>
  <si>
    <t>171214</t>
  </si>
  <si>
    <t>351905</t>
  </si>
  <si>
    <t>325225</t>
  </si>
  <si>
    <t>158006</t>
  </si>
  <si>
    <t>211445</t>
  </si>
  <si>
    <t>285000</t>
  </si>
  <si>
    <t>383899</t>
  </si>
  <si>
    <t>133461</t>
  </si>
  <si>
    <t>32637</t>
  </si>
  <si>
    <t>459853</t>
  </si>
  <si>
    <t>481685</t>
  </si>
  <si>
    <t>484411</t>
  </si>
  <si>
    <t>65238</t>
  </si>
  <si>
    <t>239425</t>
  </si>
  <si>
    <t>76513</t>
  </si>
  <si>
    <t>177864</t>
  </si>
  <si>
    <t>403856</t>
  </si>
  <si>
    <t>150570</t>
  </si>
  <si>
    <t>92280</t>
  </si>
  <si>
    <t>338272</t>
  </si>
  <si>
    <t>445991</t>
  </si>
  <si>
    <t>468827</t>
  </si>
  <si>
    <t>454140</t>
  </si>
  <si>
    <t>16234</t>
  </si>
  <si>
    <t>117380</t>
  </si>
  <si>
    <t>146575</t>
  </si>
  <si>
    <t>9534</t>
  </si>
  <si>
    <t>22865</t>
  </si>
  <si>
    <t>45875</t>
  </si>
  <si>
    <t>81829</t>
  </si>
  <si>
    <t>63650</t>
  </si>
  <si>
    <t>149378</t>
  </si>
  <si>
    <t>351375</t>
  </si>
  <si>
    <t>102365</t>
  </si>
  <si>
    <t>323828</t>
  </si>
  <si>
    <t>63032</t>
  </si>
  <si>
    <t>20809</t>
  </si>
  <si>
    <t>21767</t>
  </si>
  <si>
    <t>22046</t>
  </si>
  <si>
    <t>22252</t>
  </si>
  <si>
    <t>23292</t>
  </si>
  <si>
    <t>9842</t>
  </si>
  <si>
    <t>23965</t>
  </si>
  <si>
    <t>23835</t>
  </si>
  <si>
    <t>23601</t>
  </si>
  <si>
    <t>24086</t>
  </si>
  <si>
    <t>24012</t>
  </si>
  <si>
    <t>23975</t>
  </si>
  <si>
    <t>9814</t>
  </si>
  <si>
    <t>24059</t>
  </si>
  <si>
    <t>23642</t>
  </si>
  <si>
    <t>24161</t>
  </si>
  <si>
    <t>47750</t>
  </si>
  <si>
    <t>194847</t>
  </si>
  <si>
    <t>19698</t>
  </si>
  <si>
    <t>23099</t>
  </si>
  <si>
    <t>44723</t>
  </si>
  <si>
    <t>19580</t>
  </si>
  <si>
    <t>211419</t>
  </si>
  <si>
    <t>204538</t>
  </si>
  <si>
    <t>83170</t>
  </si>
  <si>
    <t>160083</t>
  </si>
  <si>
    <t>144033</t>
  </si>
  <si>
    <t>275248</t>
  </si>
  <si>
    <t>156958</t>
  </si>
  <si>
    <t>165664</t>
  </si>
  <si>
    <t>23600</t>
  </si>
  <si>
    <t>132583</t>
  </si>
  <si>
    <t>46354</t>
  </si>
  <si>
    <t>371511</t>
  </si>
  <si>
    <t>163780</t>
  </si>
  <si>
    <t>4548</t>
  </si>
  <si>
    <t>18698</t>
  </si>
  <si>
    <t>20362</t>
  </si>
  <si>
    <t>46173</t>
  </si>
  <si>
    <t>412883</t>
  </si>
  <si>
    <t>141952</t>
  </si>
  <si>
    <t>68783</t>
  </si>
  <si>
    <t>168239</t>
  </si>
  <si>
    <t>112310</t>
  </si>
  <si>
    <t>4134</t>
  </si>
  <si>
    <t>19289</t>
  </si>
  <si>
    <t>19939</t>
  </si>
  <si>
    <t>23896</t>
  </si>
  <si>
    <t>360587</t>
  </si>
  <si>
    <t>22464</t>
  </si>
  <si>
    <t>81271</t>
  </si>
  <si>
    <t>42527</t>
  </si>
  <si>
    <t>51320</t>
  </si>
  <si>
    <t>49954</t>
  </si>
  <si>
    <t>13516</t>
  </si>
  <si>
    <t>14452</t>
  </si>
  <si>
    <t>67677</t>
  </si>
  <si>
    <t>136144</t>
  </si>
  <si>
    <t>364177</t>
  </si>
  <si>
    <t>107477</t>
  </si>
  <si>
    <t>318470</t>
  </si>
  <si>
    <t>116646</t>
  </si>
  <si>
    <t>309760</t>
  </si>
  <si>
    <t>227647</t>
  </si>
  <si>
    <t>59404</t>
  </si>
  <si>
    <t>228733</t>
  </si>
  <si>
    <t>230575</t>
  </si>
  <si>
    <t>419055</t>
  </si>
  <si>
    <t>498373</t>
  </si>
  <si>
    <t>206139</t>
  </si>
  <si>
    <t>207356</t>
  </si>
  <si>
    <t>424590</t>
  </si>
  <si>
    <t>244786</t>
  </si>
  <si>
    <t>315264</t>
  </si>
  <si>
    <t>271727</t>
  </si>
  <si>
    <t>181283</t>
  </si>
  <si>
    <t>128608</t>
  </si>
  <si>
    <t>158223</t>
  </si>
  <si>
    <t>217314</t>
  </si>
  <si>
    <t>23901</t>
  </si>
  <si>
    <t>23401</t>
  </si>
  <si>
    <t>23252</t>
  </si>
  <si>
    <t>24247</t>
  </si>
  <si>
    <t>24438</t>
  </si>
  <si>
    <t>24144</t>
  </si>
  <si>
    <t>186233</t>
  </si>
  <si>
    <t>24194</t>
  </si>
  <si>
    <t>23978</t>
  </si>
  <si>
    <t>24023</t>
  </si>
  <si>
    <t>24585</t>
  </si>
  <si>
    <t>24165</t>
  </si>
  <si>
    <t>30129</t>
  </si>
  <si>
    <t>110199</t>
  </si>
  <si>
    <t>66806</t>
  </si>
  <si>
    <t>370964</t>
  </si>
  <si>
    <t>129535</t>
  </si>
  <si>
    <t>72310</t>
  </si>
  <si>
    <t>57055</t>
  </si>
  <si>
    <t>258572</t>
  </si>
  <si>
    <t>213920</t>
  </si>
  <si>
    <t>269218</t>
  </si>
  <si>
    <t>22978</t>
  </si>
  <si>
    <t>21884</t>
  </si>
  <si>
    <t>24288</t>
  </si>
  <si>
    <t>22763</t>
  </si>
  <si>
    <t>22837</t>
  </si>
  <si>
    <t>134403</t>
  </si>
  <si>
    <t>177486</t>
  </si>
  <si>
    <t>168092</t>
  </si>
  <si>
    <t>321750</t>
  </si>
  <si>
    <t>230545</t>
  </si>
  <si>
    <t>124410</t>
  </si>
  <si>
    <t>204000</t>
  </si>
  <si>
    <t>438251</t>
  </si>
  <si>
    <t>331555</t>
  </si>
  <si>
    <t>411138</t>
  </si>
  <si>
    <t>74415</t>
  </si>
  <si>
    <t>18322</t>
  </si>
  <si>
    <t>297413</t>
  </si>
  <si>
    <t>15011</t>
  </si>
  <si>
    <t>167524</t>
  </si>
  <si>
    <t>424408</t>
  </si>
  <si>
    <t>19817</t>
  </si>
  <si>
    <t>441728</t>
  </si>
  <si>
    <t>370129</t>
  </si>
  <si>
    <t>132974</t>
  </si>
  <si>
    <t>436180</t>
  </si>
  <si>
    <t>149104</t>
  </si>
  <si>
    <t>183956</t>
  </si>
  <si>
    <t>72946</t>
  </si>
  <si>
    <t>146658</t>
  </si>
  <si>
    <t>84704</t>
  </si>
  <si>
    <t>193953</t>
  </si>
  <si>
    <t>18189</t>
  </si>
  <si>
    <t>429867</t>
  </si>
  <si>
    <t>456483</t>
  </si>
  <si>
    <t>372119</t>
  </si>
  <si>
    <t>286934</t>
  </si>
  <si>
    <t>22800</t>
  </si>
  <si>
    <t>24475</t>
  </si>
  <si>
    <t>18815</t>
  </si>
  <si>
    <t>24264</t>
  </si>
  <si>
    <t>23748</t>
  </si>
  <si>
    <t>23559</t>
  </si>
  <si>
    <t>24073</t>
  </si>
  <si>
    <t>24232</t>
  </si>
  <si>
    <t>24551</t>
  </si>
  <si>
    <t>22451</t>
  </si>
  <si>
    <t>185113</t>
  </si>
  <si>
    <t>22820</t>
  </si>
  <si>
    <t>22465</t>
  </si>
  <si>
    <t>21874</t>
  </si>
  <si>
    <t>22975</t>
  </si>
  <si>
    <t>22765</t>
  </si>
  <si>
    <t>22982</t>
  </si>
  <si>
    <t>23018</t>
  </si>
  <si>
    <t>24348</t>
  </si>
  <si>
    <t>24624</t>
  </si>
  <si>
    <t>24497</t>
  </si>
  <si>
    <t>24190</t>
  </si>
  <si>
    <t>95466</t>
  </si>
  <si>
    <t>77981</t>
  </si>
  <si>
    <t>493978</t>
  </si>
  <si>
    <t>420723</t>
  </si>
  <si>
    <t>422836</t>
  </si>
  <si>
    <t>422583</t>
  </si>
  <si>
    <t>390282</t>
  </si>
  <si>
    <t>292320</t>
  </si>
  <si>
    <t>494214</t>
  </si>
  <si>
    <t>102196</t>
  </si>
  <si>
    <t>254836</t>
  </si>
  <si>
    <t>271611</t>
  </si>
  <si>
    <t>16404</t>
  </si>
  <si>
    <t>149103</t>
  </si>
  <si>
    <t>322863</t>
  </si>
  <si>
    <t>66048</t>
  </si>
  <si>
    <t>363543</t>
  </si>
  <si>
    <t>423077</t>
  </si>
  <si>
    <t>343419</t>
  </si>
  <si>
    <t>127246</t>
  </si>
  <si>
    <t>451920</t>
  </si>
  <si>
    <t>456197</t>
  </si>
  <si>
    <t>448206</t>
  </si>
  <si>
    <t>156101</t>
  </si>
  <si>
    <t>359306</t>
  </si>
  <si>
    <t>31929</t>
  </si>
  <si>
    <t>47686</t>
  </si>
  <si>
    <t>50669</t>
  </si>
  <si>
    <t>65803</t>
  </si>
  <si>
    <t>90095</t>
  </si>
  <si>
    <t>274514</t>
  </si>
  <si>
    <t>277320</t>
  </si>
  <si>
    <t>196710</t>
  </si>
  <si>
    <t>61730</t>
  </si>
  <si>
    <t>254744</t>
  </si>
  <si>
    <t>316961</t>
  </si>
  <si>
    <t>49131</t>
  </si>
  <si>
    <t>417954</t>
  </si>
  <si>
    <t>468830</t>
  </si>
  <si>
    <t>96710</t>
  </si>
  <si>
    <t>264372</t>
  </si>
  <si>
    <t>149577</t>
  </si>
  <si>
    <t>24209</t>
  </si>
  <si>
    <t>19778</t>
  </si>
  <si>
    <t>44737</t>
  </si>
  <si>
    <t>67683</t>
  </si>
  <si>
    <t>230183</t>
  </si>
  <si>
    <t>331078</t>
  </si>
  <si>
    <t>265109</t>
  </si>
  <si>
    <t>406154</t>
  </si>
  <si>
    <t>137960</t>
  </si>
  <si>
    <t>132064</t>
  </si>
  <si>
    <t>157856</t>
  </si>
  <si>
    <t>240279</t>
  </si>
  <si>
    <t>121737</t>
  </si>
  <si>
    <t>90329</t>
  </si>
  <si>
    <t>9504</t>
  </si>
  <si>
    <t>21882</t>
  </si>
  <si>
    <t>24095</t>
  </si>
  <si>
    <t>24602</t>
  </si>
  <si>
    <t>19522</t>
  </si>
  <si>
    <t>19651</t>
  </si>
  <si>
    <t>19893</t>
  </si>
  <si>
    <t>25414</t>
  </si>
  <si>
    <t>114343</t>
  </si>
  <si>
    <t>119999</t>
  </si>
  <si>
    <t>266273</t>
  </si>
  <si>
    <t>14781</t>
  </si>
  <si>
    <t>21194</t>
  </si>
  <si>
    <t>20778</t>
  </si>
  <si>
    <t>151760</t>
  </si>
  <si>
    <t>115745</t>
  </si>
  <si>
    <t>181320</t>
  </si>
  <si>
    <t>23869</t>
  </si>
  <si>
    <t>24488</t>
  </si>
  <si>
    <t>23900</t>
  </si>
  <si>
    <t>24364</t>
  </si>
  <si>
    <t>24154</t>
  </si>
  <si>
    <t>23859</t>
  </si>
  <si>
    <t>23922</t>
  </si>
  <si>
    <t>23912</t>
  </si>
  <si>
    <t>24987</t>
  </si>
  <si>
    <t>23857</t>
  </si>
  <si>
    <t>22116</t>
  </si>
  <si>
    <t>23841</t>
  </si>
  <si>
    <t>22184</t>
  </si>
  <si>
    <t>22023</t>
  </si>
  <si>
    <t>23016</t>
  </si>
  <si>
    <t>20012</t>
  </si>
  <si>
    <t>20325</t>
  </si>
  <si>
    <t>19921</t>
  </si>
  <si>
    <t>20520</t>
  </si>
  <si>
    <t>19732</t>
  </si>
  <si>
    <t>20395</t>
  </si>
  <si>
    <t>21385</t>
  </si>
  <si>
    <t>423167</t>
  </si>
  <si>
    <t>315513</t>
  </si>
  <si>
    <t>66463</t>
  </si>
  <si>
    <t>378928</t>
  </si>
  <si>
    <t>108044</t>
  </si>
  <si>
    <t>317677</t>
  </si>
  <si>
    <t>124723</t>
  </si>
  <si>
    <t>304898</t>
  </si>
  <si>
    <t>22611</t>
  </si>
  <si>
    <t>24141</t>
  </si>
  <si>
    <t>24176</t>
  </si>
  <si>
    <t>24129</t>
  </si>
  <si>
    <t>15786</t>
  </si>
  <si>
    <t>8252</t>
  </si>
  <si>
    <t>113624</t>
  </si>
  <si>
    <t>270535</t>
  </si>
  <si>
    <t>51629</t>
  </si>
  <si>
    <t>136428</t>
  </si>
  <si>
    <t>174302</t>
  </si>
  <si>
    <t>485022</t>
  </si>
  <si>
    <t>498934</t>
  </si>
  <si>
    <t>165779</t>
  </si>
  <si>
    <t>93576</t>
  </si>
  <si>
    <t>129843</t>
  </si>
  <si>
    <t>19998</t>
  </si>
  <si>
    <t>20084</t>
  </si>
  <si>
    <t>19122</t>
  </si>
  <si>
    <t>94648</t>
  </si>
  <si>
    <t>530778</t>
  </si>
  <si>
    <t>15242</t>
  </si>
  <si>
    <t>270159</t>
  </si>
  <si>
    <t>248670</t>
  </si>
  <si>
    <t>115704</t>
  </si>
  <si>
    <t>175388</t>
  </si>
  <si>
    <t>405161</t>
  </si>
  <si>
    <t>83506</t>
  </si>
  <si>
    <t>41827</t>
  </si>
  <si>
    <t>62011</t>
  </si>
  <si>
    <t>40514</t>
  </si>
  <si>
    <t>375220</t>
  </si>
  <si>
    <t>188650</t>
  </si>
  <si>
    <t>104276</t>
  </si>
  <si>
    <t>34608</t>
  </si>
  <si>
    <t>52310</t>
  </si>
  <si>
    <t>372660</t>
  </si>
  <si>
    <t>161593</t>
  </si>
  <si>
    <t>126815</t>
  </si>
  <si>
    <t>205370</t>
  </si>
  <si>
    <t>43611</t>
  </si>
  <si>
    <t>163651</t>
  </si>
  <si>
    <t>48895</t>
  </si>
  <si>
    <t>79349</t>
  </si>
  <si>
    <t>85059</t>
  </si>
  <si>
    <t>203990</t>
  </si>
  <si>
    <t>496358</t>
  </si>
  <si>
    <t>113930</t>
  </si>
  <si>
    <t>314437</t>
  </si>
  <si>
    <t>413691</t>
  </si>
  <si>
    <t>67791</t>
  </si>
  <si>
    <t>64191</t>
  </si>
  <si>
    <t>165056</t>
  </si>
  <si>
    <t>26135</t>
  </si>
  <si>
    <t>207436</t>
  </si>
  <si>
    <t>57428</t>
  </si>
  <si>
    <t>20928</t>
  </si>
  <si>
    <t>233126</t>
  </si>
  <si>
    <t>303039</t>
  </si>
  <si>
    <t>292884</t>
  </si>
  <si>
    <t>20252</t>
  </si>
  <si>
    <t>16458</t>
  </si>
  <si>
    <t>534</t>
  </si>
  <si>
    <t>1329</t>
  </si>
  <si>
    <t>164277</t>
  </si>
  <si>
    <t>143209</t>
  </si>
  <si>
    <t>456701</t>
  </si>
  <si>
    <t>454426</t>
  </si>
  <si>
    <t>456959</t>
  </si>
  <si>
    <t>457882</t>
  </si>
  <si>
    <t>101251</t>
  </si>
  <si>
    <t>532474</t>
  </si>
  <si>
    <t>301972</t>
  </si>
  <si>
    <t>50653</t>
  </si>
  <si>
    <t>120821</t>
  </si>
  <si>
    <t>371205</t>
  </si>
  <si>
    <t>201768</t>
  </si>
  <si>
    <t>25490</t>
  </si>
  <si>
    <t>12719</t>
  </si>
  <si>
    <t>33119</t>
  </si>
  <si>
    <t>78501</t>
  </si>
  <si>
    <t>84112</t>
  </si>
  <si>
    <t>422676</t>
  </si>
  <si>
    <t>6480</t>
  </si>
  <si>
    <t>155968</t>
  </si>
  <si>
    <t>183878</t>
  </si>
  <si>
    <t>64230</t>
  </si>
  <si>
    <t>498939</t>
  </si>
  <si>
    <t>499537</t>
  </si>
  <si>
    <t>218625</t>
  </si>
  <si>
    <t>387124</t>
  </si>
  <si>
    <t>178632</t>
  </si>
  <si>
    <t>257264</t>
  </si>
  <si>
    <t>420781</t>
  </si>
  <si>
    <t>423525</t>
  </si>
  <si>
    <t>424360</t>
  </si>
  <si>
    <t>74729</t>
  </si>
  <si>
    <t>21636</t>
  </si>
  <si>
    <t>20032</t>
  </si>
  <si>
    <t>147796</t>
  </si>
  <si>
    <t>173177</t>
  </si>
  <si>
    <t>10541</t>
  </si>
  <si>
    <t>23817</t>
  </si>
  <si>
    <t>23928</t>
  </si>
  <si>
    <t>24115</t>
  </si>
  <si>
    <t>24377</t>
  </si>
  <si>
    <t>24424</t>
  </si>
  <si>
    <t>24796</t>
  </si>
  <si>
    <t>24810</t>
  </si>
  <si>
    <t>24942</t>
  </si>
  <si>
    <t>25357</t>
  </si>
  <si>
    <t>24101</t>
  </si>
  <si>
    <t>24614</t>
  </si>
  <si>
    <t>23971</t>
  </si>
  <si>
    <t>24001</t>
  </si>
  <si>
    <t>24025</t>
  </si>
  <si>
    <t>24460</t>
  </si>
  <si>
    <t>24200</t>
  </si>
  <si>
    <t>25715</t>
  </si>
  <si>
    <t>26088</t>
  </si>
  <si>
    <t>21113</t>
  </si>
  <si>
    <t>21531</t>
  </si>
  <si>
    <t>20956</t>
  </si>
  <si>
    <t>21987</t>
  </si>
  <si>
    <t>22073</t>
  </si>
  <si>
    <t>22232</t>
  </si>
  <si>
    <t>22524</t>
  </si>
  <si>
    <t>22851</t>
  </si>
  <si>
    <t>22859</t>
  </si>
  <si>
    <t>274269</t>
  </si>
  <si>
    <t>254029</t>
  </si>
  <si>
    <t>180337</t>
  </si>
  <si>
    <t>181203</t>
  </si>
  <si>
    <t>86857</t>
  </si>
  <si>
    <t>66006</t>
  </si>
  <si>
    <t>183099</t>
  </si>
  <si>
    <t>216148</t>
  </si>
  <si>
    <t>8470</t>
  </si>
  <si>
    <t>11348</t>
  </si>
  <si>
    <t>135273</t>
  </si>
  <si>
    <t>94529</t>
  </si>
  <si>
    <t>25344</t>
  </si>
  <si>
    <t>28209</t>
  </si>
  <si>
    <t>11520</t>
  </si>
  <si>
    <t>63421</t>
  </si>
  <si>
    <t>193151</t>
  </si>
  <si>
    <t>267169</t>
  </si>
  <si>
    <t>206956</t>
  </si>
  <si>
    <t>300245</t>
  </si>
  <si>
    <t>164</t>
  </si>
  <si>
    <t>50405</t>
  </si>
  <si>
    <t>540445</t>
  </si>
  <si>
    <t>211790</t>
  </si>
  <si>
    <t>129463</t>
  </si>
  <si>
    <t>166073</t>
  </si>
  <si>
    <t>200330</t>
  </si>
  <si>
    <t>119696</t>
  </si>
  <si>
    <t>23800</t>
  </si>
  <si>
    <t>25106</t>
  </si>
  <si>
    <t>23709</t>
  </si>
  <si>
    <t>23920</t>
  </si>
  <si>
    <t>14232</t>
  </si>
  <si>
    <t>23832</t>
  </si>
  <si>
    <t>24673</t>
  </si>
  <si>
    <t>25010</t>
  </si>
  <si>
    <t>24964</t>
  </si>
  <si>
    <t>24117</t>
  </si>
  <si>
    <t>20413</t>
  </si>
  <si>
    <t>19687</t>
  </si>
  <si>
    <t>24061</t>
  </si>
  <si>
    <t>22402</t>
  </si>
  <si>
    <t>22320</t>
  </si>
  <si>
    <t>23227</t>
  </si>
  <si>
    <t>23666</t>
  </si>
  <si>
    <t>24375</t>
  </si>
  <si>
    <t>23941</t>
  </si>
  <si>
    <t>24098</t>
  </si>
  <si>
    <t>25321</t>
  </si>
  <si>
    <t>25104</t>
  </si>
  <si>
    <t>155759</t>
  </si>
  <si>
    <t>178859</t>
  </si>
  <si>
    <t>193879</t>
  </si>
  <si>
    <t>175698</t>
  </si>
  <si>
    <t>12055</t>
  </si>
  <si>
    <t>24411</t>
  </si>
  <si>
    <t>13035</t>
  </si>
  <si>
    <t>24202</t>
  </si>
  <si>
    <t>24706</t>
  </si>
  <si>
    <t>10905</t>
  </si>
  <si>
    <t>24780</t>
  </si>
  <si>
    <t>24054</t>
  </si>
  <si>
    <t>24380</t>
  </si>
  <si>
    <t>10456</t>
  </si>
  <si>
    <t>23763</t>
  </si>
  <si>
    <t>25303</t>
  </si>
  <si>
    <t>74656</t>
  </si>
  <si>
    <t>159631</t>
  </si>
  <si>
    <t>126219</t>
  </si>
  <si>
    <t>136487</t>
  </si>
  <si>
    <t>267122</t>
  </si>
  <si>
    <t>444388</t>
  </si>
  <si>
    <t>134585</t>
  </si>
  <si>
    <t>277505</t>
  </si>
  <si>
    <t>280220</t>
  </si>
  <si>
    <t>174400</t>
  </si>
  <si>
    <t>111374</t>
  </si>
  <si>
    <t>13869</t>
  </si>
  <si>
    <t>26517</t>
  </si>
  <si>
    <t>378249</t>
  </si>
  <si>
    <t>8516</t>
  </si>
  <si>
    <t>17660</t>
  </si>
  <si>
    <t>204672</t>
  </si>
  <si>
    <t>280573</t>
  </si>
  <si>
    <t>393706</t>
  </si>
  <si>
    <t>368984</t>
  </si>
  <si>
    <t>423743</t>
  </si>
  <si>
    <t>321746</t>
  </si>
  <si>
    <t>423748</t>
  </si>
  <si>
    <t>125901</t>
  </si>
  <si>
    <t>299333</t>
  </si>
  <si>
    <t>152208</t>
  </si>
  <si>
    <t>348938</t>
  </si>
  <si>
    <t>127744</t>
  </si>
  <si>
    <t>372970</t>
  </si>
  <si>
    <t>176548</t>
  </si>
  <si>
    <t>145524</t>
  </si>
  <si>
    <t>45515</t>
  </si>
  <si>
    <t>73707</t>
  </si>
  <si>
    <t>19983</t>
  </si>
  <si>
    <t>20679</t>
  </si>
  <si>
    <t>20007</t>
  </si>
  <si>
    <t>19932</t>
  </si>
  <si>
    <t>21921</t>
  </si>
  <si>
    <t>20769</t>
  </si>
  <si>
    <t>21525</t>
  </si>
  <si>
    <t>21969</t>
  </si>
  <si>
    <t>22122</t>
  </si>
  <si>
    <t>22955</t>
  </si>
  <si>
    <t>22707</t>
  </si>
  <si>
    <t>22417</t>
  </si>
  <si>
    <t>21368</t>
  </si>
  <si>
    <t>18715</t>
  </si>
  <si>
    <t>21519</t>
  </si>
  <si>
    <t>23310</t>
  </si>
  <si>
    <t>22933</t>
  </si>
  <si>
    <t>23897</t>
  </si>
  <si>
    <t>19587</t>
  </si>
  <si>
    <t>21944</t>
  </si>
  <si>
    <t>21705</t>
  </si>
  <si>
    <t>22349</t>
  </si>
  <si>
    <t>20376</t>
  </si>
  <si>
    <t>541783</t>
  </si>
  <si>
    <t>22797</t>
  </si>
  <si>
    <t>19416</t>
  </si>
  <si>
    <t>18869</t>
  </si>
  <si>
    <t>3388</t>
  </si>
  <si>
    <t>12447</t>
  </si>
  <si>
    <t>49021</t>
  </si>
  <si>
    <t>475769</t>
  </si>
  <si>
    <t>191337</t>
  </si>
  <si>
    <t>459918</t>
  </si>
  <si>
    <t>46175</t>
  </si>
  <si>
    <t>82790</t>
  </si>
  <si>
    <t>93450</t>
  </si>
  <si>
    <t>532075</t>
  </si>
  <si>
    <t>16065</t>
  </si>
  <si>
    <t>22579</t>
  </si>
  <si>
    <t>58199</t>
  </si>
  <si>
    <t>75069</t>
  </si>
  <si>
    <t>25659</t>
  </si>
  <si>
    <t>62239</t>
  </si>
  <si>
    <t>172576</t>
  </si>
  <si>
    <t>163602</t>
  </si>
  <si>
    <t>173901</t>
  </si>
  <si>
    <t>159265</t>
  </si>
  <si>
    <t>268204</t>
  </si>
  <si>
    <t>164920</t>
  </si>
  <si>
    <t>263735</t>
  </si>
  <si>
    <t>129084</t>
  </si>
  <si>
    <t>299372</t>
  </si>
  <si>
    <t>131516</t>
  </si>
  <si>
    <t>403237</t>
  </si>
  <si>
    <t>135285</t>
  </si>
  <si>
    <t>129136</t>
  </si>
  <si>
    <t>18552</t>
  </si>
  <si>
    <t>236870</t>
  </si>
  <si>
    <t>444972</t>
  </si>
  <si>
    <t>15780</t>
  </si>
  <si>
    <t>23775</t>
  </si>
  <si>
    <t>24299</t>
  </si>
  <si>
    <t>24719</t>
  </si>
  <si>
    <t>24728</t>
  </si>
  <si>
    <t>24749</t>
  </si>
  <si>
    <t>51741</t>
  </si>
  <si>
    <t>445487</t>
  </si>
  <si>
    <t>290508</t>
  </si>
  <si>
    <t>105340</t>
  </si>
  <si>
    <t>53076</t>
  </si>
  <si>
    <t>127283</t>
  </si>
  <si>
    <t>53593</t>
  </si>
  <si>
    <t>165958</t>
  </si>
  <si>
    <t>99064</t>
  </si>
  <si>
    <t>192277</t>
  </si>
  <si>
    <t>23966</t>
  </si>
  <si>
    <t>10906</t>
  </si>
  <si>
    <t>10633</t>
  </si>
  <si>
    <t>24636</t>
  </si>
  <si>
    <t>24694</t>
  </si>
  <si>
    <t>18850</t>
  </si>
  <si>
    <t>19429</t>
  </si>
  <si>
    <t>8256</t>
  </si>
  <si>
    <t>24822</t>
  </si>
  <si>
    <t>365023</t>
  </si>
  <si>
    <t>86035</t>
  </si>
  <si>
    <t>389543</t>
  </si>
  <si>
    <t>136199</t>
  </si>
  <si>
    <t>322829</t>
  </si>
  <si>
    <t>86979</t>
  </si>
  <si>
    <t>381872</t>
  </si>
  <si>
    <t>530645</t>
  </si>
  <si>
    <t>123599</t>
  </si>
  <si>
    <t>444195</t>
  </si>
  <si>
    <t>390184</t>
  </si>
  <si>
    <t>44034939</t>
  </si>
  <si>
    <t>35835</t>
  </si>
  <si>
    <t>243894</t>
  </si>
  <si>
    <t>328528</t>
  </si>
  <si>
    <t>294383</t>
  </si>
  <si>
    <t>236963</t>
  </si>
  <si>
    <t>180496</t>
  </si>
  <si>
    <t>19186</t>
  </si>
  <si>
    <t>93238</t>
  </si>
  <si>
    <t>8181</t>
  </si>
  <si>
    <t>12875</t>
  </si>
  <si>
    <t>19478</t>
  </si>
  <si>
    <t>20633</t>
  </si>
  <si>
    <t>20645</t>
  </si>
  <si>
    <t>22025</t>
  </si>
  <si>
    <t>22047</t>
  </si>
  <si>
    <t>22041</t>
  </si>
  <si>
    <t>22070</t>
  </si>
  <si>
    <t>22845</t>
  </si>
  <si>
    <t>9977</t>
  </si>
  <si>
    <t>9580</t>
  </si>
  <si>
    <t>11027</t>
  </si>
  <si>
    <t>19813</t>
  </si>
  <si>
    <t>22148</t>
  </si>
  <si>
    <t>9833</t>
  </si>
  <si>
    <t>19219</t>
  </si>
  <si>
    <t>21793</t>
  </si>
  <si>
    <t>22528</t>
  </si>
  <si>
    <t>216994</t>
  </si>
  <si>
    <t>208889</t>
  </si>
  <si>
    <t>444876</t>
  </si>
  <si>
    <t>441447</t>
  </si>
  <si>
    <t>185853</t>
  </si>
  <si>
    <t>75258</t>
  </si>
  <si>
    <t>19410</t>
  </si>
  <si>
    <t>549047</t>
  </si>
  <si>
    <t>24234</t>
  </si>
  <si>
    <t>11687</t>
  </si>
  <si>
    <t>12504</t>
  </si>
  <si>
    <t>17137</t>
  </si>
  <si>
    <t>15176</t>
  </si>
  <si>
    <t>23753</t>
  </si>
  <si>
    <t>24561</t>
  </si>
  <si>
    <t>21818</t>
  </si>
  <si>
    <t>22160</t>
  </si>
  <si>
    <t>22297</t>
  </si>
  <si>
    <t>100089</t>
  </si>
  <si>
    <t>231820</t>
  </si>
  <si>
    <t>257833</t>
  </si>
  <si>
    <t>258938</t>
  </si>
  <si>
    <t>27484</t>
  </si>
  <si>
    <t>448592</t>
  </si>
  <si>
    <t>154421</t>
  </si>
  <si>
    <t>81986</t>
  </si>
  <si>
    <t>94789</t>
  </si>
  <si>
    <t>62203</t>
  </si>
  <si>
    <t>66137</t>
  </si>
  <si>
    <t>112004</t>
  </si>
  <si>
    <t>196477</t>
  </si>
  <si>
    <t>158798</t>
  </si>
  <si>
    <t>81706</t>
  </si>
  <si>
    <t>205253</t>
  </si>
  <si>
    <t>19605</t>
  </si>
  <si>
    <t>16906</t>
  </si>
  <si>
    <t>65649</t>
  </si>
  <si>
    <t>16555</t>
  </si>
  <si>
    <t>250225</t>
  </si>
  <si>
    <t>289337</t>
  </si>
  <si>
    <t>297528</t>
  </si>
  <si>
    <t>175025</t>
  </si>
  <si>
    <t>325250</t>
  </si>
  <si>
    <t>496168</t>
  </si>
  <si>
    <t>17091</t>
  </si>
  <si>
    <t>90163</t>
  </si>
  <si>
    <t>64936</t>
  </si>
  <si>
    <t>424420</t>
  </si>
  <si>
    <t>424577</t>
  </si>
  <si>
    <t>142699</t>
  </si>
  <si>
    <t>42145</t>
  </si>
  <si>
    <t>30460</t>
  </si>
  <si>
    <t>252102</t>
  </si>
  <si>
    <t>231936</t>
  </si>
  <si>
    <t>448430</t>
  </si>
  <si>
    <t>529052</t>
  </si>
  <si>
    <t>54477</t>
  </si>
  <si>
    <t>426772</t>
  </si>
  <si>
    <t>71318</t>
  </si>
  <si>
    <t>67908</t>
  </si>
  <si>
    <t>274963</t>
  </si>
  <si>
    <t>441617</t>
  </si>
  <si>
    <t>3169</t>
  </si>
  <si>
    <t>2474</t>
  </si>
  <si>
    <t>9347</t>
  </si>
  <si>
    <t>9334</t>
  </si>
  <si>
    <t>48324</t>
  </si>
  <si>
    <t>24074</t>
  </si>
  <si>
    <t>24042</t>
  </si>
  <si>
    <t>24009</t>
  </si>
  <si>
    <t>24227</t>
  </si>
  <si>
    <t>24487</t>
  </si>
  <si>
    <t>27583</t>
  </si>
  <si>
    <t>10124</t>
  </si>
  <si>
    <t>27945</t>
  </si>
  <si>
    <t>14908</t>
  </si>
  <si>
    <t>262167</t>
  </si>
  <si>
    <t>57329</t>
  </si>
  <si>
    <t>190702</t>
  </si>
  <si>
    <t>258966</t>
  </si>
  <si>
    <t>55162</t>
  </si>
  <si>
    <t>106029</t>
  </si>
  <si>
    <t>2823</t>
  </si>
  <si>
    <t>19081</t>
  </si>
  <si>
    <t>16468</t>
  </si>
  <si>
    <t>373552</t>
  </si>
  <si>
    <t>426898</t>
  </si>
  <si>
    <t>275924</t>
  </si>
  <si>
    <t>264154</t>
  </si>
  <si>
    <t>424352</t>
  </si>
  <si>
    <t>273310</t>
  </si>
  <si>
    <t>103991</t>
  </si>
  <si>
    <t>168813</t>
  </si>
  <si>
    <t>36523</t>
  </si>
  <si>
    <t>15653</t>
  </si>
  <si>
    <t>200200</t>
  </si>
  <si>
    <t>381936</t>
  </si>
  <si>
    <t>264453</t>
  </si>
  <si>
    <t>58112</t>
  </si>
  <si>
    <t>314962</t>
  </si>
  <si>
    <t>197108</t>
  </si>
  <si>
    <t>482691</t>
  </si>
  <si>
    <t>489826</t>
  </si>
  <si>
    <t>407891</t>
  </si>
  <si>
    <t>414209</t>
  </si>
  <si>
    <t>413408</t>
  </si>
  <si>
    <t>148356</t>
  </si>
  <si>
    <t>439976</t>
  </si>
  <si>
    <t>119682</t>
  </si>
  <si>
    <t>134442</t>
  </si>
  <si>
    <t>434822</t>
  </si>
  <si>
    <t>397504</t>
  </si>
  <si>
    <t>104850</t>
  </si>
  <si>
    <t>97053</t>
  </si>
  <si>
    <t>315501</t>
  </si>
  <si>
    <t>88243</t>
  </si>
  <si>
    <t>274588</t>
  </si>
  <si>
    <t>36283</t>
  </si>
  <si>
    <t>125760</t>
  </si>
  <si>
    <t>140206</t>
  </si>
  <si>
    <t>265030</t>
  </si>
  <si>
    <t>38508</t>
  </si>
  <si>
    <t>350644</t>
  </si>
  <si>
    <t>211357</t>
  </si>
  <si>
    <t>424206</t>
  </si>
  <si>
    <t>16166</t>
  </si>
  <si>
    <t>16401</t>
  </si>
  <si>
    <t>69618</t>
  </si>
  <si>
    <t>20542</t>
  </si>
  <si>
    <t>358186</t>
  </si>
  <si>
    <t>53035</t>
  </si>
  <si>
    <t>150998</t>
  </si>
  <si>
    <t>411277</t>
  </si>
  <si>
    <t>174541</t>
  </si>
  <si>
    <t>487755</t>
  </si>
  <si>
    <t>486398</t>
  </si>
  <si>
    <t>494935</t>
  </si>
  <si>
    <t>90843</t>
  </si>
  <si>
    <t>417707</t>
  </si>
  <si>
    <t>417524</t>
  </si>
  <si>
    <t>125027</t>
  </si>
  <si>
    <t>1071158</t>
  </si>
  <si>
    <t>151736</t>
  </si>
  <si>
    <t>238178</t>
  </si>
  <si>
    <t>174811</t>
  </si>
  <si>
    <t>16123</t>
  </si>
  <si>
    <t>234912</t>
  </si>
  <si>
    <t>60794</t>
  </si>
  <si>
    <t>568746</t>
  </si>
  <si>
    <t>234554</t>
  </si>
  <si>
    <t>15122</t>
  </si>
  <si>
    <t>90934</t>
  </si>
  <si>
    <t>172549</t>
  </si>
  <si>
    <t>274478</t>
  </si>
  <si>
    <t>26092</t>
  </si>
  <si>
    <t>27159</t>
  </si>
  <si>
    <t>21758</t>
  </si>
  <si>
    <t>21679</t>
  </si>
  <si>
    <t>22068</t>
  </si>
  <si>
    <t>22138</t>
  </si>
  <si>
    <t>22102</t>
  </si>
  <si>
    <t>11111</t>
  </si>
  <si>
    <t>20327</t>
  </si>
  <si>
    <t>20479</t>
  </si>
  <si>
    <t>20821</t>
  </si>
  <si>
    <t>20750</t>
  </si>
  <si>
    <t>21279</t>
  </si>
  <si>
    <t>21387</t>
  </si>
  <si>
    <t>390833</t>
  </si>
  <si>
    <t>409294</t>
  </si>
  <si>
    <t>67612</t>
  </si>
  <si>
    <t>23814</t>
  </si>
  <si>
    <t>22189</t>
  </si>
  <si>
    <t>23950</t>
  </si>
  <si>
    <t>23964</t>
  </si>
  <si>
    <t>23801</t>
  </si>
  <si>
    <t>23986</t>
  </si>
  <si>
    <t>24109</t>
  </si>
  <si>
    <t>24387</t>
  </si>
  <si>
    <t>17418</t>
  </si>
  <si>
    <t>23961</t>
  </si>
  <si>
    <t>19272</t>
  </si>
  <si>
    <t>115691</t>
  </si>
  <si>
    <t>161185</t>
  </si>
  <si>
    <t>117059</t>
  </si>
  <si>
    <t>66101</t>
  </si>
  <si>
    <t>272892</t>
  </si>
  <si>
    <t>5594</t>
  </si>
  <si>
    <t>9617</t>
  </si>
  <si>
    <t>422065</t>
  </si>
  <si>
    <t>81579</t>
  </si>
  <si>
    <t>293056</t>
  </si>
  <si>
    <t>271762</t>
  </si>
  <si>
    <t>19683</t>
  </si>
  <si>
    <t>344397</t>
  </si>
  <si>
    <t>295683</t>
  </si>
  <si>
    <t>522655</t>
  </si>
  <si>
    <t>272533</t>
  </si>
  <si>
    <t>448052</t>
  </si>
  <si>
    <t>86090</t>
  </si>
  <si>
    <t>82577</t>
  </si>
  <si>
    <t>463721</t>
  </si>
  <si>
    <t>444228</t>
  </si>
  <si>
    <t>122833</t>
  </si>
  <si>
    <t>23796</t>
  </si>
  <si>
    <t>1044</t>
  </si>
  <si>
    <t>374229</t>
  </si>
  <si>
    <t>272507</t>
  </si>
  <si>
    <t>364640</t>
  </si>
  <si>
    <t>61884</t>
  </si>
  <si>
    <t>48380</t>
  </si>
  <si>
    <t>259562</t>
  </si>
  <si>
    <t>83710</t>
  </si>
  <si>
    <t>19015</t>
  </si>
  <si>
    <t>270537</t>
  </si>
  <si>
    <t>58456</t>
  </si>
  <si>
    <t>318498</t>
  </si>
  <si>
    <t>260820</t>
  </si>
  <si>
    <t>315571</t>
  </si>
  <si>
    <t>194519</t>
  </si>
  <si>
    <t>13351</t>
  </si>
  <si>
    <t>10034</t>
  </si>
  <si>
    <t>23972</t>
  </si>
  <si>
    <t>24263</t>
  </si>
  <si>
    <t>24761</t>
  </si>
  <si>
    <t>23553</t>
  </si>
  <si>
    <t>23750</t>
  </si>
  <si>
    <t>24601</t>
  </si>
  <si>
    <t>24376</t>
  </si>
  <si>
    <t>25393</t>
  </si>
  <si>
    <t>23985</t>
  </si>
  <si>
    <t>24055</t>
  </si>
  <si>
    <t>24125</t>
  </si>
  <si>
    <t>24124</t>
  </si>
  <si>
    <t>13464</t>
  </si>
  <si>
    <t>10555</t>
  </si>
  <si>
    <t>24178</t>
  </si>
  <si>
    <t>23820</t>
  </si>
  <si>
    <t>24228</t>
  </si>
  <si>
    <t>23868</t>
  </si>
  <si>
    <t>23989</t>
  </si>
  <si>
    <t>23138</t>
  </si>
  <si>
    <t>24506</t>
  </si>
  <si>
    <t>24616</t>
  </si>
  <si>
    <t>24431</t>
  </si>
  <si>
    <t>9976</t>
  </si>
  <si>
    <t>10251</t>
  </si>
  <si>
    <t>445452</t>
  </si>
  <si>
    <t>3544</t>
  </si>
  <si>
    <t>410720</t>
  </si>
  <si>
    <t>38803</t>
  </si>
  <si>
    <t>47320</t>
  </si>
  <si>
    <t>423781</t>
  </si>
  <si>
    <t>43039</t>
  </si>
  <si>
    <t>88320</t>
  </si>
  <si>
    <t>44494</t>
  </si>
  <si>
    <t>108568</t>
  </si>
  <si>
    <t>222759</t>
  </si>
  <si>
    <t>213319</t>
  </si>
  <si>
    <t>88273</t>
  </si>
  <si>
    <t>147690</t>
  </si>
  <si>
    <t>137047</t>
  </si>
  <si>
    <t>436492</t>
  </si>
  <si>
    <t>438602</t>
  </si>
  <si>
    <t>446166</t>
  </si>
  <si>
    <t>93</t>
  </si>
  <si>
    <t>317031</t>
  </si>
  <si>
    <t>345259</t>
  </si>
  <si>
    <t>317422</t>
  </si>
  <si>
    <t>217503</t>
  </si>
  <si>
    <t>167889</t>
  </si>
  <si>
    <t>106383</t>
  </si>
  <si>
    <t>497804</t>
  </si>
  <si>
    <t>435</t>
  </si>
  <si>
    <t>480</t>
  </si>
  <si>
    <t>550</t>
  </si>
  <si>
    <t>600</t>
  </si>
  <si>
    <t>1560</t>
  </si>
  <si>
    <t>980</t>
  </si>
  <si>
    <t>420</t>
  </si>
  <si>
    <t>172</t>
  </si>
  <si>
    <t>450</t>
  </si>
  <si>
    <t>2889</t>
  </si>
  <si>
    <t>140</t>
  </si>
  <si>
    <t>1580</t>
  </si>
  <si>
    <t>750</t>
  </si>
  <si>
    <t>500</t>
  </si>
  <si>
    <t>307</t>
  </si>
  <si>
    <t>152</t>
  </si>
  <si>
    <t>177</t>
  </si>
  <si>
    <t>19907</t>
  </si>
  <si>
    <t>471892</t>
  </si>
  <si>
    <t>74</t>
  </si>
  <si>
    <t>209933</t>
  </si>
  <si>
    <t>252158</t>
  </si>
  <si>
    <t>110083</t>
  </si>
  <si>
    <t>285098</t>
  </si>
  <si>
    <t>164932</t>
  </si>
  <si>
    <t>45524</t>
  </si>
  <si>
    <t>48893</t>
  </si>
  <si>
    <t>268771</t>
  </si>
  <si>
    <t>368455</t>
  </si>
  <si>
    <t>20757</t>
  </si>
  <si>
    <t>321175</t>
  </si>
  <si>
    <t>226112</t>
  </si>
  <si>
    <t>251882</t>
  </si>
  <si>
    <t>390860</t>
  </si>
  <si>
    <t>499962</t>
  </si>
  <si>
    <t>496957</t>
  </si>
  <si>
    <t>18702</t>
  </si>
  <si>
    <t>23596</t>
  </si>
  <si>
    <t>28060</t>
  </si>
  <si>
    <t>28654</t>
  </si>
  <si>
    <t>28036</t>
  </si>
  <si>
    <t>28810</t>
  </si>
  <si>
    <t>28052</t>
  </si>
  <si>
    <t>28077</t>
  </si>
  <si>
    <t>28135</t>
  </si>
  <si>
    <t>28172</t>
  </si>
  <si>
    <t>28078</t>
  </si>
  <si>
    <t>27950</t>
  </si>
  <si>
    <t>309</t>
  </si>
  <si>
    <t>50278</t>
  </si>
  <si>
    <t>132166</t>
  </si>
  <si>
    <t>486788</t>
  </si>
  <si>
    <t>303679</t>
  </si>
  <si>
    <t>182</t>
  </si>
  <si>
    <t>79983</t>
  </si>
  <si>
    <t>25784</t>
  </si>
  <si>
    <t>161722</t>
  </si>
  <si>
    <t>21601</t>
  </si>
  <si>
    <t>28037</t>
  </si>
  <si>
    <t>26044</t>
  </si>
  <si>
    <t>25779</t>
  </si>
  <si>
    <t>28291</t>
  </si>
  <si>
    <t>28563</t>
  </si>
  <si>
    <t>28589</t>
  </si>
  <si>
    <t>28173</t>
  </si>
  <si>
    <t>28217</t>
  </si>
  <si>
    <t>28524</t>
  </si>
  <si>
    <t>27768</t>
  </si>
  <si>
    <t>27969</t>
  </si>
  <si>
    <t>28149</t>
  </si>
  <si>
    <t>28014</t>
  </si>
  <si>
    <t>147504</t>
  </si>
  <si>
    <t>261299</t>
  </si>
  <si>
    <t>61</t>
  </si>
  <si>
    <t>179</t>
  </si>
  <si>
    <t>48</t>
  </si>
  <si>
    <t>38</t>
  </si>
  <si>
    <t>264427</t>
  </si>
  <si>
    <t>69</t>
  </si>
  <si>
    <t>302335</t>
  </si>
  <si>
    <t>13191</t>
  </si>
  <si>
    <t>491957</t>
  </si>
  <si>
    <t>160792</t>
  </si>
  <si>
    <t>35409</t>
  </si>
  <si>
    <t>152021</t>
  </si>
  <si>
    <t>10</t>
  </si>
  <si>
    <t>101</t>
  </si>
  <si>
    <t>141618</t>
  </si>
  <si>
    <t>272068</t>
  </si>
  <si>
    <t>89504</t>
  </si>
  <si>
    <t>21967</t>
  </si>
  <si>
    <t>486805</t>
  </si>
  <si>
    <t>17820</t>
  </si>
  <si>
    <t>199017</t>
  </si>
  <si>
    <t>161378</t>
  </si>
  <si>
    <t>458049</t>
  </si>
  <si>
    <t>488629</t>
  </si>
  <si>
    <t>491192</t>
  </si>
  <si>
    <t>122700</t>
  </si>
  <si>
    <t>154332</t>
  </si>
  <si>
    <t>104813</t>
  </si>
  <si>
    <t>56</t>
  </si>
  <si>
    <t>113444</t>
  </si>
  <si>
    <t>36</t>
  </si>
  <si>
    <t>64</t>
  </si>
  <si>
    <t>36128</t>
  </si>
  <si>
    <t>141338</t>
  </si>
  <si>
    <t>67565</t>
  </si>
  <si>
    <t>37359</t>
  </si>
  <si>
    <t>69221</t>
  </si>
  <si>
    <t>59830</t>
  </si>
  <si>
    <t>126059</t>
  </si>
  <si>
    <t>4964</t>
  </si>
  <si>
    <t>414348</t>
  </si>
  <si>
    <t>160549</t>
  </si>
  <si>
    <t>212745</t>
  </si>
  <si>
    <t>36103</t>
  </si>
  <si>
    <t>55130</t>
  </si>
  <si>
    <t>25541</t>
  </si>
  <si>
    <t>94088</t>
  </si>
  <si>
    <t>90402</t>
  </si>
  <si>
    <t>235308</t>
  </si>
  <si>
    <t>487279</t>
  </si>
  <si>
    <t>479092</t>
  </si>
  <si>
    <t>487728</t>
  </si>
  <si>
    <t>28502</t>
  </si>
  <si>
    <t>66552</t>
  </si>
  <si>
    <t>164406</t>
  </si>
  <si>
    <t>149392</t>
  </si>
  <si>
    <t>121383</t>
  </si>
  <si>
    <t>156403</t>
  </si>
  <si>
    <t>83114</t>
  </si>
  <si>
    <t>99899</t>
  </si>
  <si>
    <t>450458</t>
  </si>
  <si>
    <t>78928</t>
  </si>
  <si>
    <t>11941</t>
  </si>
  <si>
    <t>197801</t>
  </si>
  <si>
    <t>17686</t>
  </si>
  <si>
    <t>172363</t>
  </si>
  <si>
    <t>23319</t>
  </si>
  <si>
    <t>28466</t>
  </si>
  <si>
    <t>27890</t>
  </si>
  <si>
    <t>28096</t>
  </si>
  <si>
    <t>27968</t>
  </si>
  <si>
    <t>27924</t>
  </si>
  <si>
    <t>11889</t>
  </si>
  <si>
    <t>28316</t>
  </si>
  <si>
    <t>28465</t>
  </si>
  <si>
    <t>28211</t>
  </si>
  <si>
    <t>279436</t>
  </si>
  <si>
    <t>69074</t>
  </si>
  <si>
    <t>275734</t>
  </si>
  <si>
    <t>68978</t>
  </si>
  <si>
    <t>8022</t>
  </si>
  <si>
    <t>17420</t>
  </si>
  <si>
    <t>83582</t>
  </si>
  <si>
    <t>211706</t>
  </si>
  <si>
    <t>374712</t>
  </si>
  <si>
    <t>116414</t>
  </si>
  <si>
    <t>125053</t>
  </si>
  <si>
    <t>220787</t>
  </si>
  <si>
    <t>114161</t>
  </si>
  <si>
    <t>491877</t>
  </si>
  <si>
    <t>491837</t>
  </si>
  <si>
    <t>485487</t>
  </si>
  <si>
    <t>16087</t>
  </si>
  <si>
    <t>146422</t>
  </si>
  <si>
    <t>89763</t>
  </si>
  <si>
    <t>494593</t>
  </si>
  <si>
    <t>312098</t>
  </si>
  <si>
    <t>28540</t>
  </si>
  <si>
    <t>31814</t>
  </si>
  <si>
    <t>28275</t>
  </si>
  <si>
    <t>28669</t>
  </si>
  <si>
    <t>28891</t>
  </si>
  <si>
    <t>28242</t>
  </si>
  <si>
    <t>28541</t>
  </si>
  <si>
    <t>28178</t>
  </si>
  <si>
    <t>13866</t>
  </si>
  <si>
    <t>28099</t>
  </si>
  <si>
    <t>15368</t>
  </si>
  <si>
    <t>28570</t>
  </si>
  <si>
    <t>26981</t>
  </si>
  <si>
    <t>28712</t>
  </si>
  <si>
    <t>28390</t>
  </si>
  <si>
    <t>28376</t>
  </si>
  <si>
    <t>46340</t>
  </si>
  <si>
    <t>78356</t>
  </si>
  <si>
    <t>74269</t>
  </si>
  <si>
    <t>113469</t>
  </si>
  <si>
    <t>334497</t>
  </si>
  <si>
    <t>117166</t>
  </si>
  <si>
    <t>493353</t>
  </si>
  <si>
    <t>265562</t>
  </si>
  <si>
    <t>254346</t>
  </si>
  <si>
    <t>118424</t>
  </si>
  <si>
    <t>9339</t>
  </si>
  <si>
    <t>113697</t>
  </si>
  <si>
    <t>310621</t>
  </si>
  <si>
    <t>499572</t>
  </si>
  <si>
    <t>29464</t>
  </si>
  <si>
    <t>48840</t>
  </si>
  <si>
    <t>33829</t>
  </si>
  <si>
    <t>47719</t>
  </si>
  <si>
    <t>82301</t>
  </si>
  <si>
    <t>11979</t>
  </si>
  <si>
    <t>99384</t>
  </si>
  <si>
    <t>52493</t>
  </si>
  <si>
    <t>51484</t>
  </si>
  <si>
    <t>22442</t>
  </si>
  <si>
    <t>27923</t>
  </si>
  <si>
    <t>28180</t>
  </si>
  <si>
    <t>27921</t>
  </si>
  <si>
    <t>28460</t>
  </si>
  <si>
    <t>28220</t>
  </si>
  <si>
    <t>18533</t>
  </si>
  <si>
    <t>28082</t>
  </si>
  <si>
    <t>28235</t>
  </si>
  <si>
    <t>28366</t>
  </si>
  <si>
    <t>28183</t>
  </si>
  <si>
    <t>28478</t>
  </si>
  <si>
    <t>28277</t>
  </si>
  <si>
    <t>28295</t>
  </si>
  <si>
    <t>278536</t>
  </si>
  <si>
    <t>27935</t>
  </si>
  <si>
    <t>28551</t>
  </si>
  <si>
    <t>44977</t>
  </si>
  <si>
    <t>45629</t>
  </si>
  <si>
    <t>46965</t>
  </si>
  <si>
    <t>47261</t>
  </si>
  <si>
    <t>47581</t>
  </si>
  <si>
    <t>27827</t>
  </si>
  <si>
    <t>28110</t>
  </si>
  <si>
    <t>28402</t>
  </si>
  <si>
    <t>28210</t>
  </si>
  <si>
    <t>28013</t>
  </si>
  <si>
    <t>28053</t>
  </si>
  <si>
    <t>28091</t>
  </si>
  <si>
    <t>28179</t>
  </si>
  <si>
    <t>28469</t>
  </si>
  <si>
    <t>28935</t>
  </si>
  <si>
    <t>28111</t>
  </si>
  <si>
    <t>464389</t>
  </si>
  <si>
    <t>52339</t>
  </si>
  <si>
    <t>360834</t>
  </si>
  <si>
    <t>44</t>
  </si>
  <si>
    <t>216818</t>
  </si>
  <si>
    <t>78606</t>
  </si>
  <si>
    <t>21834</t>
  </si>
  <si>
    <t>3473</t>
  </si>
  <si>
    <t>17535</t>
  </si>
  <si>
    <t>58599</t>
  </si>
  <si>
    <t>261542</t>
  </si>
  <si>
    <t>36705</t>
  </si>
  <si>
    <t>33356</t>
  </si>
  <si>
    <t>28126</t>
  </si>
  <si>
    <t>28335</t>
  </si>
  <si>
    <t>28276</t>
  </si>
  <si>
    <t>28056</t>
  </si>
  <si>
    <t>28073</t>
  </si>
  <si>
    <t>28314</t>
  </si>
  <si>
    <t>28043</t>
  </si>
  <si>
    <t>28253</t>
  </si>
  <si>
    <t>15964</t>
  </si>
  <si>
    <t>17835</t>
  </si>
  <si>
    <t>28045</t>
  </si>
  <si>
    <t>28516</t>
  </si>
  <si>
    <t>28233</t>
  </si>
  <si>
    <t>28479</t>
  </si>
  <si>
    <t>28279</t>
  </si>
  <si>
    <t>48787</t>
  </si>
  <si>
    <t>17954</t>
  </si>
  <si>
    <t>27997</t>
  </si>
  <si>
    <t>49920</t>
  </si>
  <si>
    <t>295921</t>
  </si>
  <si>
    <t>157666</t>
  </si>
  <si>
    <t>108445</t>
  </si>
  <si>
    <t>65448</t>
  </si>
  <si>
    <t>209257</t>
  </si>
  <si>
    <t>266233</t>
  </si>
  <si>
    <t>165787</t>
  </si>
  <si>
    <t>250100</t>
  </si>
  <si>
    <t>111053</t>
  </si>
  <si>
    <t>390228</t>
  </si>
  <si>
    <t>267854</t>
  </si>
  <si>
    <t>104432</t>
  </si>
  <si>
    <t>401882</t>
  </si>
  <si>
    <t>16255</t>
  </si>
  <si>
    <t>16788</t>
  </si>
  <si>
    <t>49838</t>
  </si>
  <si>
    <t>238411</t>
  </si>
  <si>
    <t>190398</t>
  </si>
  <si>
    <t>499918</t>
  </si>
  <si>
    <t>499606</t>
  </si>
  <si>
    <t>65039</t>
  </si>
  <si>
    <t>281101</t>
  </si>
  <si>
    <t>145574</t>
  </si>
  <si>
    <t>463297</t>
  </si>
  <si>
    <t>193395</t>
  </si>
  <si>
    <t>379298</t>
  </si>
  <si>
    <t>172816</t>
  </si>
  <si>
    <t>392016</t>
  </si>
  <si>
    <t>46669</t>
  </si>
  <si>
    <t>89150</t>
  </si>
  <si>
    <t>479224</t>
  </si>
  <si>
    <t>479067</t>
  </si>
  <si>
    <t>408773</t>
  </si>
  <si>
    <t>410797</t>
  </si>
  <si>
    <t>405458</t>
  </si>
  <si>
    <t>399040</t>
  </si>
  <si>
    <t>409562</t>
  </si>
  <si>
    <t>409653</t>
  </si>
  <si>
    <t>107956</t>
  </si>
  <si>
    <t>107225</t>
  </si>
  <si>
    <t>107667</t>
  </si>
  <si>
    <t>108398</t>
  </si>
  <si>
    <t>253276</t>
  </si>
  <si>
    <t>250712</t>
  </si>
  <si>
    <t>149879</t>
  </si>
  <si>
    <t>149811</t>
  </si>
  <si>
    <t>142936</t>
  </si>
  <si>
    <t>142950</t>
  </si>
  <si>
    <t>149176</t>
  </si>
  <si>
    <t>352563</t>
  </si>
  <si>
    <t>357923</t>
  </si>
  <si>
    <t>357540</t>
  </si>
  <si>
    <t>353315</t>
  </si>
  <si>
    <t>217848</t>
  </si>
  <si>
    <t>78647</t>
  </si>
  <si>
    <t>18361</t>
  </si>
  <si>
    <t>164131</t>
  </si>
  <si>
    <t>95327</t>
  </si>
  <si>
    <t>101846</t>
  </si>
  <si>
    <t>48094</t>
  </si>
  <si>
    <t>122110</t>
  </si>
  <si>
    <t>216</t>
  </si>
  <si>
    <t>92496</t>
  </si>
  <si>
    <t>110201</t>
  </si>
  <si>
    <t>77</t>
  </si>
  <si>
    <t>340055</t>
  </si>
  <si>
    <t>255333</t>
  </si>
  <si>
    <t>495787</t>
  </si>
  <si>
    <t>509692</t>
  </si>
  <si>
    <t>491146</t>
  </si>
  <si>
    <t>505178</t>
  </si>
  <si>
    <t>311696</t>
  </si>
  <si>
    <t>166640</t>
  </si>
  <si>
    <t>62845</t>
  </si>
  <si>
    <t>33</t>
  </si>
  <si>
    <t>6000</t>
  </si>
  <si>
    <t>28097</t>
  </si>
  <si>
    <t>28648</t>
  </si>
  <si>
    <t>28657</t>
  </si>
  <si>
    <t>22607</t>
  </si>
  <si>
    <t>24033</t>
  </si>
  <si>
    <t>28255</t>
  </si>
  <si>
    <t>28134</t>
  </si>
  <si>
    <t>28461</t>
  </si>
  <si>
    <t>28527</t>
  </si>
  <si>
    <t>19</t>
  </si>
  <si>
    <t>20</t>
  </si>
  <si>
    <t>75</t>
  </si>
  <si>
    <t>69239</t>
  </si>
  <si>
    <t>285570</t>
  </si>
  <si>
    <t>118849</t>
  </si>
  <si>
    <t>28456</t>
  </si>
  <si>
    <t>28462</t>
  </si>
  <si>
    <t>28271</t>
  </si>
  <si>
    <t>28282</t>
  </si>
  <si>
    <t>22206</t>
  </si>
  <si>
    <t>28739</t>
  </si>
  <si>
    <t>28419</t>
  </si>
  <si>
    <t>28086</t>
  </si>
  <si>
    <t>28301</t>
  </si>
  <si>
    <t>28259</t>
  </si>
  <si>
    <t>28022</t>
  </si>
  <si>
    <t>28021</t>
  </si>
  <si>
    <t>28628</t>
  </si>
  <si>
    <t>75283</t>
  </si>
  <si>
    <t>23727</t>
  </si>
  <si>
    <t>12403</t>
  </si>
  <si>
    <t>318115</t>
  </si>
  <si>
    <t>27161</t>
  </si>
  <si>
    <t>29919</t>
  </si>
  <si>
    <t>54556</t>
  </si>
  <si>
    <t>14708</t>
  </si>
  <si>
    <t>86890</t>
  </si>
  <si>
    <t>308419</t>
  </si>
  <si>
    <t>421427</t>
  </si>
  <si>
    <t>142157</t>
  </si>
  <si>
    <t>358455</t>
  </si>
  <si>
    <t>133100</t>
  </si>
  <si>
    <t>369547</t>
  </si>
  <si>
    <t>496870</t>
  </si>
  <si>
    <t>498136</t>
  </si>
  <si>
    <t>498508</t>
  </si>
  <si>
    <t>293673</t>
  </si>
  <si>
    <t>75918</t>
  </si>
  <si>
    <t>124</t>
  </si>
  <si>
    <t>117712</t>
  </si>
  <si>
    <t>28547</t>
  </si>
  <si>
    <t>29787</t>
  </si>
  <si>
    <t>28894</t>
  </si>
  <si>
    <t>12488</t>
  </si>
  <si>
    <t>12227</t>
  </si>
  <si>
    <t>28513</t>
  </si>
  <si>
    <t>12990</t>
  </si>
  <si>
    <t>23128</t>
  </si>
  <si>
    <t>22766</t>
  </si>
  <si>
    <t>28533</t>
  </si>
  <si>
    <t>28378</t>
  </si>
  <si>
    <t>28247</t>
  </si>
  <si>
    <t>66648</t>
  </si>
  <si>
    <t>92773</t>
  </si>
  <si>
    <t>48690</t>
  </si>
  <si>
    <t>36390</t>
  </si>
  <si>
    <t>221</t>
  </si>
  <si>
    <t>141</t>
  </si>
  <si>
    <t>29</t>
  </si>
  <si>
    <t>43</t>
  </si>
  <si>
    <t>39</t>
  </si>
  <si>
    <t>184</t>
  </si>
  <si>
    <t>79565</t>
  </si>
  <si>
    <t>107744</t>
  </si>
  <si>
    <t>35300</t>
  </si>
  <si>
    <t>288202</t>
  </si>
  <si>
    <t>21216</t>
  </si>
  <si>
    <t>19344</t>
  </si>
  <si>
    <t>36159</t>
  </si>
  <si>
    <t>111391</t>
  </si>
  <si>
    <t>436038</t>
  </si>
  <si>
    <t>134352</t>
  </si>
  <si>
    <t>366420</t>
  </si>
  <si>
    <t>437697</t>
  </si>
  <si>
    <t>97</t>
  </si>
  <si>
    <t>82852</t>
  </si>
  <si>
    <t>146178</t>
  </si>
  <si>
    <t>355252</t>
  </si>
  <si>
    <t>498254</t>
  </si>
  <si>
    <t>498278</t>
  </si>
  <si>
    <t>65222</t>
  </si>
  <si>
    <t>104504</t>
  </si>
  <si>
    <t>42095</t>
  </si>
  <si>
    <t>52401</t>
  </si>
  <si>
    <t>497886</t>
  </si>
  <si>
    <t>36922</t>
  </si>
  <si>
    <t>7847</t>
  </si>
  <si>
    <t>234926</t>
  </si>
  <si>
    <t>237</t>
  </si>
  <si>
    <t>269253</t>
  </si>
  <si>
    <t>80985</t>
  </si>
  <si>
    <t>40215</t>
  </si>
  <si>
    <t>25</t>
  </si>
  <si>
    <t>252</t>
  </si>
  <si>
    <t>233</t>
  </si>
  <si>
    <t>57168</t>
  </si>
  <si>
    <t>124833</t>
  </si>
  <si>
    <t>75130</t>
  </si>
  <si>
    <t>135851</t>
  </si>
  <si>
    <t>369068</t>
  </si>
  <si>
    <t>58202</t>
  </si>
  <si>
    <t>36458</t>
  </si>
  <si>
    <t>62067</t>
  </si>
  <si>
    <t>354401</t>
  </si>
  <si>
    <t>28779</t>
  </si>
  <si>
    <t>28388</t>
  </si>
  <si>
    <t>28453</t>
  </si>
  <si>
    <t>28057</t>
  </si>
  <si>
    <t>28532</t>
  </si>
  <si>
    <t>28659</t>
  </si>
  <si>
    <t>28329</t>
  </si>
  <si>
    <t>28629</t>
  </si>
  <si>
    <t>46961</t>
  </si>
  <si>
    <t>47722</t>
  </si>
  <si>
    <t>28618</t>
  </si>
  <si>
    <t>28835</t>
  </si>
  <si>
    <t>28788</t>
  </si>
  <si>
    <t>28447</t>
  </si>
  <si>
    <t>28400</t>
  </si>
  <si>
    <t>28393</t>
  </si>
  <si>
    <t>28833</t>
  </si>
  <si>
    <t>47718</t>
  </si>
  <si>
    <t>424720</t>
  </si>
  <si>
    <t>498317</t>
  </si>
  <si>
    <t>190917</t>
  </si>
  <si>
    <t>404775</t>
  </si>
  <si>
    <t>211048</t>
  </si>
  <si>
    <t>33357</t>
  </si>
  <si>
    <t>456564</t>
  </si>
  <si>
    <t>45776</t>
  </si>
  <si>
    <t>47729</t>
  </si>
  <si>
    <t>222444</t>
  </si>
  <si>
    <t>19230</t>
  </si>
  <si>
    <t>30145</t>
  </si>
  <si>
    <t>101009</t>
  </si>
  <si>
    <t>135225</t>
  </si>
  <si>
    <t>368281</t>
  </si>
  <si>
    <t>434976</t>
  </si>
  <si>
    <t>312497</t>
  </si>
  <si>
    <t>174793</t>
  </si>
  <si>
    <t>219110</t>
  </si>
  <si>
    <t>150393</t>
  </si>
  <si>
    <t>150332</t>
  </si>
  <si>
    <t>197551</t>
  </si>
  <si>
    <t>201901</t>
  </si>
  <si>
    <t>32</t>
  </si>
  <si>
    <t>253</t>
  </si>
  <si>
    <t>9520</t>
  </si>
  <si>
    <t>28085</t>
  </si>
  <si>
    <t>12859</t>
  </si>
  <si>
    <t>12624</t>
  </si>
  <si>
    <t>28015</t>
  </si>
  <si>
    <t>13544</t>
  </si>
  <si>
    <t>12188</t>
  </si>
  <si>
    <t>28200</t>
  </si>
  <si>
    <t>28264</t>
  </si>
  <si>
    <t>19022</t>
  </si>
  <si>
    <t>12162</t>
  </si>
  <si>
    <t>27708</t>
  </si>
  <si>
    <t>28026</t>
  </si>
  <si>
    <t>28102</t>
  </si>
  <si>
    <t>28716</t>
  </si>
  <si>
    <t>28042</t>
  </si>
  <si>
    <t>66313</t>
  </si>
  <si>
    <t>258856</t>
  </si>
  <si>
    <t>30</t>
  </si>
  <si>
    <t>196923</t>
  </si>
  <si>
    <t>246478</t>
  </si>
  <si>
    <t>165308</t>
  </si>
  <si>
    <t>429567</t>
  </si>
  <si>
    <t>4487</t>
  </si>
  <si>
    <t>7333</t>
  </si>
  <si>
    <t>12336</t>
  </si>
  <si>
    <t>49269</t>
  </si>
  <si>
    <t>311923</t>
  </si>
  <si>
    <t>52631</t>
  </si>
  <si>
    <t>496849</t>
  </si>
  <si>
    <t>497646</t>
  </si>
  <si>
    <t>125495</t>
  </si>
  <si>
    <t>377534</t>
  </si>
  <si>
    <t>116543</t>
  </si>
  <si>
    <t>125085</t>
  </si>
  <si>
    <t>375250</t>
  </si>
  <si>
    <t>499665</t>
  </si>
  <si>
    <t>63</t>
  </si>
  <si>
    <t>46</t>
  </si>
  <si>
    <t>20529</t>
  </si>
  <si>
    <t>7452</t>
  </si>
  <si>
    <t>38240</t>
  </si>
  <si>
    <t>21109</t>
  </si>
  <si>
    <t>41799</t>
  </si>
  <si>
    <t>87007</t>
  </si>
  <si>
    <t>343222</t>
  </si>
  <si>
    <t>177424</t>
  </si>
  <si>
    <t>28327</t>
  </si>
  <si>
    <t>28112</t>
  </si>
  <si>
    <t>27922</t>
  </si>
  <si>
    <t>24166</t>
  </si>
  <si>
    <t>29332</t>
  </si>
  <si>
    <t>28928</t>
  </si>
  <si>
    <t>28448</t>
  </si>
  <si>
    <t>28781</t>
  </si>
  <si>
    <t>28858</t>
  </si>
  <si>
    <t>499145</t>
  </si>
  <si>
    <t>504829</t>
  </si>
  <si>
    <t>144157</t>
  </si>
  <si>
    <t>501495</t>
  </si>
  <si>
    <t>28857</t>
  </si>
  <si>
    <t>47091</t>
  </si>
  <si>
    <t>49055</t>
  </si>
  <si>
    <t>49277</t>
  </si>
  <si>
    <t>27856</t>
  </si>
  <si>
    <t>28756</t>
  </si>
  <si>
    <t>28120</t>
  </si>
  <si>
    <t>469056</t>
  </si>
  <si>
    <t>31209</t>
  </si>
  <si>
    <t>48689</t>
  </si>
  <si>
    <t>57</t>
  </si>
  <si>
    <t>232</t>
  </si>
  <si>
    <t>490974</t>
  </si>
  <si>
    <t>497011</t>
  </si>
  <si>
    <t>12699</t>
  </si>
  <si>
    <t>22696</t>
  </si>
  <si>
    <t>9598</t>
  </si>
  <si>
    <t>113678</t>
  </si>
  <si>
    <t>33263</t>
  </si>
  <si>
    <t>115534</t>
  </si>
  <si>
    <t>176549</t>
  </si>
  <si>
    <t>117382</t>
  </si>
  <si>
    <t>130399</t>
  </si>
  <si>
    <t>373114</t>
  </si>
  <si>
    <t>498672</t>
  </si>
  <si>
    <t>221913</t>
  </si>
  <si>
    <t>273695</t>
  </si>
  <si>
    <t>220853</t>
  </si>
  <si>
    <t>220360</t>
  </si>
  <si>
    <t>77323</t>
  </si>
  <si>
    <t>59473</t>
  </si>
  <si>
    <t>143792</t>
  </si>
  <si>
    <t>96426</t>
  </si>
  <si>
    <t>34731</t>
  </si>
  <si>
    <t>95857</t>
  </si>
  <si>
    <t>100183</t>
  </si>
  <si>
    <t>96349</t>
  </si>
  <si>
    <t>316</t>
  </si>
  <si>
    <t>58446</t>
  </si>
  <si>
    <t>184284</t>
  </si>
  <si>
    <t>138653</t>
  </si>
  <si>
    <t>191852</t>
  </si>
  <si>
    <t>46494</t>
  </si>
  <si>
    <t>49446</t>
  </si>
  <si>
    <t>52522</t>
  </si>
  <si>
    <t>28109</t>
  </si>
  <si>
    <t>28538</t>
  </si>
  <si>
    <t>28408</t>
  </si>
  <si>
    <t>28548</t>
  </si>
  <si>
    <t>210957</t>
  </si>
  <si>
    <t>28440</t>
  </si>
  <si>
    <t>28083</t>
  </si>
  <si>
    <t>28343</t>
  </si>
  <si>
    <t>52105</t>
  </si>
  <si>
    <t>52230</t>
  </si>
  <si>
    <t>46378</t>
  </si>
  <si>
    <t>45770</t>
  </si>
  <si>
    <t>28254</t>
  </si>
  <si>
    <t>11649</t>
  </si>
  <si>
    <t>12114</t>
  </si>
  <si>
    <t>28076</t>
  </si>
  <si>
    <t>28231</t>
  </si>
  <si>
    <t>173897</t>
  </si>
  <si>
    <t>52501</t>
  </si>
  <si>
    <t>242035</t>
  </si>
  <si>
    <t>42318</t>
  </si>
  <si>
    <t>498751</t>
  </si>
  <si>
    <t>224042</t>
  </si>
  <si>
    <t>483424</t>
  </si>
  <si>
    <t>293070</t>
  </si>
  <si>
    <t>54191</t>
  </si>
  <si>
    <t>28457</t>
  </si>
  <si>
    <t>28785</t>
  </si>
  <si>
    <t>28653</t>
  </si>
  <si>
    <t>247791</t>
  </si>
  <si>
    <t>484609</t>
  </si>
  <si>
    <t>481570</t>
  </si>
  <si>
    <t>486769</t>
  </si>
  <si>
    <t>320879</t>
  </si>
  <si>
    <t>113873</t>
  </si>
  <si>
    <t>22962</t>
  </si>
  <si>
    <t>24640</t>
  </si>
  <si>
    <t>269843</t>
  </si>
  <si>
    <t>7159</t>
  </si>
  <si>
    <t>214353</t>
  </si>
  <si>
    <t>28230</t>
  </si>
  <si>
    <t>28582</t>
  </si>
  <si>
    <t>49357</t>
  </si>
  <si>
    <t>48061</t>
  </si>
  <si>
    <t>221346</t>
  </si>
  <si>
    <t>469010</t>
  </si>
  <si>
    <t>228</t>
  </si>
  <si>
    <t>172906</t>
  </si>
  <si>
    <t>494375</t>
  </si>
  <si>
    <t>475168</t>
  </si>
  <si>
    <t>246762</t>
  </si>
  <si>
    <t>28367</t>
  </si>
  <si>
    <t>28586</t>
  </si>
  <si>
    <t>22655</t>
  </si>
  <si>
    <t>28536</t>
  </si>
  <si>
    <t>28745</t>
  </si>
  <si>
    <t>28604</t>
  </si>
  <si>
    <t>28859</t>
  </si>
  <si>
    <t>28876</t>
  </si>
  <si>
    <t>37</t>
  </si>
  <si>
    <t>28754</t>
  </si>
  <si>
    <t>50818</t>
  </si>
  <si>
    <t>28389</t>
  </si>
  <si>
    <t>28288</t>
  </si>
  <si>
    <t>28152</t>
  </si>
  <si>
    <t>28584</t>
  </si>
  <si>
    <t>27621</t>
  </si>
  <si>
    <t>28095</t>
  </si>
  <si>
    <t>28125</t>
  </si>
  <si>
    <t>28576</t>
  </si>
  <si>
    <t>28501</t>
  </si>
  <si>
    <t>218</t>
  </si>
  <si>
    <t>187</t>
  </si>
  <si>
    <t>186</t>
  </si>
  <si>
    <t>157013</t>
  </si>
  <si>
    <t>76751</t>
  </si>
  <si>
    <t>238425</t>
  </si>
  <si>
    <t>102017</t>
  </si>
  <si>
    <t>209252</t>
  </si>
  <si>
    <t>475125</t>
  </si>
  <si>
    <t>322164</t>
  </si>
  <si>
    <t>495546</t>
  </si>
  <si>
    <t>520919</t>
  </si>
  <si>
    <t>504600</t>
  </si>
  <si>
    <t>40585</t>
  </si>
  <si>
    <t>172441</t>
  </si>
  <si>
    <t>11216</t>
  </si>
  <si>
    <t>26900</t>
  </si>
  <si>
    <t>53970</t>
  </si>
  <si>
    <t>96269</t>
  </si>
  <si>
    <t>120429</t>
  </si>
  <si>
    <t>380974</t>
  </si>
  <si>
    <t>74155</t>
  </si>
  <si>
    <t>46243</t>
  </si>
  <si>
    <t>48372</t>
  </si>
  <si>
    <t>48992</t>
  </si>
  <si>
    <t>49448</t>
  </si>
  <si>
    <t>51761</t>
  </si>
  <si>
    <t>11579</t>
  </si>
  <si>
    <t>28194</t>
  </si>
  <si>
    <t>28041</t>
  </si>
  <si>
    <t>27766</t>
  </si>
  <si>
    <t>28336</t>
  </si>
  <si>
    <t>28249</t>
  </si>
  <si>
    <t>28206</t>
  </si>
  <si>
    <t>11546</t>
  </si>
  <si>
    <t>28305</t>
  </si>
  <si>
    <t>27814</t>
  </si>
  <si>
    <t>68</t>
  </si>
  <si>
    <t>28140</t>
  </si>
  <si>
    <t>20999</t>
  </si>
  <si>
    <t>47077</t>
  </si>
  <si>
    <t>48949</t>
  </si>
  <si>
    <t>366375</t>
  </si>
  <si>
    <t>227264</t>
  </si>
  <si>
    <t>75609</t>
  </si>
  <si>
    <t>142689</t>
  </si>
  <si>
    <t>194899</t>
  </si>
  <si>
    <t>261</t>
  </si>
  <si>
    <t>23</t>
  </si>
  <si>
    <t>337737</t>
  </si>
  <si>
    <t>4787</t>
  </si>
  <si>
    <t>20776</t>
  </si>
  <si>
    <t>50905</t>
  </si>
  <si>
    <t>61564</t>
  </si>
  <si>
    <t>485745</t>
  </si>
  <si>
    <t>167002</t>
  </si>
  <si>
    <t>76425</t>
  </si>
  <si>
    <t>197928</t>
  </si>
  <si>
    <t>132129</t>
  </si>
  <si>
    <t>4865</t>
  </si>
  <si>
    <t>22693</t>
  </si>
  <si>
    <t>44309</t>
  </si>
  <si>
    <t>28113</t>
  </si>
  <si>
    <t>100</t>
  </si>
  <si>
    <t>58769</t>
  </si>
  <si>
    <t>15901</t>
  </si>
  <si>
    <t>17002</t>
  </si>
  <si>
    <t>79620</t>
  </si>
  <si>
    <t>126443</t>
  </si>
  <si>
    <t>374670</t>
  </si>
  <si>
    <t>137230</t>
  </si>
  <si>
    <t>364423</t>
  </si>
  <si>
    <t>267820</t>
  </si>
  <si>
    <t>69887</t>
  </si>
  <si>
    <t>269098</t>
  </si>
  <si>
    <t>242516</t>
  </si>
  <si>
    <t>243950</t>
  </si>
  <si>
    <t>499518</t>
  </si>
  <si>
    <t>445065</t>
  </si>
  <si>
    <t>286604</t>
  </si>
  <si>
    <t>175803</t>
  </si>
  <si>
    <t>111</t>
  </si>
  <si>
    <t>28119</t>
  </si>
  <si>
    <t>27530</t>
  </si>
  <si>
    <t>27355</t>
  </si>
  <si>
    <t>28526</t>
  </si>
  <si>
    <t>28750</t>
  </si>
  <si>
    <t>28405</t>
  </si>
  <si>
    <t>28464</t>
  </si>
  <si>
    <t>28262</t>
  </si>
  <si>
    <t>28923</t>
  </si>
  <si>
    <t>28429</t>
  </si>
  <si>
    <t>28537</t>
  </si>
  <si>
    <t>260</t>
  </si>
  <si>
    <t>176</t>
  </si>
  <si>
    <t>85070</t>
  </si>
  <si>
    <t>67123</t>
  </si>
  <si>
    <t>470130</t>
  </si>
  <si>
    <t>316727</t>
  </si>
  <si>
    <t>48630</t>
  </si>
  <si>
    <t>28574</t>
  </si>
  <si>
    <t>42</t>
  </si>
  <si>
    <t>357500</t>
  </si>
  <si>
    <t>256161</t>
  </si>
  <si>
    <t>226667</t>
  </si>
  <si>
    <t>486945</t>
  </si>
  <si>
    <t>368394</t>
  </si>
  <si>
    <t>456820</t>
  </si>
  <si>
    <t>82683</t>
  </si>
  <si>
    <t>20358</t>
  </si>
  <si>
    <t>258620</t>
  </si>
  <si>
    <t>16679</t>
  </si>
  <si>
    <t>499301</t>
  </si>
  <si>
    <t>23314</t>
  </si>
  <si>
    <t>490809</t>
  </si>
  <si>
    <t>411254</t>
  </si>
  <si>
    <t>147749</t>
  </si>
  <si>
    <t>484644</t>
  </si>
  <si>
    <t>165671</t>
  </si>
  <si>
    <t>204396</t>
  </si>
  <si>
    <t>81051</t>
  </si>
  <si>
    <t>162953</t>
  </si>
  <si>
    <t>94115</t>
  </si>
  <si>
    <t>215502</t>
  </si>
  <si>
    <t>20210</t>
  </si>
  <si>
    <t>477630</t>
  </si>
  <si>
    <t>507204</t>
  </si>
  <si>
    <t>413466</t>
  </si>
  <si>
    <t>318815</t>
  </si>
  <si>
    <t>50667</t>
  </si>
  <si>
    <t>28794</t>
  </si>
  <si>
    <t>22135</t>
  </si>
  <si>
    <t>28546</t>
  </si>
  <si>
    <t>27939</t>
  </si>
  <si>
    <t>27716</t>
  </si>
  <si>
    <t>28321</t>
  </si>
  <si>
    <t>28508</t>
  </si>
  <si>
    <t>28884</t>
  </si>
  <si>
    <t>26413</t>
  </si>
  <si>
    <t>50710</t>
  </si>
  <si>
    <t>49923</t>
  </si>
  <si>
    <t>48608</t>
  </si>
  <si>
    <t>51056</t>
  </si>
  <si>
    <t>50589</t>
  </si>
  <si>
    <t>51071</t>
  </si>
  <si>
    <t>51151</t>
  </si>
  <si>
    <t>28645</t>
  </si>
  <si>
    <t>28969</t>
  </si>
  <si>
    <t>28583</t>
  </si>
  <si>
    <t>28820</t>
  </si>
  <si>
    <t>28459</t>
  </si>
  <si>
    <t>212146</t>
  </si>
  <si>
    <t>92152</t>
  </si>
  <si>
    <t>494968</t>
  </si>
  <si>
    <t>497454</t>
  </si>
  <si>
    <t>497157</t>
  </si>
  <si>
    <t>459155</t>
  </si>
  <si>
    <t>120230</t>
  </si>
  <si>
    <t>463338</t>
  </si>
  <si>
    <t>41010</t>
  </si>
  <si>
    <t>129655</t>
  </si>
  <si>
    <t>379839</t>
  </si>
  <si>
    <t>77703</t>
  </si>
  <si>
    <t>126</t>
  </si>
  <si>
    <t>204</t>
  </si>
  <si>
    <t>327066</t>
  </si>
  <si>
    <t>121187</t>
  </si>
  <si>
    <t>502133</t>
  </si>
  <si>
    <t>506885</t>
  </si>
  <si>
    <t>498007</t>
  </si>
  <si>
    <t>91</t>
  </si>
  <si>
    <t>168</t>
  </si>
  <si>
    <t>37564</t>
  </si>
  <si>
    <t>56101</t>
  </si>
  <si>
    <t>59610</t>
  </si>
  <si>
    <t>77415</t>
  </si>
  <si>
    <t>105994</t>
  </si>
  <si>
    <t>326259</t>
  </si>
  <si>
    <t>231423</t>
  </si>
  <si>
    <t>82307</t>
  </si>
  <si>
    <t>283049</t>
  </si>
  <si>
    <t>288146</t>
  </si>
  <si>
    <t>65508</t>
  </si>
  <si>
    <t>491710</t>
  </si>
  <si>
    <t>118</t>
  </si>
  <si>
    <t>76</t>
  </si>
  <si>
    <t>49445</t>
  </si>
  <si>
    <t>40670</t>
  </si>
  <si>
    <t>27</t>
  </si>
  <si>
    <t>59</t>
  </si>
  <si>
    <t>131</t>
  </si>
  <si>
    <t>256</t>
  </si>
  <si>
    <t>28</t>
  </si>
  <si>
    <t>160</t>
  </si>
  <si>
    <t>48626</t>
  </si>
  <si>
    <t>28347</t>
  </si>
  <si>
    <t>28944</t>
  </si>
  <si>
    <t>22967</t>
  </si>
  <si>
    <t>23119</t>
  </si>
  <si>
    <t>23403</t>
  </si>
  <si>
    <t>29899</t>
  </si>
  <si>
    <t>444</t>
  </si>
  <si>
    <t>133332</t>
  </si>
  <si>
    <t>484132</t>
  </si>
  <si>
    <t>137964</t>
  </si>
  <si>
    <t>100648</t>
  </si>
  <si>
    <t>213318</t>
  </si>
  <si>
    <t>28081</t>
  </si>
  <si>
    <t>28809</t>
  </si>
  <si>
    <t>28118</t>
  </si>
  <si>
    <t>28663</t>
  </si>
  <si>
    <t>28416</t>
  </si>
  <si>
    <t>28069</t>
  </si>
  <si>
    <t>28143</t>
  </si>
  <si>
    <t>28132</t>
  </si>
  <si>
    <t>29396</t>
  </si>
  <si>
    <t>28067</t>
  </si>
  <si>
    <t>28048</t>
  </si>
  <si>
    <t>44472</t>
  </si>
  <si>
    <t>45167</t>
  </si>
  <si>
    <t>44269</t>
  </si>
  <si>
    <t>45599</t>
  </si>
  <si>
    <t>43849</t>
  </si>
  <si>
    <t>45322</t>
  </si>
  <si>
    <t>47523</t>
  </si>
  <si>
    <t>497843</t>
  </si>
  <si>
    <t>286830</t>
  </si>
  <si>
    <t>55386</t>
  </si>
  <si>
    <t>344480</t>
  </si>
  <si>
    <t>127111</t>
  </si>
  <si>
    <t>373738</t>
  </si>
  <si>
    <t>146733</t>
  </si>
  <si>
    <t>358703</t>
  </si>
  <si>
    <t>28401</t>
  </si>
  <si>
    <t>28442</t>
  </si>
  <si>
    <t>28387</t>
  </si>
  <si>
    <t>18572</t>
  </si>
  <si>
    <t>9708</t>
  </si>
  <si>
    <t>133675</t>
  </si>
  <si>
    <t>318277</t>
  </si>
  <si>
    <t>60740</t>
  </si>
  <si>
    <t>205061</t>
  </si>
  <si>
    <t>195034</t>
  </si>
  <si>
    <t>67</t>
  </si>
  <si>
    <t>21051</t>
  </si>
  <si>
    <t>21141</t>
  </si>
  <si>
    <t>47804</t>
  </si>
  <si>
    <t>86044</t>
  </si>
  <si>
    <t>482526</t>
  </si>
  <si>
    <t>13856</t>
  </si>
  <si>
    <t>491198</t>
  </si>
  <si>
    <t>334906</t>
  </si>
  <si>
    <t>189</t>
  </si>
  <si>
    <t>61541</t>
  </si>
  <si>
    <t>104936</t>
  </si>
  <si>
    <t>57523</t>
  </si>
  <si>
    <t>100069</t>
  </si>
  <si>
    <t>134035</t>
  </si>
  <si>
    <t>369926</t>
  </si>
  <si>
    <t>486695</t>
  </si>
  <si>
    <t>79754</t>
  </si>
  <si>
    <t>150051</t>
  </si>
  <si>
    <t>138</t>
  </si>
  <si>
    <t>129</t>
  </si>
  <si>
    <t>66</t>
  </si>
  <si>
    <t>50631</t>
  </si>
  <si>
    <t>41145</t>
  </si>
  <si>
    <t>593</t>
  </si>
  <si>
    <t>1477</t>
  </si>
  <si>
    <t>298685</t>
  </si>
  <si>
    <t>159121</t>
  </si>
  <si>
    <t>507446</t>
  </si>
  <si>
    <t>504918</t>
  </si>
  <si>
    <t>507732</t>
  </si>
  <si>
    <t>508757</t>
  </si>
  <si>
    <t>144643</t>
  </si>
  <si>
    <t>507118</t>
  </si>
  <si>
    <t>355261</t>
  </si>
  <si>
    <t>67537</t>
  </si>
  <si>
    <t>72</t>
  </si>
  <si>
    <t>29988</t>
  </si>
  <si>
    <t>14963</t>
  </si>
  <si>
    <t>38964</t>
  </si>
  <si>
    <t>92354</t>
  </si>
  <si>
    <t>98955</t>
  </si>
  <si>
    <t>497266</t>
  </si>
  <si>
    <t>7623</t>
  </si>
  <si>
    <t>183492</t>
  </si>
  <si>
    <t>312322</t>
  </si>
  <si>
    <t>455440</t>
  </si>
  <si>
    <t>210155</t>
  </si>
  <si>
    <t>302664</t>
  </si>
  <si>
    <t>495037</t>
  </si>
  <si>
    <t>498265</t>
  </si>
  <si>
    <t>499247</t>
  </si>
  <si>
    <t>87916</t>
  </si>
  <si>
    <t>30909</t>
  </si>
  <si>
    <t>50080</t>
  </si>
  <si>
    <t>192419</t>
  </si>
  <si>
    <t>12401</t>
  </si>
  <si>
    <t>28020</t>
  </si>
  <si>
    <t>28150</t>
  </si>
  <si>
    <t>28370</t>
  </si>
  <si>
    <t>28679</t>
  </si>
  <si>
    <t>28734</t>
  </si>
  <si>
    <t>29172</t>
  </si>
  <si>
    <t>29188</t>
  </si>
  <si>
    <t>29344</t>
  </si>
  <si>
    <t>29832</t>
  </si>
  <si>
    <t>28354</t>
  </si>
  <si>
    <t>28958</t>
  </si>
  <si>
    <t>28201</t>
  </si>
  <si>
    <t>28236</t>
  </si>
  <si>
    <t>28265</t>
  </si>
  <si>
    <t>28777</t>
  </si>
  <si>
    <t>28470</t>
  </si>
  <si>
    <t>30253</t>
  </si>
  <si>
    <t>30692</t>
  </si>
  <si>
    <t>46918</t>
  </si>
  <si>
    <t>47846</t>
  </si>
  <si>
    <t>46569</t>
  </si>
  <si>
    <t>48860</t>
  </si>
  <si>
    <t>62</t>
  </si>
  <si>
    <t>94</t>
  </si>
  <si>
    <t>95</t>
  </si>
  <si>
    <t>329460</t>
  </si>
  <si>
    <t>96508</t>
  </si>
  <si>
    <t>77654</t>
  </si>
  <si>
    <t>8916</t>
  </si>
  <si>
    <t>11945</t>
  </si>
  <si>
    <t>159</t>
  </si>
  <si>
    <t>400</t>
  </si>
  <si>
    <t>211</t>
  </si>
  <si>
    <t>149</t>
  </si>
  <si>
    <t>56006</t>
  </si>
  <si>
    <t>491314</t>
  </si>
  <si>
    <t>192536</t>
  </si>
  <si>
    <t>143848</t>
  </si>
  <si>
    <t>28000</t>
  </si>
  <si>
    <t>29536</t>
  </si>
  <si>
    <t>27893</t>
  </si>
  <si>
    <t>28141</t>
  </si>
  <si>
    <t>16743</t>
  </si>
  <si>
    <t>28038</t>
  </si>
  <si>
    <t>28603</t>
  </si>
  <si>
    <t>29027</t>
  </si>
  <si>
    <t>29424</t>
  </si>
  <si>
    <t>29369</t>
  </si>
  <si>
    <t>28373</t>
  </si>
  <si>
    <t>23161</t>
  </si>
  <si>
    <t>28307</t>
  </si>
  <si>
    <t>27842</t>
  </si>
  <si>
    <t>28676</t>
  </si>
  <si>
    <t>28166</t>
  </si>
  <si>
    <t>28350</t>
  </si>
  <si>
    <t>29789</t>
  </si>
  <si>
    <t>29534</t>
  </si>
  <si>
    <t>183246</t>
  </si>
  <si>
    <t>198732</t>
  </si>
  <si>
    <t>195220</t>
  </si>
  <si>
    <t>14182</t>
  </si>
  <si>
    <t>28719</t>
  </si>
  <si>
    <t>15335</t>
  </si>
  <si>
    <t>28473</t>
  </si>
  <si>
    <t>29066</t>
  </si>
  <si>
    <t>29153</t>
  </si>
  <si>
    <t>28299</t>
  </si>
  <si>
    <t>28682</t>
  </si>
  <si>
    <t>12301</t>
  </si>
  <si>
    <t>27956</t>
  </si>
  <si>
    <t>29768</t>
  </si>
  <si>
    <t>82951</t>
  </si>
  <si>
    <t>140243</t>
  </si>
  <si>
    <t>485676</t>
  </si>
  <si>
    <t>493764</t>
  </si>
  <si>
    <t>158545</t>
  </si>
  <si>
    <t>96847</t>
  </si>
  <si>
    <t>16317</t>
  </si>
  <si>
    <t>40795</t>
  </si>
  <si>
    <t>444999</t>
  </si>
  <si>
    <t>10019</t>
  </si>
  <si>
    <t>240791</t>
  </si>
  <si>
    <t>463184</t>
  </si>
  <si>
    <t>434099</t>
  </si>
  <si>
    <t>498521</t>
  </si>
  <si>
    <t>378525</t>
  </si>
  <si>
    <t>498527</t>
  </si>
  <si>
    <t>148119</t>
  </si>
  <si>
    <t>352156</t>
  </si>
  <si>
    <t>121270</t>
  </si>
  <si>
    <t>41377</t>
  </si>
  <si>
    <t>67007</t>
  </si>
  <si>
    <t>21035</t>
  </si>
  <si>
    <t>45954</t>
  </si>
  <si>
    <t>44459</t>
  </si>
  <si>
    <t>44294</t>
  </si>
  <si>
    <t>48714</t>
  </si>
  <si>
    <t>46154</t>
  </si>
  <si>
    <t>47833</t>
  </si>
  <si>
    <t>48820</t>
  </si>
  <si>
    <t>49161</t>
  </si>
  <si>
    <t>51012</t>
  </si>
  <si>
    <t>50461</t>
  </si>
  <si>
    <t>49815</t>
  </si>
  <si>
    <t>47485</t>
  </si>
  <si>
    <t>41588</t>
  </si>
  <si>
    <t>47819</t>
  </si>
  <si>
    <t>51800</t>
  </si>
  <si>
    <t>50962</t>
  </si>
  <si>
    <t>53105</t>
  </si>
  <si>
    <t>43527</t>
  </si>
  <si>
    <t>48764</t>
  </si>
  <si>
    <t>48234</t>
  </si>
  <si>
    <t>49665</t>
  </si>
  <si>
    <t>45281</t>
  </si>
  <si>
    <t>492530</t>
  </si>
  <si>
    <t>20725</t>
  </si>
  <si>
    <t>48539</t>
  </si>
  <si>
    <t>47172</t>
  </si>
  <si>
    <t>3764</t>
  </si>
  <si>
    <t>17781</t>
  </si>
  <si>
    <t>42627</t>
  </si>
  <si>
    <t>453113</t>
  </si>
  <si>
    <t>273339</t>
  </si>
  <si>
    <t>511020</t>
  </si>
  <si>
    <t>51305</t>
  </si>
  <si>
    <t>91989</t>
  </si>
  <si>
    <t>103833</t>
  </si>
  <si>
    <t>506738</t>
  </si>
  <si>
    <t>18900</t>
  </si>
  <si>
    <t>26564</t>
  </si>
  <si>
    <t>68469</t>
  </si>
  <si>
    <t>30187</t>
  </si>
  <si>
    <t>73222</t>
  </si>
  <si>
    <t>203031</t>
  </si>
  <si>
    <t>204589</t>
  </si>
  <si>
    <t>187370</t>
  </si>
  <si>
    <t>315534</t>
  </si>
  <si>
    <t>194023</t>
  </si>
  <si>
    <t>310276</t>
  </si>
  <si>
    <t>151863</t>
  </si>
  <si>
    <t>352202</t>
  </si>
  <si>
    <t>154725</t>
  </si>
  <si>
    <t>474397</t>
  </si>
  <si>
    <t>159159</t>
  </si>
  <si>
    <t>234792</t>
  </si>
  <si>
    <t>16865</t>
  </si>
  <si>
    <t>430673</t>
  </si>
  <si>
    <t>494413</t>
  </si>
  <si>
    <t>28184</t>
  </si>
  <si>
    <t>18565</t>
  </si>
  <si>
    <t>27970</t>
  </si>
  <si>
    <t>28587</t>
  </si>
  <si>
    <t>29081</t>
  </si>
  <si>
    <t>29092</t>
  </si>
  <si>
    <t>29116</t>
  </si>
  <si>
    <t>28044</t>
  </si>
  <si>
    <t>145</t>
  </si>
  <si>
    <t>494985</t>
  </si>
  <si>
    <t>166</t>
  </si>
  <si>
    <t>96502</t>
  </si>
  <si>
    <t>97442</t>
  </si>
  <si>
    <t>195245</t>
  </si>
  <si>
    <t>110071</t>
  </si>
  <si>
    <t>28195</t>
  </si>
  <si>
    <t>12830</t>
  </si>
  <si>
    <t>12509</t>
  </si>
  <si>
    <t>28983</t>
  </si>
  <si>
    <t>28216</t>
  </si>
  <si>
    <t>29052</t>
  </si>
  <si>
    <t>22176</t>
  </si>
  <si>
    <t>22858</t>
  </si>
  <si>
    <t>9713</t>
  </si>
  <si>
    <t>29202</t>
  </si>
  <si>
    <t>244</t>
  </si>
  <si>
    <t>99</t>
  </si>
  <si>
    <t>234</t>
  </si>
  <si>
    <t>206</t>
  </si>
  <si>
    <t>482405</t>
  </si>
  <si>
    <t>491288</t>
  </si>
  <si>
    <t>403814</t>
  </si>
  <si>
    <t>107</t>
  </si>
  <si>
    <t>161</t>
  </si>
  <si>
    <t>242</t>
  </si>
  <si>
    <t>53</t>
  </si>
  <si>
    <t>47966</t>
  </si>
  <si>
    <t>84762</t>
  </si>
  <si>
    <t>14305</t>
  </si>
  <si>
    <t>43284</t>
  </si>
  <si>
    <t>45851</t>
  </si>
  <si>
    <t>45877</t>
  </si>
  <si>
    <t>50767</t>
  </si>
  <si>
    <t>22172</t>
  </si>
  <si>
    <t>21288</t>
  </si>
  <si>
    <t>24505</t>
  </si>
  <si>
    <t>44028</t>
  </si>
  <si>
    <t>21850</t>
  </si>
  <si>
    <t>42708</t>
  </si>
  <si>
    <t>48429</t>
  </si>
  <si>
    <t>50062</t>
  </si>
  <si>
    <t>206661</t>
  </si>
  <si>
    <t>198942</t>
  </si>
  <si>
    <t>494307</t>
  </si>
  <si>
    <t>490497</t>
  </si>
  <si>
    <t>337914</t>
  </si>
  <si>
    <t>68471</t>
  </si>
  <si>
    <t>48524</t>
  </si>
  <si>
    <t>499134</t>
  </si>
  <si>
    <t>28510</t>
  </si>
  <si>
    <t>13749</t>
  </si>
  <si>
    <t>14710</t>
  </si>
  <si>
    <t>20161</t>
  </si>
  <si>
    <t>17854</t>
  </si>
  <si>
    <t>28895</t>
  </si>
  <si>
    <t>86</t>
  </si>
  <si>
    <t>498435</t>
  </si>
  <si>
    <t>140383</t>
  </si>
  <si>
    <t>56548</t>
  </si>
  <si>
    <t>77808</t>
  </si>
  <si>
    <t>203644</t>
  </si>
  <si>
    <t>178616</t>
  </si>
  <si>
    <t>132332</t>
  </si>
  <si>
    <t>71049</t>
  </si>
  <si>
    <t>28007</t>
  </si>
  <si>
    <t>42265</t>
  </si>
  <si>
    <t>19477</t>
  </si>
  <si>
    <t>340396</t>
  </si>
  <si>
    <t>20107</t>
  </si>
  <si>
    <t>106074</t>
  </si>
  <si>
    <t>76395</t>
  </si>
  <si>
    <t>499318</t>
  </si>
  <si>
    <t>499502</t>
  </si>
  <si>
    <t>259452</t>
  </si>
  <si>
    <t>458368</t>
  </si>
  <si>
    <t>498256</t>
  </si>
  <si>
    <t>480957</t>
  </si>
  <si>
    <t>49525</t>
  </si>
  <si>
    <t>387975</t>
  </si>
  <si>
    <t>64835</t>
  </si>
  <si>
    <t>75453</t>
  </si>
  <si>
    <t>499933</t>
  </si>
  <si>
    <t>490685</t>
  </si>
  <si>
    <t>3018</t>
  </si>
  <si>
    <t>2749</t>
  </si>
  <si>
    <t>10385</t>
  </si>
  <si>
    <t>10371</t>
  </si>
  <si>
    <t>28322</t>
  </si>
  <si>
    <t>28285</t>
  </si>
  <si>
    <t>28246</t>
  </si>
  <si>
    <t>28808</t>
  </si>
  <si>
    <t>32451</t>
  </si>
  <si>
    <t>11910</t>
  </si>
  <si>
    <t>28689</t>
  </si>
  <si>
    <t>32876</t>
  </si>
  <si>
    <t>17539</t>
  </si>
  <si>
    <t>308432</t>
  </si>
  <si>
    <t>104235</t>
  </si>
  <si>
    <t>192780</t>
  </si>
  <si>
    <t>3137</t>
  </si>
  <si>
    <t>27258</t>
  </si>
  <si>
    <t>41171</t>
  </si>
  <si>
    <t>83</t>
  </si>
  <si>
    <t>92</t>
  </si>
  <si>
    <t>175</t>
  </si>
  <si>
    <t>135</t>
  </si>
  <si>
    <t>471502</t>
  </si>
  <si>
    <t>496928</t>
  </si>
  <si>
    <t>42968</t>
  </si>
  <si>
    <t>18415</t>
  </si>
  <si>
    <t>311121</t>
  </si>
  <si>
    <t>68367</t>
  </si>
  <si>
    <t>370543</t>
  </si>
  <si>
    <t>231892</t>
  </si>
  <si>
    <t>479872</t>
  </si>
  <si>
    <t>487305</t>
  </si>
  <si>
    <t>486362</t>
  </si>
  <si>
    <t>174537</t>
  </si>
  <si>
    <t>488862</t>
  </si>
  <si>
    <t>113983</t>
  </si>
  <si>
    <t>149380</t>
  </si>
  <si>
    <t>483136</t>
  </si>
  <si>
    <t>82</t>
  </si>
  <si>
    <t>88230</t>
  </si>
  <si>
    <t>286819</t>
  </si>
  <si>
    <t>499251</t>
  </si>
  <si>
    <t>481872</t>
  </si>
  <si>
    <t>35007</t>
  </si>
  <si>
    <t>385642</t>
  </si>
  <si>
    <t>40416</t>
  </si>
  <si>
    <t>41002</t>
  </si>
  <si>
    <t>62394</t>
  </si>
  <si>
    <t>483855</t>
  </si>
  <si>
    <t>106874</t>
  </si>
  <si>
    <t>491420</t>
  </si>
  <si>
    <t>491205</t>
  </si>
  <si>
    <t>147091</t>
  </si>
  <si>
    <t>414</t>
  </si>
  <si>
    <t>22</t>
  </si>
  <si>
    <t>14020</t>
  </si>
  <si>
    <t>204272</t>
  </si>
  <si>
    <t>52865</t>
  </si>
  <si>
    <t>494562</t>
  </si>
  <si>
    <t>203960</t>
  </si>
  <si>
    <t>13747</t>
  </si>
  <si>
    <t>82667</t>
  </si>
  <si>
    <t>30696</t>
  </si>
  <si>
    <t>31952</t>
  </si>
  <si>
    <t>24692</t>
  </si>
  <si>
    <t>45170</t>
  </si>
  <si>
    <t>45509</t>
  </si>
  <si>
    <t>46269</t>
  </si>
  <si>
    <t>46110</t>
  </si>
  <si>
    <t>47287</t>
  </si>
  <si>
    <t>47527</t>
  </si>
  <si>
    <t>154</t>
  </si>
  <si>
    <t>28016</t>
  </si>
  <si>
    <t>28177</t>
  </si>
  <si>
    <t>28193</t>
  </si>
  <si>
    <t>28001</t>
  </si>
  <si>
    <t>28219</t>
  </si>
  <si>
    <t>28523</t>
  </si>
  <si>
    <t>28364</t>
  </si>
  <si>
    <t>28690</t>
  </si>
  <si>
    <t>20492</t>
  </si>
  <si>
    <t>28189</t>
  </si>
  <si>
    <t>22673</t>
  </si>
  <si>
    <t>210348</t>
  </si>
  <si>
    <t>293064</t>
  </si>
  <si>
    <t>73445</t>
  </si>
  <si>
    <t>496167</t>
  </si>
  <si>
    <t>6048</t>
  </si>
  <si>
    <t>9159</t>
  </si>
  <si>
    <t>383695</t>
  </si>
  <si>
    <t>95975</t>
  </si>
  <si>
    <t>325618</t>
  </si>
  <si>
    <t>494113</t>
  </si>
  <si>
    <t>382663</t>
  </si>
  <si>
    <t>319657</t>
  </si>
  <si>
    <t>497767</t>
  </si>
  <si>
    <t>495515</t>
  </si>
  <si>
    <t>497836</t>
  </si>
  <si>
    <t>75070</t>
  </si>
  <si>
    <t>421565</t>
  </si>
  <si>
    <t>493587</t>
  </si>
  <si>
    <t>144509</t>
  </si>
  <si>
    <t>27995</t>
  </si>
  <si>
    <t>1491</t>
  </si>
  <si>
    <t>495468</t>
  </si>
  <si>
    <t>53755</t>
  </si>
  <si>
    <t>93011</t>
  </si>
  <si>
    <t>21128</t>
  </si>
  <si>
    <t>300597</t>
  </si>
  <si>
    <t>89933</t>
  </si>
  <si>
    <t>489997</t>
  </si>
  <si>
    <t>401262</t>
  </si>
  <si>
    <t>485494</t>
  </si>
  <si>
    <t>228846</t>
  </si>
  <si>
    <t>15707</t>
  </si>
  <si>
    <t>11805</t>
  </si>
  <si>
    <t>28417</t>
  </si>
  <si>
    <t>28202</t>
  </si>
  <si>
    <t>28545</t>
  </si>
  <si>
    <t>29131</t>
  </si>
  <si>
    <t>27709</t>
  </si>
  <si>
    <t>27941</t>
  </si>
  <si>
    <t>28942</t>
  </si>
  <si>
    <t>28678</t>
  </si>
  <si>
    <t>29874</t>
  </si>
  <si>
    <t>28218</t>
  </si>
  <si>
    <t>28300</t>
  </si>
  <si>
    <t>28382</t>
  </si>
  <si>
    <t>28381</t>
  </si>
  <si>
    <t>15840</t>
  </si>
  <si>
    <t>12418</t>
  </si>
  <si>
    <t>28445</t>
  </si>
  <si>
    <t>28090</t>
  </si>
  <si>
    <t>28024</t>
  </si>
  <si>
    <t>28504</t>
  </si>
  <si>
    <t>28080</t>
  </si>
  <si>
    <t>28222</t>
  </si>
  <si>
    <t>27221</t>
  </si>
  <si>
    <t>28831</t>
  </si>
  <si>
    <t>28960</t>
  </si>
  <si>
    <t>28742</t>
  </si>
  <si>
    <t>28290</t>
  </si>
  <si>
    <t>11737</t>
  </si>
  <si>
    <t>12060</t>
  </si>
  <si>
    <t>494947</t>
  </si>
  <si>
    <t>3938</t>
  </si>
  <si>
    <t>90</t>
  </si>
  <si>
    <t>43018</t>
  </si>
  <si>
    <t>385256</t>
  </si>
  <si>
    <t>47821</t>
  </si>
  <si>
    <t>98133</t>
  </si>
  <si>
    <t>49438</t>
  </si>
  <si>
    <t>120631</t>
  </si>
  <si>
    <t>212151</t>
  </si>
  <si>
    <t>203161</t>
  </si>
  <si>
    <t>110341</t>
  </si>
  <si>
    <t>164100</t>
  </si>
  <si>
    <t>130521</t>
  </si>
  <si>
    <t>484991</t>
  </si>
  <si>
    <t>487336</t>
  </si>
  <si>
    <t>495740</t>
  </si>
  <si>
    <t>328</t>
  </si>
  <si>
    <t>193</t>
  </si>
  <si>
    <t>71</t>
  </si>
  <si>
    <t>354913</t>
  </si>
  <si>
    <t>305537</t>
  </si>
  <si>
    <t>31325</t>
  </si>
  <si>
    <t>25492</t>
  </si>
  <si>
    <t>2809</t>
  </si>
  <si>
    <t>295653</t>
  </si>
  <si>
    <t>MA</t>
  </si>
  <si>
    <t>TH</t>
  </si>
  <si>
    <t>SG</t>
  </si>
  <si>
    <t>TR</t>
  </si>
  <si>
    <t>ES</t>
  </si>
  <si>
    <t>SN</t>
  </si>
  <si>
    <t>TD</t>
  </si>
  <si>
    <t>CA</t>
  </si>
  <si>
    <t>VI</t>
  </si>
  <si>
    <t>JP</t>
  </si>
  <si>
    <t>PK</t>
  </si>
  <si>
    <t>TW</t>
  </si>
  <si>
    <t>CZ</t>
  </si>
  <si>
    <t>MY</t>
  </si>
  <si>
    <t>EE</t>
  </si>
  <si>
    <t>HR</t>
  </si>
  <si>
    <t>11/12/2022</t>
  </si>
  <si>
    <t>08/12/2022</t>
  </si>
  <si>
    <t>14/05/2022</t>
  </si>
  <si>
    <t>07/04/2022</t>
  </si>
  <si>
    <t>07/03/2022</t>
  </si>
  <si>
    <t>23/12/2022</t>
  </si>
  <si>
    <t>21/11/2022</t>
  </si>
  <si>
    <t>25/10/2022</t>
  </si>
  <si>
    <t>25/08/2022</t>
  </si>
  <si>
    <t>27/09/2022</t>
  </si>
  <si>
    <t>08/08/2022</t>
  </si>
  <si>
    <t>05/07/2022</t>
  </si>
  <si>
    <t>01/04/2022</t>
  </si>
  <si>
    <t>21/03/2022</t>
  </si>
  <si>
    <t>10/03/2022</t>
  </si>
  <si>
    <t>15/02/2022</t>
  </si>
  <si>
    <t>08/02/2022</t>
  </si>
  <si>
    <t>14/01/2022</t>
  </si>
  <si>
    <t>18/01/2023</t>
  </si>
  <si>
    <t>05/01/2023</t>
  </si>
  <si>
    <t>30/12/2022</t>
  </si>
  <si>
    <t>27/12/2022</t>
  </si>
  <si>
    <t>16/01/2023</t>
  </si>
  <si>
    <t>13/01/2023</t>
  </si>
  <si>
    <t>22/12/2022</t>
  </si>
  <si>
    <t>12/12/2022</t>
  </si>
  <si>
    <t>07/12/2022</t>
  </si>
  <si>
    <t>29/11/2022</t>
  </si>
  <si>
    <t>28/11/2022</t>
  </si>
  <si>
    <t>23/11/2022</t>
  </si>
  <si>
    <t>24/11/2022</t>
  </si>
  <si>
    <t>15/11/2022</t>
  </si>
  <si>
    <t>14/11/2022</t>
  </si>
  <si>
    <t>10/11/2022</t>
  </si>
  <si>
    <t>09/11/2022</t>
  </si>
  <si>
    <t>08/11/2022</t>
  </si>
  <si>
    <t>17/10/2022</t>
  </si>
  <si>
    <t>13/10/2022</t>
  </si>
  <si>
    <t>11/10/2022</t>
  </si>
  <si>
    <t>10/10/2022</t>
  </si>
  <si>
    <t>07/10/2022</t>
  </si>
  <si>
    <t>06/10/2022</t>
  </si>
  <si>
    <t>05/10/2022</t>
  </si>
  <si>
    <t>04/10/2022</t>
  </si>
  <si>
    <t>03/10/2022</t>
  </si>
  <si>
    <t>28/09/2022</t>
  </si>
  <si>
    <t>26/09/2022</t>
  </si>
  <si>
    <t>29/09/2022</t>
  </si>
  <si>
    <t>22/09/2022</t>
  </si>
  <si>
    <t>20/09/2022</t>
  </si>
  <si>
    <t>19/09/2022</t>
  </si>
  <si>
    <t>15/09/2022</t>
  </si>
  <si>
    <t>14/09/2022</t>
  </si>
  <si>
    <t>13/09/2022</t>
  </si>
  <si>
    <t>26/08/2022</t>
  </si>
  <si>
    <t>24/08/2022</t>
  </si>
  <si>
    <t>19/08/2022</t>
  </si>
  <si>
    <t>16/08/2022</t>
  </si>
  <si>
    <t>09/08/2022</t>
  </si>
  <si>
    <t>05/08/2022</t>
  </si>
  <si>
    <t>03/08/2022</t>
  </si>
  <si>
    <t>27/07/2022</t>
  </si>
  <si>
    <t>25/07/2022</t>
  </si>
  <si>
    <t>21/07/2022</t>
  </si>
  <si>
    <t>14/07/2022</t>
  </si>
  <si>
    <t>18/07/2022</t>
  </si>
  <si>
    <t>07/07/2022</t>
  </si>
  <si>
    <t>06/07/2022</t>
  </si>
  <si>
    <t>04/07/2022</t>
  </si>
  <si>
    <t>30/06/2022</t>
  </si>
  <si>
    <t>01/07/2022</t>
  </si>
  <si>
    <t>28/06/2022</t>
  </si>
  <si>
    <t>23/06/2022</t>
  </si>
  <si>
    <t>11/07/2022</t>
  </si>
  <si>
    <t>22/06/2022</t>
  </si>
  <si>
    <t>20/06/2022</t>
  </si>
  <si>
    <t>17/06/2022</t>
  </si>
  <si>
    <t>15/06/2022</t>
  </si>
  <si>
    <t>16/06/2022</t>
  </si>
  <si>
    <t>14/06/2022</t>
  </si>
  <si>
    <t>13/06/2022</t>
  </si>
  <si>
    <t>08/06/2022</t>
  </si>
  <si>
    <t>03/06/2022</t>
  </si>
  <si>
    <t>07/06/2022</t>
  </si>
  <si>
    <t>02/06/2022</t>
  </si>
  <si>
    <t>01/06/2022</t>
  </si>
  <si>
    <t>27/05/2022</t>
  </si>
  <si>
    <t>23/05/2022</t>
  </si>
  <si>
    <t>19/05/2022</t>
  </si>
  <si>
    <t>17/05/2022</t>
  </si>
  <si>
    <t>30/05/2022</t>
  </si>
  <si>
    <t>16/05/2022</t>
  </si>
  <si>
    <t>13/05/2022</t>
  </si>
  <si>
    <t>12/05/2022</t>
  </si>
  <si>
    <t>11/05/2022</t>
  </si>
  <si>
    <t>10/05/2022</t>
  </si>
  <si>
    <t>03/05/2022</t>
  </si>
  <si>
    <t>25/04/2022</t>
  </si>
  <si>
    <t>21/04/2022</t>
  </si>
  <si>
    <t>20/04/2022</t>
  </si>
  <si>
    <t>13/04/2022</t>
  </si>
  <si>
    <t>14/04/2022</t>
  </si>
  <si>
    <t>11/04/2022</t>
  </si>
  <si>
    <t>08/04/2022</t>
  </si>
  <si>
    <t>06/04/2022</t>
  </si>
  <si>
    <t>05/04/2022</t>
  </si>
  <si>
    <t>31/03/2022</t>
  </si>
  <si>
    <t>23/03/2022</t>
  </si>
  <si>
    <t>16/03/2022</t>
  </si>
  <si>
    <t>14/03/2022</t>
  </si>
  <si>
    <t>15/03/2022</t>
  </si>
  <si>
    <t>03/03/2022</t>
  </si>
  <si>
    <t>23/02/2022</t>
  </si>
  <si>
    <t>22/02/2022</t>
  </si>
  <si>
    <t>17/02/2022</t>
  </si>
  <si>
    <t>21/02/2022</t>
  </si>
  <si>
    <t>16/02/2022</t>
  </si>
  <si>
    <t>10/02/2022</t>
  </si>
  <si>
    <t>11/02/2022</t>
  </si>
  <si>
    <t>09/02/2022</t>
  </si>
  <si>
    <t>04/02/2022</t>
  </si>
  <si>
    <t>28/01/2022</t>
  </si>
  <si>
    <t>20/01/2022</t>
  </si>
  <si>
    <t>18/01/2022</t>
  </si>
  <si>
    <t>13/01/2022</t>
  </si>
  <si>
    <t>19/01/2022</t>
  </si>
  <si>
    <t>07/01/2022</t>
  </si>
  <si>
    <t>06/01/2022</t>
  </si>
  <si>
    <t>05/01/2022</t>
  </si>
  <si>
    <t>04/01/2022</t>
  </si>
  <si>
    <t>06/03/2022</t>
  </si>
  <si>
    <t>02/01/2023</t>
  </si>
  <si>
    <t>05/12/2022</t>
  </si>
  <si>
    <t>11/11/2022</t>
  </si>
  <si>
    <t>26/10/2022</t>
  </si>
  <si>
    <t>18/10/2022</t>
  </si>
  <si>
    <t>05/09/2022</t>
  </si>
  <si>
    <t>01/09/2022</t>
  </si>
  <si>
    <t>29/08/2022</t>
  </si>
  <si>
    <t>11/08/2022</t>
  </si>
  <si>
    <t>01/08/2022</t>
  </si>
  <si>
    <t>26/04/2022</t>
  </si>
  <si>
    <t>30/03/2022</t>
  </si>
  <si>
    <t>04/03/2022</t>
  </si>
  <si>
    <t>02/03/2022</t>
  </si>
  <si>
    <t>07/02/2022</t>
  </si>
  <si>
    <t>17/01/2022</t>
  </si>
  <si>
    <t>2022-R-6271</t>
  </si>
  <si>
    <t>2022-R-6239</t>
  </si>
  <si>
    <t>2022-R-6240</t>
  </si>
  <si>
    <t>2022-R-3741</t>
  </si>
  <si>
    <t>2022-R-3740</t>
  </si>
  <si>
    <t>2022-R-2635</t>
  </si>
  <si>
    <t>2022-R-2636</t>
  </si>
  <si>
    <t>2022-R-2637</t>
  </si>
  <si>
    <t>2022-R-1768</t>
  </si>
  <si>
    <t>2022-R-1769</t>
  </si>
  <si>
    <t>2022-R-1277</t>
  </si>
  <si>
    <t>2022-R-1278</t>
  </si>
  <si>
    <t>2022-R-837</t>
  </si>
  <si>
    <t>2022-R-803</t>
  </si>
  <si>
    <t>2022-R-729</t>
  </si>
  <si>
    <t>2022-R-724</t>
  </si>
  <si>
    <t>2022-R-643</t>
  </si>
  <si>
    <t>2022-R-561</t>
  </si>
  <si>
    <t>2022-R-529</t>
  </si>
  <si>
    <t>2022-R-510</t>
  </si>
  <si>
    <t>2022-R-587</t>
  </si>
  <si>
    <t>2022-R-480</t>
  </si>
  <si>
    <t>2022-R-413</t>
  </si>
  <si>
    <t>2022-R-384</t>
  </si>
  <si>
    <t>2022-R-326</t>
  </si>
  <si>
    <t>2022-R-292</t>
  </si>
  <si>
    <t>2022-R-236</t>
  </si>
  <si>
    <t>2022-R-207</t>
  </si>
  <si>
    <t>2022-R-178</t>
  </si>
  <si>
    <t>2022-R-119</t>
  </si>
  <si>
    <t>2022-R-103</t>
  </si>
  <si>
    <t>2022-R-31</t>
  </si>
  <si>
    <t>2022-R-20</t>
  </si>
  <si>
    <t>2023-R-149</t>
  </si>
  <si>
    <t>2023-R-28</t>
  </si>
  <si>
    <t>2023-R-150</t>
  </si>
  <si>
    <t>2022-R-3615</t>
  </si>
  <si>
    <t>2022-R-3597</t>
  </si>
  <si>
    <t>2022-R-3600</t>
  </si>
  <si>
    <t>2022-R-3617</t>
  </si>
  <si>
    <t>2022-R-3603</t>
  </si>
  <si>
    <t>2022-R-3616</t>
  </si>
  <si>
    <t>2022-R-3592</t>
  </si>
  <si>
    <t>2023-R-129</t>
  </si>
  <si>
    <t>2023-R-130</t>
  </si>
  <si>
    <t>2023-R-113</t>
  </si>
  <si>
    <t>2022-R-3598</t>
  </si>
  <si>
    <t>2022-R-3599</t>
  </si>
  <si>
    <t>2022-R-3589</t>
  </si>
  <si>
    <t>2022-R-3590</t>
  </si>
  <si>
    <t>2022-R-3591</t>
  </si>
  <si>
    <t>2023-R-112</t>
  </si>
  <si>
    <t>2023-R-114</t>
  </si>
  <si>
    <t>2022-R-3583</t>
  </si>
  <si>
    <t>2022-R-3547</t>
  </si>
  <si>
    <t>2022-R-3546</t>
  </si>
  <si>
    <t>2022-R-3542</t>
  </si>
  <si>
    <t>2022-R-3545</t>
  </si>
  <si>
    <t>2022-R-3519</t>
  </si>
  <si>
    <t>2022-R-3518</t>
  </si>
  <si>
    <t>2022-R-3530</t>
  </si>
  <si>
    <t>2022-R-3622</t>
  </si>
  <si>
    <t>2022-R-3621</t>
  </si>
  <si>
    <t>2022-R-3585</t>
  </si>
  <si>
    <t>2022-R-3494</t>
  </si>
  <si>
    <t>2022-R-3584</t>
  </si>
  <si>
    <t>2022-R-3486</t>
  </si>
  <si>
    <t>2022-R-3548</t>
  </si>
  <si>
    <t>2022-R-3497</t>
  </si>
  <si>
    <t>2022-R-3483</t>
  </si>
  <si>
    <t>2022-R-3473</t>
  </si>
  <si>
    <t>2022-R-3474</t>
  </si>
  <si>
    <t>2022-R-3477</t>
  </si>
  <si>
    <t>2022-R-3478</t>
  </si>
  <si>
    <t>2022-R-3476</t>
  </si>
  <si>
    <t>2022-R-3429</t>
  </si>
  <si>
    <t>2022-R-3412</t>
  </si>
  <si>
    <t>2022-R-3448</t>
  </si>
  <si>
    <t>2022-R-3449</t>
  </si>
  <si>
    <t>2022-R-3396</t>
  </si>
  <si>
    <t>2022-R-3402</t>
  </si>
  <si>
    <t>2022-R-3404</t>
  </si>
  <si>
    <t>2022-R-3444</t>
  </si>
  <si>
    <t>2022-R-3458</t>
  </si>
  <si>
    <t>2022-R-3443</t>
  </si>
  <si>
    <t>2022-R-3373</t>
  </si>
  <si>
    <t>2022-R-3374</t>
  </si>
  <si>
    <t>2022-R-3381</t>
  </si>
  <si>
    <t>2022-R-3382</t>
  </si>
  <si>
    <t>2022-R-3360</t>
  </si>
  <si>
    <t>2022-R-3337</t>
  </si>
  <si>
    <t>2022-R-3350</t>
  </si>
  <si>
    <t>2022-R-3330</t>
  </si>
  <si>
    <t>2022-R-3353</t>
  </si>
  <si>
    <t>2022-R-3349</t>
  </si>
  <si>
    <t>2022-R-3314</t>
  </si>
  <si>
    <t>2022-R-3289</t>
  </si>
  <si>
    <t>2022-R-3308</t>
  </si>
  <si>
    <t>2022-R-3311</t>
  </si>
  <si>
    <t>2022-R-3313</t>
  </si>
  <si>
    <t>2022-R-3243</t>
  </si>
  <si>
    <t>2022-R-3249</t>
  </si>
  <si>
    <t>2022-R-3273</t>
  </si>
  <si>
    <t>2022-R-3215</t>
  </si>
  <si>
    <t>2022-R-3216</t>
  </si>
  <si>
    <t>2022-R-3239</t>
  </si>
  <si>
    <t>2022-R-3228</t>
  </si>
  <si>
    <t>2022-R-3201</t>
  </si>
  <si>
    <t>2022-R-3192</t>
  </si>
  <si>
    <t>2022-R-3186</t>
  </si>
  <si>
    <t>2022-R-3148</t>
  </si>
  <si>
    <t>2022-R-3146</t>
  </si>
  <si>
    <t>2022-R-3193</t>
  </si>
  <si>
    <t>2022-R-3132</t>
  </si>
  <si>
    <t>2022-R-3131</t>
  </si>
  <si>
    <t>2022-R-3121</t>
  </si>
  <si>
    <t>2022-R-3110</t>
  </si>
  <si>
    <t>2022-R-3111</t>
  </si>
  <si>
    <t>2022-R-3100</t>
  </si>
  <si>
    <t>2022-R-3056</t>
  </si>
  <si>
    <t>2022-R-3129</t>
  </si>
  <si>
    <t>2022-R-3130</t>
  </si>
  <si>
    <t>2022-R-3094</t>
  </si>
  <si>
    <t>2022-R-3043</t>
  </si>
  <si>
    <t>2022-R-3030</t>
  </si>
  <si>
    <t>2022-R-3023</t>
  </si>
  <si>
    <t>2022-R-2994</t>
  </si>
  <si>
    <t>2022-R-3058</t>
  </si>
  <si>
    <t>2022-R-3001</t>
  </si>
  <si>
    <t>2022-R-2966</t>
  </si>
  <si>
    <t>2022-R-3014</t>
  </si>
  <si>
    <t>2022-R-2937</t>
  </si>
  <si>
    <t>2022-R-2943</t>
  </si>
  <si>
    <t>2022-R-2917</t>
  </si>
  <si>
    <t>2022-R-3057</t>
  </si>
  <si>
    <t>2022-R-2890</t>
  </si>
  <si>
    <t>2022-R-2891</t>
  </si>
  <si>
    <t>2022-R-2866</t>
  </si>
  <si>
    <t>2022-R-2995</t>
  </si>
  <si>
    <t>2022-R-2833</t>
  </si>
  <si>
    <t>2022-R-2881</t>
  </si>
  <si>
    <t>2022-R-2829</t>
  </si>
  <si>
    <t>2022-R-2825</t>
  </si>
  <si>
    <t>2022-R-2834</t>
  </si>
  <si>
    <t>2022-R-2809</t>
  </si>
  <si>
    <t>2022-R-2800</t>
  </si>
  <si>
    <t>2022-R-2785</t>
  </si>
  <si>
    <t>2022-R-2786</t>
  </si>
  <si>
    <t>2022-R-2771</t>
  </si>
  <si>
    <t>2022-R-2752</t>
  </si>
  <si>
    <t>2022-R-2762</t>
  </si>
  <si>
    <t>2022-R-2764</t>
  </si>
  <si>
    <t>2022-R-2749</t>
  </si>
  <si>
    <t>2022-R-2766</t>
  </si>
  <si>
    <t>2022-R-2735</t>
  </si>
  <si>
    <t>2022-R-2767</t>
  </si>
  <si>
    <t>2022-R-2736</t>
  </si>
  <si>
    <t>2022-R-2763</t>
  </si>
  <si>
    <t>2022-R-2697</t>
  </si>
  <si>
    <t>2022-R-2889</t>
  </si>
  <si>
    <t>2022-R-2679</t>
  </si>
  <si>
    <t>2022-R-2787</t>
  </si>
  <si>
    <t>2022-R-2669</t>
  </si>
  <si>
    <t>2022-R-2646</t>
  </si>
  <si>
    <t>2022-R-2701</t>
  </si>
  <si>
    <t>2022-R-2702</t>
  </si>
  <si>
    <t>2022-R-2652</t>
  </si>
  <si>
    <t>2022-R-2651</t>
  </si>
  <si>
    <t>2022-R-2700</t>
  </si>
  <si>
    <t>2022-R-2769</t>
  </si>
  <si>
    <t>2022-R-2768</t>
  </si>
  <si>
    <t>2022-R-2633</t>
  </si>
  <si>
    <t>2022-R-2591</t>
  </si>
  <si>
    <t>2022-R-2812</t>
  </si>
  <si>
    <t>2022-R-2789</t>
  </si>
  <si>
    <t>2022-R-2565</t>
  </si>
  <si>
    <t>2022-R-2788</t>
  </si>
  <si>
    <t>2022-R-2843</t>
  </si>
  <si>
    <t>2022-R-2887</t>
  </si>
  <si>
    <t>2022-R-2888</t>
  </si>
  <si>
    <t>2022-R-2554</t>
  </si>
  <si>
    <t>2022-R-2553</t>
  </si>
  <si>
    <t>2022-R-2529</t>
  </si>
  <si>
    <t>2022-R-2519</t>
  </si>
  <si>
    <t>2022-R-2520</t>
  </si>
  <si>
    <t>2022-R-2490</t>
  </si>
  <si>
    <t>2022-R-2481</t>
  </si>
  <si>
    <t>2022-R-2480</t>
  </si>
  <si>
    <t>2022-R-2472</t>
  </si>
  <si>
    <t>2022-R-2440</t>
  </si>
  <si>
    <t>2022-R-2425</t>
  </si>
  <si>
    <t>2022-R-2421</t>
  </si>
  <si>
    <t>2022-R-2422</t>
  </si>
  <si>
    <t>2022-R-2426</t>
  </si>
  <si>
    <t>2022-R-2391</t>
  </si>
  <si>
    <t>2022-R-2401</t>
  </si>
  <si>
    <t>2022-R-2844</t>
  </si>
  <si>
    <t>2022-R-2642</t>
  </si>
  <si>
    <t>2022-R-2555</t>
  </si>
  <si>
    <t>2022-R-2556</t>
  </si>
  <si>
    <t>2022-R-2522</t>
  </si>
  <si>
    <t>2022-R-2428</t>
  </si>
  <si>
    <t>2022-R-2521</t>
  </si>
  <si>
    <t>2022-R-2423</t>
  </si>
  <si>
    <t>2022-R-2424</t>
  </si>
  <si>
    <t>2022-R-2643</t>
  </si>
  <si>
    <t>2022-R-2641</t>
  </si>
  <si>
    <t>2022-R-2640</t>
  </si>
  <si>
    <t>2022-R-2314</t>
  </si>
  <si>
    <t>2022-R-2491</t>
  </si>
  <si>
    <t>2022-R-2290</t>
  </si>
  <si>
    <t>2022-R-2291</t>
  </si>
  <si>
    <t>2022-R-2295</t>
  </si>
  <si>
    <t>2022-R-2294</t>
  </si>
  <si>
    <t>2022-R-2292</t>
  </si>
  <si>
    <t>2022-R-2293</t>
  </si>
  <si>
    <t>2022-R-2415</t>
  </si>
  <si>
    <t>2022-R-2510</t>
  </si>
  <si>
    <t>2022-R-2264</t>
  </si>
  <si>
    <t>2022-R-2289</t>
  </si>
  <si>
    <t>2022-R-2252</t>
  </si>
  <si>
    <t>2022-R-2221</t>
  </si>
  <si>
    <t>2022-R-2248</t>
  </si>
  <si>
    <t>2022-R-2222</t>
  </si>
  <si>
    <t>2022-R-2251</t>
  </si>
  <si>
    <t>2022-R-2216</t>
  </si>
  <si>
    <t>2022-R-2215</t>
  </si>
  <si>
    <t>2022-R-2217</t>
  </si>
  <si>
    <t>2022-R-2207</t>
  </si>
  <si>
    <t>2022-R-2162</t>
  </si>
  <si>
    <t>2022-R-2196</t>
  </si>
  <si>
    <t>2022-R-2163</t>
  </si>
  <si>
    <t>2022-R-2176</t>
  </si>
  <si>
    <t>2022-R-2177</t>
  </si>
  <si>
    <t>2022-R-2181</t>
  </si>
  <si>
    <t>2022-R-2158</t>
  </si>
  <si>
    <t>2022-R-2159</t>
  </si>
  <si>
    <t>2022-R-2240</t>
  </si>
  <si>
    <t>2022-R-2099</t>
  </si>
  <si>
    <t>2022-R-2132</t>
  </si>
  <si>
    <t>2022-R-2123</t>
  </si>
  <si>
    <t>2022-R-2165</t>
  </si>
  <si>
    <t>2022-R-2300</t>
  </si>
  <si>
    <t>2022-R-2133</t>
  </si>
  <si>
    <t>2022-R-2126</t>
  </si>
  <si>
    <t>2022-R-2079</t>
  </si>
  <si>
    <t>2022-R-2081</t>
  </si>
  <si>
    <t>2022-R-2088</t>
  </si>
  <si>
    <t>2022-R-2301</t>
  </si>
  <si>
    <t>2022-R-2239</t>
  </si>
  <si>
    <t>2022-R-2238</t>
  </si>
  <si>
    <t>2022-R-2080</t>
  </si>
  <si>
    <t>2022-R-2089</t>
  </si>
  <si>
    <t>2022-R-2047</t>
  </si>
  <si>
    <t>2022-R-2067</t>
  </si>
  <si>
    <t>2022-R-2046</t>
  </si>
  <si>
    <t>2022-R-2031</t>
  </si>
  <si>
    <t>2022-R-2015</t>
  </si>
  <si>
    <t>2022-R-2016</t>
  </si>
  <si>
    <t>2022-R-2299</t>
  </si>
  <si>
    <t>2022-R-2164</t>
  </si>
  <si>
    <t>2022-R-2032</t>
  </si>
  <si>
    <t>2022-R-2030</t>
  </si>
  <si>
    <t>2022-R-2006</t>
  </si>
  <si>
    <t>2022-R-2008</t>
  </si>
  <si>
    <t>2022-R-1983</t>
  </si>
  <si>
    <t>2022-R-1982</t>
  </si>
  <si>
    <t>2022-R-1962</t>
  </si>
  <si>
    <t>2022-R-1961</t>
  </si>
  <si>
    <t>2022-R-2057</t>
  </si>
  <si>
    <t>2022-R-2014</t>
  </si>
  <si>
    <t>2022-R-1939</t>
  </si>
  <si>
    <t>2022-R-1938</t>
  </si>
  <si>
    <t>2022-R-2045</t>
  </si>
  <si>
    <t>2022-R-1987</t>
  </si>
  <si>
    <t>2022-R-2065</t>
  </si>
  <si>
    <t>2022-R-2061</t>
  </si>
  <si>
    <t>2022-R-2063</t>
  </si>
  <si>
    <t>2022-R-2064</t>
  </si>
  <si>
    <t>2022-R-1889</t>
  </si>
  <si>
    <t>2022-R-1926</t>
  </si>
  <si>
    <t>2022-R-1925</t>
  </si>
  <si>
    <t>2022-R-1902</t>
  </si>
  <si>
    <t>2022-R-1886</t>
  </si>
  <si>
    <t>2022-R-1885</t>
  </si>
  <si>
    <t>2022-R-1901</t>
  </si>
  <si>
    <t>2022-R-1866</t>
  </si>
  <si>
    <t>2022-R-1915</t>
  </si>
  <si>
    <t>2022-R-2053</t>
  </si>
  <si>
    <t>2022-R-1861</t>
  </si>
  <si>
    <t>2022-R-1860</t>
  </si>
  <si>
    <t>2022-R-1857</t>
  </si>
  <si>
    <t>2022-R-1908</t>
  </si>
  <si>
    <t>2022-R-1843</t>
  </si>
  <si>
    <t>2022-R-1826</t>
  </si>
  <si>
    <t>2022-R-1936</t>
  </si>
  <si>
    <t>2022-R-2124</t>
  </si>
  <si>
    <t>2022-R-2125</t>
  </si>
  <si>
    <t>2022-R-1862</t>
  </si>
  <si>
    <t>2022-R-1820</t>
  </si>
  <si>
    <t>2022-R-1802</t>
  </si>
  <si>
    <t>2022-R-1756</t>
  </si>
  <si>
    <t>2022-R-1755</t>
  </si>
  <si>
    <t>2022-R-1745</t>
  </si>
  <si>
    <t>2022-R-1744</t>
  </si>
  <si>
    <t>2022-R-1741</t>
  </si>
  <si>
    <t>2022-R-1757</t>
  </si>
  <si>
    <t>2022-R-1738</t>
  </si>
  <si>
    <t>2022-R-1737</t>
  </si>
  <si>
    <t>2022-R-1736</t>
  </si>
  <si>
    <t>2022-R-1766</t>
  </si>
  <si>
    <t>2022-R-1753</t>
  </si>
  <si>
    <t>2022-R-1716</t>
  </si>
  <si>
    <t>2022-R-1997</t>
  </si>
  <si>
    <t>2022-R-2007</t>
  </si>
  <si>
    <t>2022-R-1937</t>
  </si>
  <si>
    <t>2022-R-1943</t>
  </si>
  <si>
    <t>2022-R-1746</t>
  </si>
  <si>
    <t>2022-R-2029</t>
  </si>
  <si>
    <t>2022-R-1700</t>
  </si>
  <si>
    <t>2022-R-1734</t>
  </si>
  <si>
    <t>2022-R-1662</t>
  </si>
  <si>
    <t>2022-R-1657</t>
  </si>
  <si>
    <t>2022-R-1636</t>
  </si>
  <si>
    <t>2022-R-1878</t>
  </si>
  <si>
    <t>2022-R-1842</t>
  </si>
  <si>
    <t>2022-R-1725</t>
  </si>
  <si>
    <t>2022-R-1841</t>
  </si>
  <si>
    <t>2022-R-1916</t>
  </si>
  <si>
    <t>2022-R-1735</t>
  </si>
  <si>
    <t>2022-R-1643</t>
  </si>
  <si>
    <t>2022-R-1733</t>
  </si>
  <si>
    <t>2022-R-1620</t>
  </si>
  <si>
    <t>2022-R-1642</t>
  </si>
  <si>
    <t>2022-R-1641</t>
  </si>
  <si>
    <t>2022-R-1584</t>
  </si>
  <si>
    <t>2022-R-1658</t>
  </si>
  <si>
    <t>2022-R-1706</t>
  </si>
  <si>
    <t>2022-R-1558</t>
  </si>
  <si>
    <t>2022-R-1634</t>
  </si>
  <si>
    <t>2022-R-1526</t>
  </si>
  <si>
    <t>2022-R-1532</t>
  </si>
  <si>
    <t>2022-R-1541</t>
  </si>
  <si>
    <t>2022-R-1595</t>
  </si>
  <si>
    <t>2022-R-1594</t>
  </si>
  <si>
    <t>2022-R-1540</t>
  </si>
  <si>
    <t>2022-R-1522</t>
  </si>
  <si>
    <t>2022-R-1512</t>
  </si>
  <si>
    <t>2022-R-1505</t>
  </si>
  <si>
    <t>2022-R-1524</t>
  </si>
  <si>
    <t>2022-R-1453</t>
  </si>
  <si>
    <t>2022-R-1452</t>
  </si>
  <si>
    <t>2022-R-1450</t>
  </si>
  <si>
    <t>2022-R-1422</t>
  </si>
  <si>
    <t>2022-R-1401</t>
  </si>
  <si>
    <t>2022-R-1637</t>
  </si>
  <si>
    <t>2022-R-1415</t>
  </si>
  <si>
    <t>2022-R-1764</t>
  </si>
  <si>
    <t>2022-R-1765</t>
  </si>
  <si>
    <t>2022-R-1389</t>
  </si>
  <si>
    <t>2022-R-1399</t>
  </si>
  <si>
    <t>2022-R-1400</t>
  </si>
  <si>
    <t>2022-R-1374</t>
  </si>
  <si>
    <t>2022-R-1477</t>
  </si>
  <si>
    <t>2022-R-1478</t>
  </si>
  <si>
    <t>2022-R-1413</t>
  </si>
  <si>
    <t>2022-R-1373</t>
  </si>
  <si>
    <t>2022-R-1724</t>
  </si>
  <si>
    <t>2022-R-1489</t>
  </si>
  <si>
    <t>2022-R-1376</t>
  </si>
  <si>
    <t>2022-R-1375</t>
  </si>
  <si>
    <t>2022-R-1321</t>
  </si>
  <si>
    <t>2022-R-1347</t>
  </si>
  <si>
    <t>2022-R-1369</t>
  </si>
  <si>
    <t>2022-R-1358</t>
  </si>
  <si>
    <t>2022-R-1276</t>
  </si>
  <si>
    <t>2022-R-1286</t>
  </si>
  <si>
    <t>2022-R-1324</t>
  </si>
  <si>
    <t>2022-R-1240</t>
  </si>
  <si>
    <t>2022-R-1285</t>
  </si>
  <si>
    <t>2022-R-1226</t>
  </si>
  <si>
    <t>2022-R-1256</t>
  </si>
  <si>
    <t>2022-R-1283</t>
  </si>
  <si>
    <t>2022-R-1483</t>
  </si>
  <si>
    <t>2022-R-1219</t>
  </si>
  <si>
    <t>2022-R-1352</t>
  </si>
  <si>
    <t>2022-R-1195</t>
  </si>
  <si>
    <t>2022-R-1330</t>
  </si>
  <si>
    <t>2022-R-1218</t>
  </si>
  <si>
    <t>2022-R-1451</t>
  </si>
  <si>
    <t>2022-R-1449</t>
  </si>
  <si>
    <t>2022-R-1502</t>
  </si>
  <si>
    <t>2022-R-1274</t>
  </si>
  <si>
    <t>2022-R-1184</t>
  </si>
  <si>
    <t>2022-R-1282</t>
  </si>
  <si>
    <t>2022-R-1448</t>
  </si>
  <si>
    <t>2022-R-1503</t>
  </si>
  <si>
    <t>2022-R-1504</t>
  </si>
  <si>
    <t>2022-R-1351</t>
  </si>
  <si>
    <t>2022-R-1209</t>
  </si>
  <si>
    <t>2022-R-1183</t>
  </si>
  <si>
    <t>2022-R-1272</t>
  </si>
  <si>
    <t>2022-R-1273</t>
  </si>
  <si>
    <t>2022-R-1371</t>
  </si>
  <si>
    <t>2022-R-1249</t>
  </si>
  <si>
    <t>2022-R-1269</t>
  </si>
  <si>
    <t>2022-R-1172</t>
  </si>
  <si>
    <t>2022-R-1159</t>
  </si>
  <si>
    <t>2022-R-1162</t>
  </si>
  <si>
    <t>2022-R-1163</t>
  </si>
  <si>
    <t>2022-R-1181</t>
  </si>
  <si>
    <t>2022-R-1151</t>
  </si>
  <si>
    <t>2022-R-1131</t>
  </si>
  <si>
    <t>2022-R-1150</t>
  </si>
  <si>
    <t>2022-R-1121</t>
  </si>
  <si>
    <t>2022-R-1085</t>
  </si>
  <si>
    <t>2022-R-1089</t>
  </si>
  <si>
    <t>2022-R-1166</t>
  </si>
  <si>
    <t>2022-R-1165</t>
  </si>
  <si>
    <t>2022-R-1094</t>
  </si>
  <si>
    <t>2022-R-1086</t>
  </si>
  <si>
    <t>2022-R-1081</t>
  </si>
  <si>
    <t>2022-R-1105</t>
  </si>
  <si>
    <t>2022-R-1104</t>
  </si>
  <si>
    <t>2022-R-1367</t>
  </si>
  <si>
    <t>2022-R-1106</t>
  </si>
  <si>
    <t>2022-R-1068</t>
  </si>
  <si>
    <t>2022-R-1069</t>
  </si>
  <si>
    <t>2022-R-1067</t>
  </si>
  <si>
    <t>2022-R-1194</t>
  </si>
  <si>
    <t>2022-R-1368</t>
  </si>
  <si>
    <t>2022-R-1270</t>
  </si>
  <si>
    <t>2022-R-1271</t>
  </si>
  <si>
    <t>2022-R-1054</t>
  </si>
  <si>
    <t>2022-R-1102</t>
  </si>
  <si>
    <t>2022-R-1103</t>
  </si>
  <si>
    <t>2022-R-1080</t>
  </si>
  <si>
    <t>2022-R-1101</t>
  </si>
  <si>
    <t>2022-R-1210</t>
  </si>
  <si>
    <t>2022-R-1039</t>
  </si>
  <si>
    <t>2022-R-1044</t>
  </si>
  <si>
    <t>2022-R-1029</t>
  </si>
  <si>
    <t>2022-R-1284</t>
  </si>
  <si>
    <t>2022-R-1171</t>
  </si>
  <si>
    <t>2022-R-1140</t>
  </si>
  <si>
    <t>2022-R-989</t>
  </si>
  <si>
    <t>2022-R-1211</t>
  </si>
  <si>
    <t>2022-R-1229</t>
  </si>
  <si>
    <t>2022-R-985</t>
  </si>
  <si>
    <t>2022-R-967</t>
  </si>
  <si>
    <t>2022-R-944</t>
  </si>
  <si>
    <t>2022-R-963</t>
  </si>
  <si>
    <t>2022-R-920</t>
  </si>
  <si>
    <t>2022-R-922</t>
  </si>
  <si>
    <t>2022-R-921</t>
  </si>
  <si>
    <t>2022-R-953</t>
  </si>
  <si>
    <t>2022-R-984</t>
  </si>
  <si>
    <t>2022-R-1079</t>
  </si>
  <si>
    <t>2022-R-988</t>
  </si>
  <si>
    <t>2022-R-965</t>
  </si>
  <si>
    <t>2022-R-966</t>
  </si>
  <si>
    <t>2022-R-952</t>
  </si>
  <si>
    <t>2022-R-930</t>
  </si>
  <si>
    <t>2022-R-882</t>
  </si>
  <si>
    <t>2022-R-877</t>
  </si>
  <si>
    <t>2022-R-900</t>
  </si>
  <si>
    <t>2022-R-902</t>
  </si>
  <si>
    <t>2022-R-903</t>
  </si>
  <si>
    <t>2022-R-891</t>
  </si>
  <si>
    <t>2022-R-860</t>
  </si>
  <si>
    <t>2022-R-883</t>
  </si>
  <si>
    <t>2022-R-907</t>
  </si>
  <si>
    <t>2022-R-901</t>
  </si>
  <si>
    <t>2022-R-847</t>
  </si>
  <si>
    <t>2022-R-848</t>
  </si>
  <si>
    <t>2022-R-845</t>
  </si>
  <si>
    <t>2022-R-839</t>
  </si>
  <si>
    <t>2022-R-1170</t>
  </si>
  <si>
    <t>2022-R-1169</t>
  </si>
  <si>
    <t>2022-R-1141</t>
  </si>
  <si>
    <t>2022-R-1132</t>
  </si>
  <si>
    <t>2022-R-843</t>
  </si>
  <si>
    <t>2022-R-830</t>
  </si>
  <si>
    <t>2022-R-807</t>
  </si>
  <si>
    <t>2022-R-802</t>
  </si>
  <si>
    <t>2022-R-846</t>
  </si>
  <si>
    <t>2022-R-801</t>
  </si>
  <si>
    <t>2022-R-812</t>
  </si>
  <si>
    <t>2022-R-831</t>
  </si>
  <si>
    <t>2022-R-796</t>
  </si>
  <si>
    <t>2022-R-785</t>
  </si>
  <si>
    <t>2022-R-813</t>
  </si>
  <si>
    <t>2022-R-772</t>
  </si>
  <si>
    <t>2022-R-773</t>
  </si>
  <si>
    <t>2022-R-760</t>
  </si>
  <si>
    <t>2022-R-800</t>
  </si>
  <si>
    <t>2022-R-844</t>
  </si>
  <si>
    <t>2022-R-755</t>
  </si>
  <si>
    <t>2022-R-743</t>
  </si>
  <si>
    <t>2022-R-799</t>
  </si>
  <si>
    <t>2022-R-814</t>
  </si>
  <si>
    <t>2022-R-704</t>
  </si>
  <si>
    <t>2022-R-735</t>
  </si>
  <si>
    <t>2022-R-758</t>
  </si>
  <si>
    <t>2022-R-674</t>
  </si>
  <si>
    <t>2022-R-702</t>
  </si>
  <si>
    <t>2022-R-701</t>
  </si>
  <si>
    <t>2022-R-703</t>
  </si>
  <si>
    <t>2022-R-660</t>
  </si>
  <si>
    <t>2022-R-651</t>
  </si>
  <si>
    <t>2022-R-673</t>
  </si>
  <si>
    <t>2022-R-671</t>
  </si>
  <si>
    <t>2022-R-623</t>
  </si>
  <si>
    <t>2022-R-687</t>
  </si>
  <si>
    <t>2022-R-617</t>
  </si>
  <si>
    <t>2022-R-649</t>
  </si>
  <si>
    <t>2022-R-976</t>
  </si>
  <si>
    <t>2022-R-821</t>
  </si>
  <si>
    <t>2022-R-759</t>
  </si>
  <si>
    <t>2022-R-822</t>
  </si>
  <si>
    <t>2022-R-820</t>
  </si>
  <si>
    <t>2022-R-669</t>
  </si>
  <si>
    <t>2022-R-604</t>
  </si>
  <si>
    <t>2022-R-602</t>
  </si>
  <si>
    <t>2022-R-668</t>
  </si>
  <si>
    <t>2022-R-606</t>
  </si>
  <si>
    <t>2022-R-685</t>
  </si>
  <si>
    <t>2022-R-647</t>
  </si>
  <si>
    <t>2022-R-686</t>
  </si>
  <si>
    <t>2022-R-670</t>
  </si>
  <si>
    <t>2022-R-570</t>
  </si>
  <si>
    <t>2022-R-571</t>
  </si>
  <si>
    <t>2022-R-559</t>
  </si>
  <si>
    <t>2022-R-574</t>
  </si>
  <si>
    <t>2022-R-543</t>
  </si>
  <si>
    <t>2022-R-545</t>
  </si>
  <si>
    <t>2022-R-504</t>
  </si>
  <si>
    <t>2022-R-528</t>
  </si>
  <si>
    <t>2022-R-525</t>
  </si>
  <si>
    <t>2022-R-540</t>
  </si>
  <si>
    <t>2022-R-520</t>
  </si>
  <si>
    <t>2022-R-518</t>
  </si>
  <si>
    <t>2022-R-519</t>
  </si>
  <si>
    <t>2022-R-471</t>
  </si>
  <si>
    <t>2022-R-470</t>
  </si>
  <si>
    <t>2022-R-527</t>
  </si>
  <si>
    <t>2022-R-522</t>
  </si>
  <si>
    <t>2022-R-422</t>
  </si>
  <si>
    <t>2022-R-393</t>
  </si>
  <si>
    <t>2022-R-394</t>
  </si>
  <si>
    <t>2022-R-383</t>
  </si>
  <si>
    <t>2022-R-526</t>
  </si>
  <si>
    <t>2022-R-369</t>
  </si>
  <si>
    <t>2022-R-345</t>
  </si>
  <si>
    <t>2022-R-346</t>
  </si>
  <si>
    <t>2022-R-349</t>
  </si>
  <si>
    <t>2022-R-340</t>
  </si>
  <si>
    <t>2022-R-356</t>
  </si>
  <si>
    <t>2022-R-377</t>
  </si>
  <si>
    <t>2022-R-327</t>
  </si>
  <si>
    <t>2022-R-344</t>
  </si>
  <si>
    <t>2022-R-688</t>
  </si>
  <si>
    <t>2022-R-442</t>
  </si>
  <si>
    <t>2022-R-605</t>
  </si>
  <si>
    <t>2022-R-443</t>
  </si>
  <si>
    <t>2022-R-309</t>
  </si>
  <si>
    <t>2022-R-310</t>
  </si>
  <si>
    <t>2022-R-339</t>
  </si>
  <si>
    <t>2022-R-295</t>
  </si>
  <si>
    <t>2022-R-350</t>
  </si>
  <si>
    <t>2022-R-300</t>
  </si>
  <si>
    <t>2022-R-283</t>
  </si>
  <si>
    <t>2022-R-282</t>
  </si>
  <si>
    <t>2022-R-274</t>
  </si>
  <si>
    <t>2022-R-284</t>
  </si>
  <si>
    <t>2022-R-273</t>
  </si>
  <si>
    <t>2022-R-264</t>
  </si>
  <si>
    <t>2022-R-272</t>
  </si>
  <si>
    <t>2022-R-249</t>
  </si>
  <si>
    <t>2022-R-189</t>
  </si>
  <si>
    <t>2022-R-191</t>
  </si>
  <si>
    <t>2022-R-155</t>
  </si>
  <si>
    <t>2022-R-137</t>
  </si>
  <si>
    <t>2022-R-140</t>
  </si>
  <si>
    <t>2022-R-123</t>
  </si>
  <si>
    <t>2022-R-117</t>
  </si>
  <si>
    <t>2022-R-98</t>
  </si>
  <si>
    <t>2022-R-78</t>
  </si>
  <si>
    <t>2022-R-86</t>
  </si>
  <si>
    <t>2022-R-93</t>
  </si>
  <si>
    <t>2022-R-130</t>
  </si>
  <si>
    <t>2022-R-124</t>
  </si>
  <si>
    <t>2022-R-83</t>
  </si>
  <si>
    <t>2022-R-45</t>
  </si>
  <si>
    <t>2022-R-30</t>
  </si>
  <si>
    <t>2022-R-69</t>
  </si>
  <si>
    <t>2022-R-47</t>
  </si>
  <si>
    <t>2022-R-43</t>
  </si>
  <si>
    <t>2022-R-22</t>
  </si>
  <si>
    <t>2022-R-1060</t>
  </si>
  <si>
    <t>2022-R-299</t>
  </si>
  <si>
    <t>2022-R-19</t>
  </si>
  <si>
    <t>SOCIETE TIMBERLAND INDUSTRIES  EXPLOITATION FOREST</t>
  </si>
  <si>
    <t xml:space="preserve">AOUDOU TANGUY  ENCEINTE CENTRE VILLE GALLO      </t>
  </si>
  <si>
    <t>BEMBIDE -WAGU ADRAMAN  2 RUES GOUDRONNEE A COTE DU</t>
  </si>
  <si>
    <t>CENTTRAM  1er ARRONDISSEMENT  200 VILLAS  ENCEINTE</t>
  </si>
  <si>
    <t xml:space="preserve">YOUSSOUF HULOUTE  QTIER BACONGO      </t>
  </si>
  <si>
    <t>STE EXPEDITEUR SELLER GENERALS SURL  QTIER 369 VIL</t>
  </si>
  <si>
    <t>PERRIERE SYDNEY  3EME ARRDT.QTIER LAKOUANGA  AVENU</t>
  </si>
  <si>
    <t>TOGNAMA MBONA SYLVAIN  8e ARDT  COMBATTANT  BANGUI</t>
  </si>
  <si>
    <t>SOCIETE MONICA BANGUI  GALABADJA  BANGUI  0  DFGE</t>
  </si>
  <si>
    <t>CENTRA BOIS  1er ARRONDISSEMENT  CENTRE VILLE  SOC</t>
  </si>
  <si>
    <t xml:space="preserve">INDUST.FOREST.BATALIMO  IFB  BP:517  BANGUI  </t>
  </si>
  <si>
    <t xml:space="preserve">SEFCA  BANGUI CENTRAFRIQUE      </t>
  </si>
  <si>
    <t xml:space="preserve">STE WOOD INTERNATIONAL GROUP SARL U  VILLE BANGUI </t>
  </si>
  <si>
    <t xml:space="preserve">SOCIETE CENTRA DE DEROULAGE  SCAD  BP:  BANGUI  </t>
  </si>
  <si>
    <t>STE DE TRANSFORMATION DES BOIS RCA  STBCA  EXPLOIT</t>
  </si>
  <si>
    <t xml:space="preserve">VIC WOOD CENTRAFRIQUE  VICA  BP:1391  Bangui  </t>
  </si>
  <si>
    <t xml:space="preserve">THANRY CENTRAFRIQUE  THANRY  BP:514  BANGUI  </t>
  </si>
  <si>
    <t xml:space="preserve">STE FOREST DE LA KA  SOFOCAD  BP:246  BANGUI  </t>
  </si>
  <si>
    <t xml:space="preserve">SOCIETE MOUNTAIN AERO-SERVICES SARL  COMBATTANT   </t>
  </si>
  <si>
    <t>SOCIETE AFRICAINE DE DEVELOPEMENT  QTIER CENTRE VI</t>
  </si>
  <si>
    <t>SOCIETE ITP3  SARL  2EME ARRDT.QTIER LAKOUANGA  FA</t>
  </si>
  <si>
    <t xml:space="preserve">40 SCIAGES DE SAPELLI  DRN¿2022/09/188 </t>
  </si>
  <si>
    <t xml:space="preserve">60 BILLES DE SAPELLI  DRN¿2022/03/046 </t>
  </si>
  <si>
    <t xml:space="preserve">COLIS SCIAGES PACHYLOBA   </t>
  </si>
  <si>
    <t xml:space="preserve">COLIS DES PLANCHES   </t>
  </si>
  <si>
    <t xml:space="preserve">COLIS PIECES DE PLANCHE   </t>
  </si>
  <si>
    <t xml:space="preserve">PIECES DE BOIS DE SCIES   </t>
  </si>
  <si>
    <t xml:space="preserve">980 PIECES DE BOIS SCIE PACHYLOBA   </t>
  </si>
  <si>
    <t xml:space="preserve">880 PIECES DE BOIS SCIE PACHYLOBA   </t>
  </si>
  <si>
    <t xml:space="preserve">420 PIECES DE BOIS SCIE  PACHYLOBA </t>
  </si>
  <si>
    <t xml:space="preserve">172 PIECES DE TECK LOGS NON SCIE   </t>
  </si>
  <si>
    <t xml:space="preserve">850 PIECES DE BOIS SCIE PACHYLOBA   </t>
  </si>
  <si>
    <t xml:space="preserve">772 PIECES DE BOIS SCIE PACHYLOBA   </t>
  </si>
  <si>
    <t xml:space="preserve">450 PIECES DE BOIS SCIE PACHYLOBA   </t>
  </si>
  <si>
    <t xml:space="preserve">PIECES DE BOIS SCIES   </t>
  </si>
  <si>
    <t xml:space="preserve">1500 PIECES DE BOIS SCIE PACHYLOBA   </t>
  </si>
  <si>
    <t xml:space="preserve">962 PIECES DE BOIS SCIE PACHYLOBA   </t>
  </si>
  <si>
    <t xml:space="preserve">140 FDX BOIS AYOUS SCIE   </t>
  </si>
  <si>
    <t xml:space="preserve">443 PIECES DE BOIS SCIE PACHYLOBA   </t>
  </si>
  <si>
    <t xml:space="preserve">750 PIECES DE BOIS SCIE PACHYLOBA   </t>
  </si>
  <si>
    <t xml:space="preserve">500 PIECES DE BOIS SCIE PACHYLOBA   </t>
  </si>
  <si>
    <t xml:space="preserve">810 PIECES DE BOIS SCIS PACHYLOBA  P/C KOSILA </t>
  </si>
  <si>
    <t xml:space="preserve">PIECE DE BOIS SCIES   </t>
  </si>
  <si>
    <t xml:space="preserve">307 BILLES DE TECK NON SCIE   </t>
  </si>
  <si>
    <t xml:space="preserve">152 PIECES DE BOIS TECK LOGS NON  EQUARRI </t>
  </si>
  <si>
    <t xml:space="preserve">650 PIECES DE BOIS SCIE PACHYLOBA   </t>
  </si>
  <si>
    <t xml:space="preserve">177 BOIS EN GRUME PACHY  DR N¿202212031 </t>
  </si>
  <si>
    <t>PACHYLOBA NON EQUARRIS   PACHYLOBA</t>
  </si>
  <si>
    <t xml:space="preserve">74 GRUMES IROKO   </t>
  </si>
  <si>
    <t xml:space="preserve">64 sciages D'AYOUS  DRN¿2022/12/182 </t>
  </si>
  <si>
    <t>SEFCA SA   sapelli</t>
  </si>
  <si>
    <t>SEFCA SA   mukulungu</t>
  </si>
  <si>
    <t>SEFCA SA   tali</t>
  </si>
  <si>
    <t>SEFCA SA   sipo</t>
  </si>
  <si>
    <t xml:space="preserve">SEFCA SA   </t>
  </si>
  <si>
    <t>SEFCA SA   iroko</t>
  </si>
  <si>
    <t>SEFCA SA   eyeck</t>
  </si>
  <si>
    <t>SEFCA SA   ayous</t>
  </si>
  <si>
    <t xml:space="preserve">03 BILLES D'IROKO  DRN¿2022/12/158 </t>
  </si>
  <si>
    <t xml:space="preserve">55 COLIS DE 121,849m3 SCIAGE DE  BOIS SAPELLI </t>
  </si>
  <si>
    <t xml:space="preserve">11 BILLES D'IROKO  DRN¿2022/12/144 </t>
  </si>
  <si>
    <t xml:space="preserve">05 billes DE DOUSSIES  DRN¿2022/12/143 </t>
  </si>
  <si>
    <t>SEFCA SA   sapeli</t>
  </si>
  <si>
    <t xml:space="preserve">24 BOIS EN GRUME MUKULUNGU  DR N¿202212027 </t>
  </si>
  <si>
    <t xml:space="preserve">12 BOIS EN GRUME SIPO  DR N¿202212026 </t>
  </si>
  <si>
    <t xml:space="preserve">309 GRUMES PACHY   </t>
  </si>
  <si>
    <t xml:space="preserve">12 SCIAGES D'AYOUS  DRN¿2022/12/138 </t>
  </si>
  <si>
    <t xml:space="preserve">17 BILLES D'IROKO  DRN¿2022/12/137 </t>
  </si>
  <si>
    <t xml:space="preserve">48 BILLES DE DOUSSIES  DRN¿2022/12/136 </t>
  </si>
  <si>
    <t xml:space="preserve">47 BILLES D'AYOUS  DRN¿2022/12/127 </t>
  </si>
  <si>
    <t xml:space="preserve">88 sciages D'AYOUS  DRN¿2022/0/12/126 </t>
  </si>
  <si>
    <t xml:space="preserve">28 COLIS DE 23.743m3 DE SCIAGE BOIS  SAPELLI </t>
  </si>
  <si>
    <t xml:space="preserve">182 GRUMES PACHY   </t>
  </si>
  <si>
    <t xml:space="preserve">26 GRUMES IROKO   </t>
  </si>
  <si>
    <t xml:space="preserve">10 BILLES DE SAPELLI  DRN¿2022/12/121 </t>
  </si>
  <si>
    <t xml:space="preserve">05 BILLES  DE BILINGA  DRN¿2022/12/122 </t>
  </si>
  <si>
    <t xml:space="preserve">48 SCIAGES D'AYOUS  DRN¿2022/12/116 </t>
  </si>
  <si>
    <t xml:space="preserve">03 BILLES DE BILINGA  DRN¿2022/12/117 </t>
  </si>
  <si>
    <t>SEFCA SA   tali en poutres</t>
  </si>
  <si>
    <t>SEFCA SA   dibetou</t>
  </si>
  <si>
    <t xml:space="preserve">15 BILLES D'IROKO  DRN¿2022/12/0 </t>
  </si>
  <si>
    <t xml:space="preserve">03 BILLES DE MUKULUNGU  DRN¿2022/12/113 </t>
  </si>
  <si>
    <t xml:space="preserve">14 BILLES D'IROKO  DRN¿2022/12/105 </t>
  </si>
  <si>
    <t xml:space="preserve">22 BILLES DESAPELLI  DRN¿2022/12/104 </t>
  </si>
  <si>
    <t xml:space="preserve">15 BILLES DE MUKULUNGU  DRN¿2022/12/103 </t>
  </si>
  <si>
    <t xml:space="preserve">69 SCIAGES D'AYOUS  DRN¿2022/12/106 </t>
  </si>
  <si>
    <t xml:space="preserve">14 BOIS SCIE AYOUS  DR N¿202212024 </t>
  </si>
  <si>
    <t xml:space="preserve">61 BOIS EN GRUMES IROKO   </t>
  </si>
  <si>
    <t xml:space="preserve">179 BOIS EN GRUME PACHY  DR N¿202212023 </t>
  </si>
  <si>
    <t xml:space="preserve">48 BOIS EN GRUME SAPELLI  DR N¿202212022 </t>
  </si>
  <si>
    <t xml:space="preserve">38 BOIS EN GRUME IROKO  DR N¿202212021 </t>
  </si>
  <si>
    <t xml:space="preserve">76 sciages D'AYOUS  DRN¿2022/12/450 </t>
  </si>
  <si>
    <t xml:space="preserve">69 BOIS EN GRUME IROKO  DR N¿202212017 </t>
  </si>
  <si>
    <t xml:space="preserve">43 BILLES DE SAPELLI  DRN¿2022/12/090 </t>
  </si>
  <si>
    <t>pachyloba non equarris   PACHYLOBA</t>
  </si>
  <si>
    <t xml:space="preserve">38 BILLES DE PADOUK  DRN¿2022/12/065 </t>
  </si>
  <si>
    <t xml:space="preserve">9 BILLES DE PADOUK  DRN¿2022/12/064 </t>
  </si>
  <si>
    <t xml:space="preserve">85 SCIAGES D'AYOUS  DRN¿2022/12/ </t>
  </si>
  <si>
    <t xml:space="preserve">10 BOIS GRUME BOSSE  DR N¿202212015 </t>
  </si>
  <si>
    <t xml:space="preserve">101 GRUMES PACHY  DR N¿2022212014 </t>
  </si>
  <si>
    <t xml:space="preserve">22 BILLES DE SAPELLI  DRN¿2022/12/051 </t>
  </si>
  <si>
    <t xml:space="preserve">44 BILLES DE SAPELLI  DRN¿2022/12/050 </t>
  </si>
  <si>
    <t xml:space="preserve">10 BILLES DE SIPO  DRN¿2022/12/049 </t>
  </si>
  <si>
    <t xml:space="preserve">06 BILLES DE DOUSSIES  DRN¿2022/12/048 </t>
  </si>
  <si>
    <t>SEFCA SA   sIPO</t>
  </si>
  <si>
    <t xml:space="preserve">33 BILLES DE DOUSSIES PACHY  DRN¿2022/12/046 </t>
  </si>
  <si>
    <t xml:space="preserve">98 billes DE DOUSSIES APA  DRN¿2022/12/047 </t>
  </si>
  <si>
    <t xml:space="preserve">10 BILLES DE MUKULUNGU  DRN¿2022/12/019 </t>
  </si>
  <si>
    <t xml:space="preserve">49 BILLES D'IROKO  DRN¿2022/12/036 </t>
  </si>
  <si>
    <t xml:space="preserve">03 billes D'IROKO  DRN¿2022/12/035 </t>
  </si>
  <si>
    <t xml:space="preserve">09 billes D'IROKO  DRN¿2022/12/034 </t>
  </si>
  <si>
    <t xml:space="preserve">24 SCIAGES D'AYOUS  DRN¿2022/12/033 </t>
  </si>
  <si>
    <t xml:space="preserve">14 BILLES D'IROKO  DRN¿2022/12/007 </t>
  </si>
  <si>
    <t xml:space="preserve">05 billes D'IROKO  DRN¿2022/12/006 </t>
  </si>
  <si>
    <t xml:space="preserve">47 COLIS DE 97,868 m3 SCIAGE BOIS  SAPELLI </t>
  </si>
  <si>
    <t xml:space="preserve">56 BOIS EN GRUME IROKO  DR N¿202212001 </t>
  </si>
  <si>
    <t xml:space="preserve">15 BILLES D'ACAJOU  DRN¿2022/12/022 </t>
  </si>
  <si>
    <t xml:space="preserve">36 BOIS EN GRUME IROKO  DR N¿202212007 </t>
  </si>
  <si>
    <t xml:space="preserve">64 BOIS EN GRUME SAPELLI  DR N¿202212006 </t>
  </si>
  <si>
    <t xml:space="preserve">31 BOIS EN GRUME MUKULUNGU  DR N¿202212005 </t>
  </si>
  <si>
    <t xml:space="preserve">28 BILLES D'IROKO  DRN¿2022/12/28 </t>
  </si>
  <si>
    <t xml:space="preserve">7 BILLES DE PADOUK  DRN¿2022/12/027 </t>
  </si>
  <si>
    <t xml:space="preserve">32 BILLES DE PADOUK  DRN¿2022/12/026 </t>
  </si>
  <si>
    <t xml:space="preserve">11 BILLES D'ETIMOE  DRN¿2022/12/025 </t>
  </si>
  <si>
    <t xml:space="preserve">05 BILLES SAPELLI  DRN¿2022/12/024 </t>
  </si>
  <si>
    <t xml:space="preserve">07 BILLES DE SAPELLI  DRN¿2022/12/023 </t>
  </si>
  <si>
    <t xml:space="preserve">17 BILLES DE TALI  DRN¿2022/12/021 </t>
  </si>
  <si>
    <t xml:space="preserve">10 BILLES DE MUKULUNGU  DRN¿20225/12/019 </t>
  </si>
  <si>
    <t xml:space="preserve">20 BILLES DE DIBETOU  DRN¿2022/12/152 </t>
  </si>
  <si>
    <t xml:space="preserve">01 BILLES DE DIBETOU  DRN¿2022/12/151 </t>
  </si>
  <si>
    <t xml:space="preserve">36 BILLES D'IROKO  DRN¿2022/12/150 </t>
  </si>
  <si>
    <t xml:space="preserve">60 BILLES DE SAPELLI  DRN¿2022/12/149 </t>
  </si>
  <si>
    <t xml:space="preserve">40 SCIAGES D'AYOUS  DRN¿2022/11/148 </t>
  </si>
  <si>
    <t xml:space="preserve">7 BOIS EN GRUME TALI  DR N¿202212003 </t>
  </si>
  <si>
    <t xml:space="preserve">11 BOIS EN GRUME SIPO  DR N¿202212002 </t>
  </si>
  <si>
    <t xml:space="preserve">17 COLIS DE 50,288 m3 SCIAGES BOIS  SAPELLI </t>
  </si>
  <si>
    <t xml:space="preserve">48 COLIS DE 15.763m3 DE SCIAGE BOIS  SAPELLI </t>
  </si>
  <si>
    <t xml:space="preserve">23 billes D'IROKO  DRN¿2022/11/143 </t>
  </si>
  <si>
    <t xml:space="preserve">92 SCIAGES DE SAPELLI  DRN¿2022/11/142 </t>
  </si>
  <si>
    <t xml:space="preserve">57 BILLES DE DOUSSIES APA  DRN¿2022/11/137 </t>
  </si>
  <si>
    <t xml:space="preserve">14 BILLES DE DOUSSIES  DRN¿2022/11/135 </t>
  </si>
  <si>
    <t xml:space="preserve">64 BILLES DE DOUSSIES  DRN¿2022/11/134 </t>
  </si>
  <si>
    <t xml:space="preserve">95 BILLES DE DIOUSSIES  DRN¿2022/11/125 </t>
  </si>
  <si>
    <t xml:space="preserve">23 BILLES DE SAPELLI  DRN¿2022/11/133 </t>
  </si>
  <si>
    <t xml:space="preserve">26 COLIS 25.721m3 DE SCIAGE BOIS  SAPELLI </t>
  </si>
  <si>
    <t xml:space="preserve">24 COLIS DE 75.097m3 DE SCIAGE BOIS  SAPELLI </t>
  </si>
  <si>
    <t xml:space="preserve">47 sciages D'AYOUS  DRN¿2022/11/121 </t>
  </si>
  <si>
    <t xml:space="preserve">11 BILLES DE MUKULUNGU  DRN¿2022/11/114 </t>
  </si>
  <si>
    <t xml:space="preserve">17 BILLES DE PADOUK  DRN¿2022/11/113 </t>
  </si>
  <si>
    <t xml:space="preserve">25 BILLES DE PADOUK  DRN¿2022/11/112 </t>
  </si>
  <si>
    <t xml:space="preserve">46 billes D'AYOUS  DRN¿2022/11/111 </t>
  </si>
  <si>
    <t xml:space="preserve">46 COLIS DE SCIAGE BOIS SAPELLI   </t>
  </si>
  <si>
    <t xml:space="preserve">10 BILLES DE SIPO  DRN¿2022/11/104 </t>
  </si>
  <si>
    <t xml:space="preserve">02 BILLES DE SIPO  DRN¿2022/11/105 </t>
  </si>
  <si>
    <t xml:space="preserve">11 BILLES D'IROKO  DRN¿2022/11/103 </t>
  </si>
  <si>
    <t xml:space="preserve">24 BILLES D'IROKO  DRN¿2022/11/102 </t>
  </si>
  <si>
    <t xml:space="preserve">34 billes de DIBETOU  DRN¿2022/11/101 </t>
  </si>
  <si>
    <t xml:space="preserve">108 BILLES DE DOUSSIES  DRN¿2022/11/096 </t>
  </si>
  <si>
    <t xml:space="preserve">16 BILLES DE DOUSSIES  DRN¿2022/11/095 </t>
  </si>
  <si>
    <t xml:space="preserve">76 sciages d4ayous  DRN¿2022/11/094 </t>
  </si>
  <si>
    <t xml:space="preserve">21 BILLES DE PADOUK  DRN¿2022/11/082 </t>
  </si>
  <si>
    <t xml:space="preserve">58 BILLES D'IROKO  DRN¿2022/11/081 </t>
  </si>
  <si>
    <t xml:space="preserve">22 BILLES DE SAPELLI  DRN¿2022/11/084 </t>
  </si>
  <si>
    <t xml:space="preserve">23 BILLES DE PADOUK  DRN¿2022/11/083 </t>
  </si>
  <si>
    <t xml:space="preserve">75 BILLES DE DOUSSIES  DRN¿2022/11/080 </t>
  </si>
  <si>
    <t xml:space="preserve">22 billes DE PADOUK  DRN¿2022/11/085 </t>
  </si>
  <si>
    <t xml:space="preserve">44 BILLES DE SAPELLI  DRN¿2022/11/078 </t>
  </si>
  <si>
    <t xml:space="preserve">26 BILLES D'IROKO  DRN¿2022/11/079 </t>
  </si>
  <si>
    <t xml:space="preserve">29 BILLES D'IROKO  DRN¿2022/11/064 </t>
  </si>
  <si>
    <t>SEFCA SA   tiama</t>
  </si>
  <si>
    <t>SEFCA SA   sapalli</t>
  </si>
  <si>
    <t>autres bois tropicaux SCIES   AYOUS  Ctr TCLU 403 900 / 9 PLOMB C01970644</t>
  </si>
  <si>
    <t xml:space="preserve">07 BILLES DE SIPO  DRN¿2022/11/057 </t>
  </si>
  <si>
    <t xml:space="preserve">14 BILLES D'ESSIA  DRN¿2022/11/056 </t>
  </si>
  <si>
    <t xml:space="preserve">18 BILLES DE SAPELLI  DRN¿2022/11/055 </t>
  </si>
  <si>
    <t xml:space="preserve">12 BILLES D'IROKO  DRN¿2022/11/054 </t>
  </si>
  <si>
    <t xml:space="preserve">48  BILLES DE DIBETOU  DRN¿2022/11/053 </t>
  </si>
  <si>
    <t xml:space="preserve">14 BILLES DE SAPELLI  DRN¿2022/11/044 </t>
  </si>
  <si>
    <t xml:space="preserve">38 BILLES D'AYOUS  DRN¿2022/11/045 </t>
  </si>
  <si>
    <t>37 COLIS BOIS SCIAGE SAPELLI   BG TT 75 AAU / BG TT 77 AAU</t>
  </si>
  <si>
    <t xml:space="preserve">92 SCIAGES D'AYOUS  DRN¿2022/11/031 </t>
  </si>
  <si>
    <t xml:space="preserve">34 BILLES DE SAPELLI  DRN¿2022/11/022 </t>
  </si>
  <si>
    <t>AUTRES OUVRAGES BOIS   SAPELLI Ctr CMAU 770 686 / 3 PLOMB C01970643</t>
  </si>
  <si>
    <t>AUTRES BOIS TROPICAUX SCIES   AYOUS  Ctr FCIU 930 309 / 7 PLOMB C01970642</t>
  </si>
  <si>
    <t>AUTRES OUVRAGES BOIS   AYOUS  Ctr CMAU 643 445 / 7 PLOMB C01970628</t>
  </si>
  <si>
    <t>autres bois tropicaux scies   AYOUS  Ctr MRKU 275 136 /5 PLOMB C01970636</t>
  </si>
  <si>
    <t xml:space="preserve">14 BOIS EN GRUME MUKULUNGU  DR N¿202210022 </t>
  </si>
  <si>
    <t xml:space="preserve">12 BILLES DE SIPO  DRN¿2022/10/361 </t>
  </si>
  <si>
    <t xml:space="preserve">02 BILLES DE TALI  DRN¿2022/10/159 </t>
  </si>
  <si>
    <t xml:space="preserve">26 BILLES DE TALI  DRN¿2022/10/158 </t>
  </si>
  <si>
    <t xml:space="preserve">27 SCIAGES DE BETE  DRN¿2022/10/157 </t>
  </si>
  <si>
    <t xml:space="preserve">27 SCIAGES DE BETE  DRN¿2022/10/156 </t>
  </si>
  <si>
    <t xml:space="preserve">88 SCIAGES D'AYOUS  DRN¿2022/10/139 </t>
  </si>
  <si>
    <t>autres bois tropicaux scies   SAPELLI  Ctr ECMU 978 999 /9 PLOMB C01970641</t>
  </si>
  <si>
    <t xml:space="preserve">45 BILLES D'AYOUS  DRN¿2022/10/121 </t>
  </si>
  <si>
    <t xml:space="preserve">10 BILLES DE PADOUK  DRN¿2022/10/120 </t>
  </si>
  <si>
    <t xml:space="preserve">128 SCIAGES D'AYOUS  DRN¿2022/10/119 </t>
  </si>
  <si>
    <t xml:space="preserve">44 BOIS EN GRUME IROKO  DR N¿202210011 </t>
  </si>
  <si>
    <t xml:space="preserve">30 BILLES DE SAPELLI  DRN¿2022/10/108 </t>
  </si>
  <si>
    <t xml:space="preserve">74 COLIS PACHY DEDOSSE   </t>
  </si>
  <si>
    <t xml:space="preserve">08 BILLES DE SAPELLI  DRN¿2022/10/093 </t>
  </si>
  <si>
    <t>AUTRES BOIS TROPICAUX SCIES   SAPELLI Ctr CMAU 622 832 / 7 PLOMB C01970635</t>
  </si>
  <si>
    <t>AUTRES BOIS TROPICAUX SCIES   IROKO  Ctr MSKU 177 525 / 6 PLOMB C01970633</t>
  </si>
  <si>
    <t>AUTRES BOIS TROPICAUX SCIES   SAPELLI Ctr MSKU 177 525 / 6 PLOMB C01970633</t>
  </si>
  <si>
    <t>AUTRES OUVRAGES BOIS   AYOUS Ctr CMAU 643 445 / 7 PLOMB C01970628</t>
  </si>
  <si>
    <t xml:space="preserve">09 BILLES D'IROKO  DRN¿2022/10/081 </t>
  </si>
  <si>
    <t xml:space="preserve">25 BILLES D'IROKO  DRN¿2022/10/080 </t>
  </si>
  <si>
    <t xml:space="preserve">09 BILLES DE MUKULUNGU  DRN¿2022/10/079 </t>
  </si>
  <si>
    <t xml:space="preserve">39 BILLES DE DIBETOU  DRN¿2022/10/078 </t>
  </si>
  <si>
    <t xml:space="preserve">06 BILLES DE BILINGA  DRN¿2022/10/077 </t>
  </si>
  <si>
    <t xml:space="preserve">05 BILLES D'IROKO  DRN¿2022/10/076 </t>
  </si>
  <si>
    <t xml:space="preserve">09 BILLES DE BILINGA  DRN¿2022/10/075 </t>
  </si>
  <si>
    <t xml:space="preserve">13 BILLES D'IROKO  DRN¿2022/10/074 </t>
  </si>
  <si>
    <t xml:space="preserve">17 BOIS  SCIE AYOUS  DR N¿202210004 </t>
  </si>
  <si>
    <t>AUTRES BOIS TROPICAUX SCIES   AYOUS  Ctr MRKU 275 136 / 5 PLOMB C01970636</t>
  </si>
  <si>
    <t>AUTRES OUVRAGES BOIS   IROKO  Ctr MSKU 983 016 / 0 PLOMB C1970634</t>
  </si>
  <si>
    <t>AUTRES BOIS TROPICAUX SCIES   PACHYLOBA Ctr MSKU 983 016/0 PLOMB C01970634</t>
  </si>
  <si>
    <t>AUTRES OUVRAGES BOIS   IROKO  Ctr HASU 505 487 / 6 PLOMB C01970640</t>
  </si>
  <si>
    <t xml:space="preserve">09 billes DE BETE  DRN¿2022/10/045 </t>
  </si>
  <si>
    <t xml:space="preserve">BUBINGA SCIE   </t>
  </si>
  <si>
    <t xml:space="preserve">62 COLIS IROKO DEDOSSE   </t>
  </si>
  <si>
    <t xml:space="preserve">261 COLIS IROKO DEDOSSE  DR N¿202210003 </t>
  </si>
  <si>
    <t xml:space="preserve">45 billes  DE SAPELLI  DRN¿2022/10/033 </t>
  </si>
  <si>
    <t xml:space="preserve">23 BILLES D'ETIMOE  DRN¿2022/10/028 </t>
  </si>
  <si>
    <t xml:space="preserve">12 BILLES DE MUKULUNGU  DRN¿2022/10/027 </t>
  </si>
  <si>
    <t xml:space="preserve">17 BILLES DE SIPO  DRN¿2022/10/026 </t>
  </si>
  <si>
    <t xml:space="preserve">33 BILLES DE DOUSSIES APA  DRN¿2022/10/025 </t>
  </si>
  <si>
    <t xml:space="preserve">59 SCIAGES D'AYOUS  DRN¿2022/10/021 </t>
  </si>
  <si>
    <t xml:space="preserve">71 BILLES D'IROKO  DRN¿2022/10/017 </t>
  </si>
  <si>
    <t xml:space="preserve">70 SCIAGES D'AYOUS  DRN¿2022/09/016 </t>
  </si>
  <si>
    <t xml:space="preserve">05 BILLES DE SIPO  DRN¿2022/10/015 </t>
  </si>
  <si>
    <t xml:space="preserve">35 bille de dibetou  DRN¿2022/10/014 </t>
  </si>
  <si>
    <t xml:space="preserve">22 BILLES DE SAPELLI  DRN¿2022/09/002 </t>
  </si>
  <si>
    <t xml:space="preserve">144 BILLES DE DOUSSIES  DRN¿2022/09/003 </t>
  </si>
  <si>
    <t xml:space="preserve">33 BILLES DE DIBETOU  DRN¿2022/09/004 </t>
  </si>
  <si>
    <t xml:space="preserve">54 BILLES DE SAPELLI  DRN¿2022/09/189 </t>
  </si>
  <si>
    <t xml:space="preserve">147.680 m3 DE SCIAGE BOIS SAPELLI   </t>
  </si>
  <si>
    <t xml:space="preserve">43 BILLES DE VPADOUK  DRN¿2022/09/169 </t>
  </si>
  <si>
    <t xml:space="preserve">73 BILLES DE TALI  DRN¿2022/09/163 </t>
  </si>
  <si>
    <t xml:space="preserve">01 BILLES DE SIPO  DRN¿2022/09/163 </t>
  </si>
  <si>
    <t xml:space="preserve">05 BILLES DE SIPO  DRN¿2022/09/161 </t>
  </si>
  <si>
    <t xml:space="preserve">09 BILLES DE SIPO  DRN¿2022/09/160 </t>
  </si>
  <si>
    <t xml:space="preserve">79 BILLES DE SAPELLI  DRN¿2022/09/159 </t>
  </si>
  <si>
    <t xml:space="preserve">73 BILLES DE SAPELLI  DRN¿2022/09/158 </t>
  </si>
  <si>
    <t xml:space="preserve">60 BILLES DE SAPELLI  DRN¿2022/09/157 </t>
  </si>
  <si>
    <t xml:space="preserve">92 BILLES DE SAPELLI  DRN¿2022/09/156 </t>
  </si>
  <si>
    <t xml:space="preserve">55 BILLES DE SAPELLI  DRN¿2022/09/155 </t>
  </si>
  <si>
    <t xml:space="preserve">52 BILLES DE SAPELLI  DRN¿2022/09/154 </t>
  </si>
  <si>
    <t xml:space="preserve">49 BILLES DE SAPELLI  DRN¿2022/09/153 </t>
  </si>
  <si>
    <t xml:space="preserve">49 BILLES DE SAPELLI  DRN¿2022/09/152 </t>
  </si>
  <si>
    <t xml:space="preserve">13 BILLES DE SAPELLI  DRN¿2022/09/151 </t>
  </si>
  <si>
    <t xml:space="preserve">17 BILLES DE SAPELLI  DRN¿2022/09/150 </t>
  </si>
  <si>
    <t xml:space="preserve">15 BILLES DE SAPELLI  DRN¿2022/09/149 </t>
  </si>
  <si>
    <t xml:space="preserve">17 BILLES DE SAPELLI  DRN¿2022/09/148 </t>
  </si>
  <si>
    <t xml:space="preserve">22 BILLES DE SAPELLI  DRN¿2022/09/147 </t>
  </si>
  <si>
    <t xml:space="preserve">19 BILLES DE SAPELLI  DRN¿2022/09/146 </t>
  </si>
  <si>
    <t xml:space="preserve">17 BILLES DE SAPELLI  DRN¿2022/09/145 </t>
  </si>
  <si>
    <t xml:space="preserve">17 BILLES DE SAPELLI  DRN¿2022/09/144 </t>
  </si>
  <si>
    <t xml:space="preserve">16 BILLES DE SAPELLI  DRN¿2022/09/143 </t>
  </si>
  <si>
    <t xml:space="preserve">16 BILLES DE SAPELLI  DRN¿2022/09/142 </t>
  </si>
  <si>
    <t xml:space="preserve">28 BILLES DE SAPELLI  DRN¿2022/09/141 </t>
  </si>
  <si>
    <t xml:space="preserve">42 BILLES DE SAPELLI  DRN¿2022/09/140 </t>
  </si>
  <si>
    <t xml:space="preserve">44 BILLES DE SAPELLI  DRN¿2022/09/138 </t>
  </si>
  <si>
    <t xml:space="preserve">43 BILLES DE SAPELLI  DRN¿2022/09/137 </t>
  </si>
  <si>
    <t xml:space="preserve">46 billes DE SAPELLI  DRN¿2022/09/139 </t>
  </si>
  <si>
    <t xml:space="preserve">53 BILLES DE PADOUK  DRN¿2022/09/136 </t>
  </si>
  <si>
    <t xml:space="preserve">02 BILLES DE MUKULUNGU  DRN¿2022/09/135 </t>
  </si>
  <si>
    <t xml:space="preserve">22 billes D'IROKO  DRN¿2022/09/134 </t>
  </si>
  <si>
    <t xml:space="preserve">21 BILLES D'IROKO  DRN¿2022/09/133 </t>
  </si>
  <si>
    <t xml:space="preserve">08 BILLES D'IROKO  DRN¿2022/09/132 </t>
  </si>
  <si>
    <t xml:space="preserve">16 BILLES D'IROKO  DRN¿2022/09/131 </t>
  </si>
  <si>
    <t xml:space="preserve">16 BILLES D'IROKO  DRN¿2022/09/130 </t>
  </si>
  <si>
    <t xml:space="preserve">02 BILLES D'IROKO  DRN¿2022/09/129 </t>
  </si>
  <si>
    <t xml:space="preserve">04 BILLES D'IROKO  DRN¿2022/09/128 </t>
  </si>
  <si>
    <t xml:space="preserve">17 BILLES DE BOSSE  DRN¿2022/09/127 </t>
  </si>
  <si>
    <t xml:space="preserve">03 BILLES AZOB¿  DRN¿2022/09/126 </t>
  </si>
  <si>
    <t xml:space="preserve">17 BOIS SCIE AYOUS  DR N¿202209019 </t>
  </si>
  <si>
    <t xml:space="preserve">39 BILLES DE PADOUK  DRN¿2022/09/184 </t>
  </si>
  <si>
    <t xml:space="preserve">26 BILLES DE PADOUK  DRN¿2022/09/183 </t>
  </si>
  <si>
    <t xml:space="preserve">49 sciages de SAPELLI  DRN¿2022/09/182 </t>
  </si>
  <si>
    <t xml:space="preserve">07 BILLES DE SAPELLI  DRN¿2022/09/186 </t>
  </si>
  <si>
    <t xml:space="preserve">19 BILLES D'ETIMOE  DRN¿2022/09/185 </t>
  </si>
  <si>
    <t xml:space="preserve">38 COLIS DE 99m3 DE BOIS  SCIAGE SAPELLI </t>
  </si>
  <si>
    <t xml:space="preserve">216 GRUMES PACHYLOBA   </t>
  </si>
  <si>
    <t xml:space="preserve">15 BILLES DE PADOUK  DRN¿2022/09/129 </t>
  </si>
  <si>
    <t xml:space="preserve">27 BILLES DE PADOUK  DRN¿2022/09/128 </t>
  </si>
  <si>
    <t xml:space="preserve">77 GRUME EN BOIS IROKO  DR N¿202209017 </t>
  </si>
  <si>
    <t xml:space="preserve">47 BILLES D'IROKO  DRN¿2022/09/122 </t>
  </si>
  <si>
    <t xml:space="preserve">98 BILLES DE DOUSSIES  DRN¿2022/09/121 </t>
  </si>
  <si>
    <t>VICA BP 1381 BANGUI  52 COLIS MUKULUNGU GRUMES MUKULUNGU</t>
  </si>
  <si>
    <t>VICA BP 1381 BANGUI  60 COLIS SAPELLI GRUMES SAPELLI</t>
  </si>
  <si>
    <t>VICA BP 1381 BANGUI  63 COLIS SAPELLI GRUMES SAPELLI</t>
  </si>
  <si>
    <t>VICA BP 1381 BANGUI  65 COLIS SAPELLI GRUMES SAPELLI</t>
  </si>
  <si>
    <t>VICA BP 1381 BANGUI  62 COLIS SAPELLI GRUMES SAPELLI</t>
  </si>
  <si>
    <t xml:space="preserve">26 GRUMES EN BOIS IROKO  DR N¿202209016 </t>
  </si>
  <si>
    <t xml:space="preserve">13 GRUMES EN BOIS TALI  DR N¿20220915 </t>
  </si>
  <si>
    <t xml:space="preserve">114 SCIAGES D'AYOUS  DRN¿2022/09/111 </t>
  </si>
  <si>
    <t xml:space="preserve">26 BILLES DE SAPELLI  DRN¿2022/09/110 </t>
  </si>
  <si>
    <t xml:space="preserve">12 BILLES DE DOUSSIES  DRN¿2022/09/109 </t>
  </si>
  <si>
    <t xml:space="preserve">24 GRUMES EN BOIS SAPELLI  DR N¿202209014 </t>
  </si>
  <si>
    <t xml:space="preserve">26 GRUMES EN BOIS MUKULUNGU  DR N¿202209013 </t>
  </si>
  <si>
    <t xml:space="preserve">33 GRRUME EN BOIS MUKULUNGU  DR N¿202209012 </t>
  </si>
  <si>
    <t>SEFCA SA   sapelli ( complement )</t>
  </si>
  <si>
    <t xml:space="preserve">17 BOIS SCIE AYOUS  DR N¿202209011 </t>
  </si>
  <si>
    <t xml:space="preserve">4 GRUMES EN BOIS AZOBE  DR N¿202209010 </t>
  </si>
  <si>
    <t xml:space="preserve">15 GRUME EN BOIS BUBINGA  DR N¿202209009 </t>
  </si>
  <si>
    <t xml:space="preserve">11 GRUMES BILINGA   </t>
  </si>
  <si>
    <t xml:space="preserve">19 GRUMES TALI   </t>
  </si>
  <si>
    <t xml:space="preserve">20 GRUMES PADOUK   </t>
  </si>
  <si>
    <t xml:space="preserve">75 GRUMES PACHYLOBA   </t>
  </si>
  <si>
    <t xml:space="preserve">6 BILLES DE SIPO  DRN¿2022/09/081 </t>
  </si>
  <si>
    <t xml:space="preserve">56 BILLES DE SAPELLI  DRN¿2022/09/073 </t>
  </si>
  <si>
    <t xml:space="preserve">16 BILLES DE SAPELLI  DRN¿2022/09/072 </t>
  </si>
  <si>
    <t xml:space="preserve">8 BILLES D'IROKO  DRN¿2022/09/071 </t>
  </si>
  <si>
    <t xml:space="preserve">11 BILLES D'ACAJOU  DRN¿2022/09/062 </t>
  </si>
  <si>
    <t xml:space="preserve">05 BILLES DE BOSSE  DRN¿2022/09/057 </t>
  </si>
  <si>
    <t xml:space="preserve">11 BILLES DE MUKULUNGU  DRN¿2022/09/056 </t>
  </si>
  <si>
    <t xml:space="preserve">3 BILLES DE BOSSE  DRN¿2022/09/055 </t>
  </si>
  <si>
    <t xml:space="preserve">80 SCIAGES D'AYOUS  DRN¿2022/09/047 </t>
  </si>
  <si>
    <t xml:space="preserve">21 BILLES D'IROKO  DRN¿2022/09/046 </t>
  </si>
  <si>
    <t>SEFCA SA   azobe</t>
  </si>
  <si>
    <t xml:space="preserve">80 SCIAGES D'AYOUS  DRN¿2022/09/026 </t>
  </si>
  <si>
    <t xml:space="preserve">91 BILLES DE DOUSSIES  DRN¿2022/09/023 </t>
  </si>
  <si>
    <t xml:space="preserve">9 BILLES D'IROKO  DRN¿2022/09/024 </t>
  </si>
  <si>
    <t xml:space="preserve">44 BILLES DE DOUSSIES APA  DRN¿2022/09/025 </t>
  </si>
  <si>
    <t xml:space="preserve">21 BOIS SCIE AYOUS  DR N¿202209003 </t>
  </si>
  <si>
    <t xml:space="preserve">15 BOIS SCIE AYOUS  DR N¿202209002 </t>
  </si>
  <si>
    <t xml:space="preserve">124 BOIS SCIE AYOUS  DR N¿202209001 </t>
  </si>
  <si>
    <t xml:space="preserve">14 BILLES DE SAPELLI  DRN¿2022/09/005 </t>
  </si>
  <si>
    <t xml:space="preserve">51 BILLES D'IROKO  DRN¿2022/08/004 </t>
  </si>
  <si>
    <t xml:space="preserve">34 billes D'IRIKO  DRN¿2022/09/002 </t>
  </si>
  <si>
    <t xml:space="preserve">12 BILLRS DE SIPO  DRN¿2022/08/168 </t>
  </si>
  <si>
    <t xml:space="preserve">13 BILLES DE SIPO  DRN¿2022/08/169 </t>
  </si>
  <si>
    <t xml:space="preserve">05 BILLES DE SAPELLI  DRN¿2022/08/170 </t>
  </si>
  <si>
    <t xml:space="preserve">08 BILLES DE BILINGA  DRN¿2022/08/171 </t>
  </si>
  <si>
    <t xml:space="preserve">221 GRUMES PACHYLOBA   </t>
  </si>
  <si>
    <t>59 BOIS SCIAGE SAPELLI  150,607m3 BG TT 87 AAT / BG TT 98 AAT / BG TT 89 AAT</t>
  </si>
  <si>
    <t xml:space="preserve">141 BOIS EN GRUME PACHYLOBA  DR N¿202208032 </t>
  </si>
  <si>
    <t xml:space="preserve">77 BOIS EN GRUME IROKO  DR N¿202208031 </t>
  </si>
  <si>
    <t xml:space="preserve">29 BOIS EN GRUME PADOUK  DR N¿202208030 </t>
  </si>
  <si>
    <t xml:space="preserve">11 BOIS EN GRUME PADOUK  DR N¿202208029 </t>
  </si>
  <si>
    <t xml:space="preserve">29 BOIS EN GRUME MUKULUNGU  DR N¿202208028 </t>
  </si>
  <si>
    <t xml:space="preserve">12 BOIS EN GRUME IROKO  DR N¿202208027 </t>
  </si>
  <si>
    <t xml:space="preserve">11 BOIS EN GRUME TALI  DR N¿202208026 </t>
  </si>
  <si>
    <t xml:space="preserve">43 BOIS EN GRUME MUKULUNGU  DR N¿202208025 </t>
  </si>
  <si>
    <t xml:space="preserve">39 BOIS EN GRUME MUKULUNGU  DR N¿202208024 </t>
  </si>
  <si>
    <t xml:space="preserve">184 GRUMES PACHYLOBA   </t>
  </si>
  <si>
    <t xml:space="preserve">13 GRUMES BUBINGA   </t>
  </si>
  <si>
    <t xml:space="preserve">11 GRUMES IATANDZA   </t>
  </si>
  <si>
    <t xml:space="preserve">13 BILLES D'ACAJOU  DRN¿2022/08/151 </t>
  </si>
  <si>
    <t xml:space="preserve">14 BILLES D'ETIMOE  DRN¿2022/08/152 </t>
  </si>
  <si>
    <t xml:space="preserve">5 BILLES D'ACAJOU  DRN¿2022/08/153 </t>
  </si>
  <si>
    <t xml:space="preserve">80 BILLES DE DOUSSIES  DRN¿2022/08/154 </t>
  </si>
  <si>
    <t xml:space="preserve">4 BILLES DE BILINGA  DRN¿2022/08/155 </t>
  </si>
  <si>
    <t xml:space="preserve">97 BOIS EN GRUME IROKO  DR N¿202208022 </t>
  </si>
  <si>
    <t xml:space="preserve">20 BOIS EN GRUME SAPELLI  DR N¿202208020 </t>
  </si>
  <si>
    <t>SEFCA SA   ETIMOE</t>
  </si>
  <si>
    <t>SEFCA SA   AZOBE</t>
  </si>
  <si>
    <t xml:space="preserve">237 GRUMES PACHYLOBA  DR N¿202208021 </t>
  </si>
  <si>
    <t xml:space="preserve">39 BILLES DE SAPELLI  DRN¿2022/08/133 </t>
  </si>
  <si>
    <t xml:space="preserve">16 BILLES DE DOUSSIES  DRN¿2022/08/134 </t>
  </si>
  <si>
    <t xml:space="preserve">9 billes DE DOUSSIES  DRN¿2022/08/135 </t>
  </si>
  <si>
    <t xml:space="preserve">13 BOIS EN GRUME BILINGA  DR N¿202208019 </t>
  </si>
  <si>
    <t xml:space="preserve">25 BOIS EN GRUME SAPELLI  DR N¿202208018 </t>
  </si>
  <si>
    <t xml:space="preserve">252 GRUMES PACHYLOBA   </t>
  </si>
  <si>
    <t xml:space="preserve">233 GRUMES PACHYLOBA   </t>
  </si>
  <si>
    <t>AUTRES BOIS TROPICAUX SCIES   YATANDZA</t>
  </si>
  <si>
    <t xml:space="preserve">PACHYLOBA SCIE   </t>
  </si>
  <si>
    <t xml:space="preserve">18 GRUMES BILINGA   </t>
  </si>
  <si>
    <t xml:space="preserve">42 BILLES D'IROKO  DRN¿2022/08/130 </t>
  </si>
  <si>
    <t xml:space="preserve">28 BILLES D'IROKO  DRN¿2022/08/129 </t>
  </si>
  <si>
    <t xml:space="preserve">30 BILLES DE DOUSSIES  DRN¿2022/08/128 </t>
  </si>
  <si>
    <t xml:space="preserve">33 BILLES DE PADOUK  DRN¿2022/08/127 </t>
  </si>
  <si>
    <t xml:space="preserve">18 BILLES DE PADOUK  DRN¿2022/08/126 </t>
  </si>
  <si>
    <t xml:space="preserve">17 BILLES D'IROKO  DRN¿2022/08/125 </t>
  </si>
  <si>
    <t xml:space="preserve">42 BILLES DE BETE  DRN¿2022/08/124 </t>
  </si>
  <si>
    <t>AUTRES OUVRAGES BOIS   SAPELLI  COMPLEMENT DECL N¿1385DU 12/08/2022</t>
  </si>
  <si>
    <t xml:space="preserve">116 SCIAGES D'AYOUS  DRN¿2022/08/120 </t>
  </si>
  <si>
    <t xml:space="preserve">06 BILLES DE SAPELLI  DRN¿2022/08/117 </t>
  </si>
  <si>
    <t xml:space="preserve">4 BILLES D'ACAJOU  DRN¿2022/08/119 </t>
  </si>
  <si>
    <t xml:space="preserve">14 BILLES D'ACEJOU  DRN¿2022/08/118 </t>
  </si>
  <si>
    <t>THANRY BP 1391 BANGUI  50 COLIS SAPELLI GRUMES SAPELLI</t>
  </si>
  <si>
    <t>SEFCA SA   Sapelli</t>
  </si>
  <si>
    <t xml:space="preserve">04 billes DE SIPO  DRN¿2022/08/115 </t>
  </si>
  <si>
    <t>sefca sa   ayous</t>
  </si>
  <si>
    <t xml:space="preserve">sefca sa   </t>
  </si>
  <si>
    <t>sefca sa   sapelli</t>
  </si>
  <si>
    <t>AUTRES OUVRAGES BOIS   SAPELLI  Ctr MAGU 575 365 /5 PLOMB C01970621</t>
  </si>
  <si>
    <t>AUTRES BOIS TROPICAUX SCIES   AYOUS  Ctr MSKU 801 167 / 1 PLOMB C01970620</t>
  </si>
  <si>
    <t>THANRY BP 1391 BANGUI  47 COLIS SAPELLI GRUMES SAPELLI</t>
  </si>
  <si>
    <t>THANRY BP 1391 BANGUI  54 COLIS SAPELLI GRUMES SAPELLI</t>
  </si>
  <si>
    <t>THANRY BP 1391 BANGUI  23 COLIS DIBETOU GRUMES DIBETOU</t>
  </si>
  <si>
    <t>THANRY BP 1391 BANGUI  147 COLIS TALI GRUMES TALI</t>
  </si>
  <si>
    <t xml:space="preserve">20 BILLES D'AYOUS  DRN¿2022/08/094 </t>
  </si>
  <si>
    <t xml:space="preserve">5 BILLES FR SIPO  DRN¿2022/08/095 </t>
  </si>
  <si>
    <t xml:space="preserve">60 BILLES DE SAPELLI  DRN¿2022/08/096 </t>
  </si>
  <si>
    <t xml:space="preserve">10 BILLES DE TALI  DRN¿2022/08/083 </t>
  </si>
  <si>
    <t xml:space="preserve">12 BILLES DE TALI  DRN¿2022/08/082 </t>
  </si>
  <si>
    <t xml:space="preserve">71 BILLES DE BETE  DRN¿2022/08/084 </t>
  </si>
  <si>
    <t xml:space="preserve">9 SCIAGES D'AYOUS  DRN¿2022/08/081 </t>
  </si>
  <si>
    <t>AUTRES OUVRAGES BOIS   SAPELLI Ctr MSKU 955 230 / 4 PLOMB C01970619</t>
  </si>
  <si>
    <t xml:space="preserve">96 SCIAGES D'AYOUS  DRN¿2022/08/075 </t>
  </si>
  <si>
    <t xml:space="preserve">7 BOIS SCIE AYOUS  DR N¿202208015 </t>
  </si>
  <si>
    <t xml:space="preserve">10 BOIS SCIAGE SAPAELLI / 25 m3   </t>
  </si>
  <si>
    <t xml:space="preserve">33 BOIS SCIAGE SAPAELLI / 75 m3  BGTT86AAT </t>
  </si>
  <si>
    <t xml:space="preserve">37 BILLES DE PADOUK  DRN¿2022/08/068 </t>
  </si>
  <si>
    <t xml:space="preserve">28 BILLES DE SAPELLI  DRN¿2022/08/067 </t>
  </si>
  <si>
    <t xml:space="preserve">105 SCIAGES DE SAPELLI  DRN¿2022/08/063 </t>
  </si>
  <si>
    <t xml:space="preserve">27 BILLES D'IROKO  DRN¿2022/08/062 </t>
  </si>
  <si>
    <t xml:space="preserve">28 BILLES D'IROKO  DRN¿2022/08/061 </t>
  </si>
  <si>
    <t xml:space="preserve">14 BILLES D'ETIMOE  DRN¿2022/08/060 </t>
  </si>
  <si>
    <t xml:space="preserve">53 billes DE BET¿  DRN¿2022/08/059 </t>
  </si>
  <si>
    <t xml:space="preserve">25 BILLES D'IROKO  DRN¿2022/08/058 </t>
  </si>
  <si>
    <t xml:space="preserve">21 BOIS EN GRUME IROKO  DR N¿202208012 </t>
  </si>
  <si>
    <t xml:space="preserve">40 billes  DE DOUSSIES  DRN¿2022/08/027 </t>
  </si>
  <si>
    <t xml:space="preserve">32 BOIS EN GRUME TALI  DR N¿202208013 </t>
  </si>
  <si>
    <t xml:space="preserve">20 BOIS EN GRUME SAPELLI  DR N¿202208008 </t>
  </si>
  <si>
    <t xml:space="preserve">10 BOIS EN GRUME TALI  DR N¿202208007 </t>
  </si>
  <si>
    <t xml:space="preserve">52 BOIS EN GRUME MUKULUNGU  DR N¿202208006 </t>
  </si>
  <si>
    <t xml:space="preserve">219 BOIS IROKO DEDOSSE  DR N¿202208005 </t>
  </si>
  <si>
    <t xml:space="preserve">253 BOIS EN GRUME PACHYLOBA  DR N¿202208004 </t>
  </si>
  <si>
    <t xml:space="preserve">19 BILLES D'IROKO  DRN¿2022/08/023 </t>
  </si>
  <si>
    <t xml:space="preserve">08 BILLES DE SIPO  DRN¿2022/08/2022 </t>
  </si>
  <si>
    <t xml:space="preserve">77 BOIS EN GRUMES IROKO  DR N¿202208003 </t>
  </si>
  <si>
    <t xml:space="preserve">45 BOIS EN GRUME MUKULUNGU  DR N¿202208011 </t>
  </si>
  <si>
    <t xml:space="preserve">8 BOIS EN GRUME IATANDZA  DR N¿202208010 </t>
  </si>
  <si>
    <t xml:space="preserve">5 BOIS EN GRUME SIPO  DR N¿202208009 </t>
  </si>
  <si>
    <t xml:space="preserve">86 BOIS PACHY DEDOSSE   </t>
  </si>
  <si>
    <t xml:space="preserve">30 BOIS SCIE AYOUS  DR N¿202208002 </t>
  </si>
  <si>
    <t xml:space="preserve">44 billes DE PADOUK  DRN¿2022/08/013 </t>
  </si>
  <si>
    <t xml:space="preserve">44 BILLES DE DIBETOU  DRN¿2022/08/012 </t>
  </si>
  <si>
    <t xml:space="preserve">39 BILLES D'IROKO  DRN¿2022/08/011 </t>
  </si>
  <si>
    <t xml:space="preserve">47 BILLES DE DOUSSIES  DRN¿2022/08/010 </t>
  </si>
  <si>
    <t xml:space="preserve">11 BILLES DE MUKULUNGU  DRN¿2022/08/009 </t>
  </si>
  <si>
    <t xml:space="preserve">16 BOIS SCIE AYOUS  DR N¿202208001 </t>
  </si>
  <si>
    <t xml:space="preserve">43 BOIS EN GRUME PACHYLOBA  DR N¿202207022 </t>
  </si>
  <si>
    <t xml:space="preserve">63 BOIS SCIE AYOUS  DR N¿202207021 </t>
  </si>
  <si>
    <t xml:space="preserve">46 BOIS EN GRUME MUKULUNGU  DR N¿202207020 </t>
  </si>
  <si>
    <t xml:space="preserve">11 BOIS EN GRUME PADOUK  DR N¿202207019 </t>
  </si>
  <si>
    <t>AUTRES OUVRAGES BOIS   DIFOU  Ctr CMAU 451 778 / 4 PLOMB C01970616</t>
  </si>
  <si>
    <t xml:space="preserve">5 SCIAGE D'EBENE  DRN¿2022/07/120 </t>
  </si>
  <si>
    <t xml:space="preserve">01TC40' DISANT CONTENIR 9 COLIS  IROKO DEDOSSE </t>
  </si>
  <si>
    <t>AUTRES BOIS TROPICAUX SCIES   AYOUS  Ctr CMAU 696 959 / 3 PLOMB C01970615</t>
  </si>
  <si>
    <t>AUTRES OUVRAGES BOIS   BILINGA  Ctr CMAU 867 598 / 3PLOMB C01970614</t>
  </si>
  <si>
    <t xml:space="preserve">18 BILLES D'ACAJOU  DRN¿2022/07/114 </t>
  </si>
  <si>
    <t xml:space="preserve">18 BILLES D'ACAJOU  DRN¿2022/07/113 </t>
  </si>
  <si>
    <t xml:space="preserve">112 BILLES DE BET¿  DRN¿2022/07/104 </t>
  </si>
  <si>
    <t xml:space="preserve">52 billes D'IROKO  DRN¿2022/07/098 </t>
  </si>
  <si>
    <t xml:space="preserve">44 BILLES DE DOUSSIES  DRN¿2022/07/097 </t>
  </si>
  <si>
    <t>VICA BP 1381 BANGUI  73 COLIS SAPELLI GRUMES SAPELLI</t>
  </si>
  <si>
    <t>VICA BP 1381 BANGUI  30 COLIS SIPO GRUMES SIPO</t>
  </si>
  <si>
    <t>VICA BP 1381 BANGUI  25 COLIS DIBETOU GRUMES DIBETOU</t>
  </si>
  <si>
    <t>VICA BP 1381 BANGUI  72 COLIS SAPELLI GRUMES SAPELLI</t>
  </si>
  <si>
    <t xml:space="preserve">48 BOIS EN GRUME MUKULUNGU  DR N¿202207016 </t>
  </si>
  <si>
    <t xml:space="preserve">26 BOIS EN GRUME MUKULUNGU  DR N¿202207017 </t>
  </si>
  <si>
    <t>SEFCA SA   SAPELLI</t>
  </si>
  <si>
    <t xml:space="preserve">41 billes D'AYOUS  DRN¿2022/07/089 </t>
  </si>
  <si>
    <t xml:space="preserve">10 BOIS EN GRUME TALI  DR N¿202207013 </t>
  </si>
  <si>
    <t xml:space="preserve">50 BOIS EN GRUME MUKULUNGU  DR N¿202207012 </t>
  </si>
  <si>
    <t xml:space="preserve">PACHYLOBA NON EQUARRIS   </t>
  </si>
  <si>
    <t>AUTRES BOIS TROPICAUX SCIES   AYOUS  Ctr CMAU 675 805 / 5 PLOMB C01970613</t>
  </si>
  <si>
    <t xml:space="preserve">57 GRUMES PACHYLOBA   </t>
  </si>
  <si>
    <t xml:space="preserve">10 GRUMES BILINGA   </t>
  </si>
  <si>
    <t xml:space="preserve">21 BOIS GRUMES PADOUK   </t>
  </si>
  <si>
    <t xml:space="preserve">58 BOIS EN GRUMES IROKO   </t>
  </si>
  <si>
    <t xml:space="preserve">232 BOIS GRUMES PACHYLOBA   </t>
  </si>
  <si>
    <t xml:space="preserve">41 BILLES D'IROKO  DRN¿2022/07/078 </t>
  </si>
  <si>
    <t xml:space="preserve">19 BILLES D'IROKO  DRN¿2022/07/079 </t>
  </si>
  <si>
    <t xml:space="preserve">38 billes DEDOUSSIES  DRN¿2022/07/080 </t>
  </si>
  <si>
    <t xml:space="preserve">85 BILLES DE BET¿  DRN¿2022/07/072 </t>
  </si>
  <si>
    <t xml:space="preserve">32 billes DE SAPELLI  DRN¿2022/07/071 </t>
  </si>
  <si>
    <t xml:space="preserve">10 BOIS SCIAGE SAPELLI   </t>
  </si>
  <si>
    <t xml:space="preserve">22 BOIS SCIAGE SAPELLI   </t>
  </si>
  <si>
    <t xml:space="preserve">64 SCIAGES D'AYOUS  DRN¿2022/07/067 </t>
  </si>
  <si>
    <t>SOFOKAD BP 1381 BANGUI  42 COLIS SIPO DEBITES SIPO</t>
  </si>
  <si>
    <t>SOFOKAD BP 1381 BANGUI  92 COLIS IROKO HC DEBITES IROKO HC</t>
  </si>
  <si>
    <t>SOFOKAD BP 1381 BANGUI  194 COLIS SAPELLI HC DEBITES SAPELLI HC</t>
  </si>
  <si>
    <t>SOFOKAD BP 1381 BANGUI  118 COLIS SAPELLI HC DEBITES SAPELLI HC</t>
  </si>
  <si>
    <t>SOFOKAD BP 1381 BANGUI  19 COLIS IROKO DEBITES IROKO</t>
  </si>
  <si>
    <t>SOFOKAD BP 1381 BANGUI  45 COLIS SAPELLI DEBITES SAPELLI</t>
  </si>
  <si>
    <t>SOFOKAD BP 1381 BANGUI  52 COLIS IROKO DEBITES IROKO</t>
  </si>
  <si>
    <t>SOFOKAD BP 1381 BANGUI  28 COLIS ACAJOU DEBITES ACAJOU</t>
  </si>
  <si>
    <t>SOFOKAD BP 1381 BANGUI  72 COLIS SAPELLI DEBITES SAPELLI</t>
  </si>
  <si>
    <t xml:space="preserve">01TC40' PLOMB:C01970609 DISANT  CONTENIR 10 GRUMES IROKO DEDOSSE </t>
  </si>
  <si>
    <t xml:space="preserve">316 GRUMES PACHYLOBA   </t>
  </si>
  <si>
    <t xml:space="preserve">10 BILLES DE BOSSE  DRN¿2022/07/059 </t>
  </si>
  <si>
    <t xml:space="preserve">22 BILLES DE SAPELLI  DRN¿2022/07/053 </t>
  </si>
  <si>
    <t xml:space="preserve">38 billes DE DOUSSIES  DRN¿2022/07/052 </t>
  </si>
  <si>
    <t xml:space="preserve">36 BILLES DE DOUSSIES  DRN¿2022/07/058 </t>
  </si>
  <si>
    <t xml:space="preserve">9 BOIS EN GRUME IATANDZA  DR N¿202207007 </t>
  </si>
  <si>
    <t xml:space="preserve">86 SCIAGES DE SAPELLI  DRN¿2022/07/ </t>
  </si>
  <si>
    <t xml:space="preserve">17 billes D'IROKO  DRN¿2022/07/038 </t>
  </si>
  <si>
    <t xml:space="preserve">21 BOIS EN GRUME BILINGA  DR N¿202207006 </t>
  </si>
  <si>
    <t xml:space="preserve">43 BOIS EN GRUME PACHYLOBA  DR N¿202207005 </t>
  </si>
  <si>
    <t xml:space="preserve">26 BOIS EN GRUME MUKULUNGU  DR N¿202207004 </t>
  </si>
  <si>
    <t xml:space="preserve">50 BOIS EN GRUME MUKULUNGU  DR N¿202207003 </t>
  </si>
  <si>
    <t xml:space="preserve">39 BOIS EN GRUME BUBINGA  DR N¿202207002 </t>
  </si>
  <si>
    <t>SEFCA SA3   ayous</t>
  </si>
  <si>
    <t xml:space="preserve">26 BILLES D'AYOUS  DRN¿ </t>
  </si>
  <si>
    <t xml:space="preserve">47 BILLES D'IROKO  DRN¿2022 </t>
  </si>
  <si>
    <t xml:space="preserve">11 BILLES DE TALI  DRN¿2022 </t>
  </si>
  <si>
    <t xml:space="preserve">50 BILLES DE PADOUK  DR </t>
  </si>
  <si>
    <t xml:space="preserve">6 billes DE BILINGA   </t>
  </si>
  <si>
    <t>THANRY BP 1391 BANGUI  80 COLIS SAPELLI GRUMES SAPELLI</t>
  </si>
  <si>
    <t>SOFOKAD BP 1381 BANGUI  89 COLIS TALI GRUMES TALI</t>
  </si>
  <si>
    <t>SOFOKAD BP 1381 BANGUI  74 COLIS IROKO GRUMES IROKO</t>
  </si>
  <si>
    <t>SOFOKAD BP 1381 BANGUI  47 COLIS SAPELLI GRUMES SAPELLI</t>
  </si>
  <si>
    <t>SEFCA SA   TALI</t>
  </si>
  <si>
    <t>SEFCA SA   SIPO</t>
  </si>
  <si>
    <t xml:space="preserve">149 m3 DE SCIAGE DE BOIS   </t>
  </si>
  <si>
    <t xml:space="preserve">02 billes DE PAO ROSA  DRN¿2022/06/160 </t>
  </si>
  <si>
    <t xml:space="preserve">14 BILLES D'IROKO  DRN¿02022/06/154 </t>
  </si>
  <si>
    <t xml:space="preserve">89 SCIAGES DE SAPELLI  DRN¿2022/06/153 </t>
  </si>
  <si>
    <t xml:space="preserve">12 BOIS SCIE AYOUS  DR N¿202206035 </t>
  </si>
  <si>
    <t>AUTRES OUVRAGES BOIS   SAPELLI Ctr TCKU 677 524 / 9 PLOMB C01970602</t>
  </si>
  <si>
    <t>AUTRES BOIS TROPICAUX SCIES   SIPO</t>
  </si>
  <si>
    <t>AUTRES BOIS TROPICAUX SCIES   AYOUS  Ctr MSKU 945 078 / 7 PLOMB C01970601</t>
  </si>
  <si>
    <t>AUTRES BOIS TROPICAUX SCIES   AYOUS  Ctr MRKU 502 152 / 4 PLOMB C01970600</t>
  </si>
  <si>
    <t xml:space="preserve">180 sciages DE SAPELLI  DRN¿2022/06/142 </t>
  </si>
  <si>
    <t xml:space="preserve">37 BILLES D'AYOUS  DRN¿2022/06/143 </t>
  </si>
  <si>
    <t xml:space="preserve">13 GRUMES TALI   </t>
  </si>
  <si>
    <t xml:space="preserve">21 GRUMES AZOBE   </t>
  </si>
  <si>
    <t xml:space="preserve">50 GRUMES IROKO   </t>
  </si>
  <si>
    <t xml:space="preserve">228 GRUMES PACHYLOBA   </t>
  </si>
  <si>
    <t xml:space="preserve">15 BOIS EN GRUME SAPELLI  DR N¿202206031 </t>
  </si>
  <si>
    <t xml:space="preserve">184 BOIS EN GRUME PACHYLOBA  DR N¿202206032 </t>
  </si>
  <si>
    <t xml:space="preserve">20 BILLES DE SAPELLI  DRN¿2022/06/133 </t>
  </si>
  <si>
    <t xml:space="preserve">45 BILLES D'AYOUS  DRN¿2022/06/132 </t>
  </si>
  <si>
    <t xml:space="preserve">43 BILLES D'AYOUS  DRN¿2022/06/131 </t>
  </si>
  <si>
    <t xml:space="preserve">14 BILLES D'IROKO  DRN¿2022/06/130 </t>
  </si>
  <si>
    <t xml:space="preserve">14 BILLES D'IROKO  DRN¿2022/06/129 </t>
  </si>
  <si>
    <t xml:space="preserve">49 BILLES DE DOUSSIES  DRN¿2022/06/128 </t>
  </si>
  <si>
    <t xml:space="preserve">52 BOIS EN GRUME BUBINGA  DR N¿202206030 </t>
  </si>
  <si>
    <t xml:space="preserve">13 BOIS EN GRUME IROKO  DR N¿202206029 </t>
  </si>
  <si>
    <t xml:space="preserve">37 BOIS EN GRUME MUKULUNGU  DR N¿202206020 </t>
  </si>
  <si>
    <t xml:space="preserve">33 BOIS EN GRUME TALI  DR N¿202206022 </t>
  </si>
  <si>
    <t xml:space="preserve">218 BOIS EN GRUME PACHYLOBA  DR N¿202206028 </t>
  </si>
  <si>
    <t xml:space="preserve">187 BOIS EN GRUME PACHYLOBA  DR N¿202206025 </t>
  </si>
  <si>
    <t xml:space="preserve">269 BOIS DEDOSSES IROKO  DR N¿202206024 </t>
  </si>
  <si>
    <t xml:space="preserve">50 BOIS EN GRUME IROKO  DR N¿202206027 </t>
  </si>
  <si>
    <t xml:space="preserve">186 BOIS EN GRUME PACHYLOBA  DR N¿202206026 </t>
  </si>
  <si>
    <t xml:space="preserve">36 BOIS EN GRUME MUKULUNGU  DR N¿202206023 </t>
  </si>
  <si>
    <t xml:space="preserve">46 BILLES DE BET¿  DRN¿2022/06/120 </t>
  </si>
  <si>
    <t xml:space="preserve">13 BOIS EN GRUME PADOUK  DR N¿202206021 </t>
  </si>
  <si>
    <t xml:space="preserve">17 BILLES D'ESSIA  DRN¿ </t>
  </si>
  <si>
    <t xml:space="preserve">39 BILLES D'IROKO  DRN¿ </t>
  </si>
  <si>
    <t xml:space="preserve">12 BILLES D'ACAJOU  DRN </t>
  </si>
  <si>
    <t xml:space="preserve">100 SCIAGES DE SAPELLI  DRN¿2022 </t>
  </si>
  <si>
    <t xml:space="preserve">51 BILLES DE SAPELLI  DRN¿2022/06/093 </t>
  </si>
  <si>
    <t xml:space="preserve">33 BOIS EN GRUME IROKO  DR N¿202206013 </t>
  </si>
  <si>
    <t xml:space="preserve">16 BOIS EN GRUME SAPELLI  DR N¿202206014 </t>
  </si>
  <si>
    <t>VICA BP 1381 BANGUI  GRUMES MUKULUNGU GRUMES MUKULUNGU</t>
  </si>
  <si>
    <t>VICA BP 1381 BANGUI  GRUMES SAPELLI GRUMES SAPELLI</t>
  </si>
  <si>
    <t>AUTRES BOIS TROPICAUX SCIES   AYOUS  Ctr CRSU 928 250 / 8 PLOMB C01970590</t>
  </si>
  <si>
    <t xml:space="preserve">14 BOIS SCIE AYOUS  DR N¿202206010 </t>
  </si>
  <si>
    <t xml:space="preserve">8 BOIS EN GRUME SIPO  DR N¿202206012 </t>
  </si>
  <si>
    <t xml:space="preserve">68 BOIS EN GRUME PACHYLOBA  DR N¿202206011 </t>
  </si>
  <si>
    <t>AUTRES OUVRAGES BOIS   IROKO Ctr MSKU 913 749 / 5 PLOMB C01970591</t>
  </si>
  <si>
    <t>AUTRES BOIS TROPICAUX SCIES   TALI SCIE</t>
  </si>
  <si>
    <t>AUTRES BOIS TROPICAUX SCIES   PADOUCK SCIE</t>
  </si>
  <si>
    <t>AUTRES BOIS TROPICAUX SCIES   AYOUS  Ctr MRKU 211 471 / 0 PLOMB C01970588</t>
  </si>
  <si>
    <t xml:space="preserve">171 SCIAGES DE SAPELLI  DRN¿2022/06/080 </t>
  </si>
  <si>
    <t xml:space="preserve">52 BILLES DE PADOUK  DRN¿2022/06/081 </t>
  </si>
  <si>
    <t xml:space="preserve">17 BILLES DE TALI  DRN¿2022/06/062 </t>
  </si>
  <si>
    <t xml:space="preserve">21 BILLES D'IROKO  DRN¿2022/06/061 </t>
  </si>
  <si>
    <t xml:space="preserve">17 BILLES D'IROKO  DRN¿2022/06/060 </t>
  </si>
  <si>
    <t xml:space="preserve">33 BILLES D'IROKO  DRN¿2022/06/059 </t>
  </si>
  <si>
    <t xml:space="preserve">36 BILLES DE DOUSSIES  DRN¿2022/06/058 </t>
  </si>
  <si>
    <t xml:space="preserve">25 BILLES DE SAPELLI  DRN¿2022/06/057 </t>
  </si>
  <si>
    <t xml:space="preserve">261 BOIS EN GRUME ESSENCE TECK   </t>
  </si>
  <si>
    <t xml:space="preserve">16 BOIS EN GRUME MUKULUNGU  DR N¿202206007 </t>
  </si>
  <si>
    <t xml:space="preserve">23 BOIS EN GRUME PADOUK  DR N¿202206006 </t>
  </si>
  <si>
    <t xml:space="preserve">BUBINGA NON EQUARRIS   </t>
  </si>
  <si>
    <t>AUTRES OUVRAGES BOIS   MUKULUNGU Ctr MSKU 919 487 /5 PLOMBC01970587</t>
  </si>
  <si>
    <t>AUTRES OUVRAGES BOIS   IROKO Ctr MSKU 919 487 / 5 PLOMB C01970587</t>
  </si>
  <si>
    <t>AUTRES BOIS TROPICAUX SCIES   AYOUS  Ctr CMAU 791 844 / 0 PLOMB C019586</t>
  </si>
  <si>
    <t xml:space="preserve">08 BILLES D'ACAJOU  DRN¿2022/06/027 </t>
  </si>
  <si>
    <t xml:space="preserve">76 BILLES DE SAPELLI  DRN¿2022/06/028 </t>
  </si>
  <si>
    <t xml:space="preserve">17 BILLES DE SAPELLI  DRN¿2022/06/029 </t>
  </si>
  <si>
    <t xml:space="preserve">10 billes DE BILINGA  DRN¿2022/06/030 </t>
  </si>
  <si>
    <t xml:space="preserve">50 BILLES DE BET¿  DRN¿2022/06/022 </t>
  </si>
  <si>
    <t xml:space="preserve">39 BILLES DE BET¿  DRN¿2022/05/021 </t>
  </si>
  <si>
    <t xml:space="preserve">6  SCIAGES DE SIPO  DRN¿2022/06/020 </t>
  </si>
  <si>
    <t xml:space="preserve">100 BOIS EN GRUMES IROKO  DR N¿202206001 </t>
  </si>
  <si>
    <t xml:space="preserve">13 BOIS SCIE AYOUS  DR N¿202206004 </t>
  </si>
  <si>
    <t xml:space="preserve">15 BOIS EN GRUMES TALI  DR N¿202206003 </t>
  </si>
  <si>
    <t xml:space="preserve">19 BOIS EN GRUMES PADOUK  DR N¿202206002 </t>
  </si>
  <si>
    <t xml:space="preserve">31 BOIS SCIE AYOUS  DR N¿202206005 </t>
  </si>
  <si>
    <t xml:space="preserve">24 BILLES D'AYOUS  DRN¿2022/05/005 </t>
  </si>
  <si>
    <t xml:space="preserve">62 BILLES DE DOUSSIES  DRN¿2022/05/184 </t>
  </si>
  <si>
    <t xml:space="preserve">46 BILLES D'IROKO  DRN¿2022/05/183 </t>
  </si>
  <si>
    <t xml:space="preserve">17 BILLES D'IROKO  DRN¿2022/05/182 </t>
  </si>
  <si>
    <t xml:space="preserve">25 BILLES D'ESSIA  DRN¿2022/05/006 </t>
  </si>
  <si>
    <t xml:space="preserve">33 billes DE PADOUK  DRN¿2022/06/004 </t>
  </si>
  <si>
    <t xml:space="preserve">111 BOIS EN GRUME BUBINGA  DR N¿202205038 </t>
  </si>
  <si>
    <t xml:space="preserve">33 BOIS EN GRUME SAPELLI  DR N¿202205039 </t>
  </si>
  <si>
    <t xml:space="preserve">10 BOIS EN GRUME AZOBE  DR N¿202205031 </t>
  </si>
  <si>
    <t xml:space="preserve">24 BOIS EN GRUME TALI  DR N¿202205032 </t>
  </si>
  <si>
    <t xml:space="preserve">260 BILLES DE BOIS TECK DE 66.806m3   </t>
  </si>
  <si>
    <t xml:space="preserve">176 BOIS EN GRUME PACHYLOBA  DR N¿202205034 </t>
  </si>
  <si>
    <t xml:space="preserve">353 BOIS DEDOSSES IROKO  DR N¿202205033 </t>
  </si>
  <si>
    <t xml:space="preserve">9 BILLES DE SIPO  DRN¿2022/05/175 </t>
  </si>
  <si>
    <t xml:space="preserve">15 BILLES DE BOSSE  DRN¿2022/05/174 </t>
  </si>
  <si>
    <t xml:space="preserve">38 BILLES D'AYOUS  DRN¿2022/05/173 </t>
  </si>
  <si>
    <t xml:space="preserve">29 BILLES D'IROKO  DRN¿2022/05/172 </t>
  </si>
  <si>
    <t xml:space="preserve">172 SCIAGES DE SAPELLI  DRN¿2022/05/171 </t>
  </si>
  <si>
    <t xml:space="preserve">08 BILLES D'IROKO  DRN¿2022/05/162 </t>
  </si>
  <si>
    <t xml:space="preserve">42 BOIS EN GRUME IROKO  DR N¿202205030 </t>
  </si>
  <si>
    <t>45 BILLES DE PADOUK  DRN¿2022/05/116 .</t>
  </si>
  <si>
    <t>41 BILLES DE SAPELLI  DRN¿2022/05/122 .</t>
  </si>
  <si>
    <t>17 BILLES DE SAPELLI  DRN¿2022/05/133 .</t>
  </si>
  <si>
    <t>10 BILLES D'IROKO  DRN¿2022/05/134 .</t>
  </si>
  <si>
    <t>32 BILLES DE SAPELLI  DRN¿2022/05/124 .</t>
  </si>
  <si>
    <t>63 BILLES DE SAPELLI  DRN¿2022/05/146 .</t>
  </si>
  <si>
    <t xml:space="preserve">64 BILLES DE SAPELLI  DRN¿2022/05/144. </t>
  </si>
  <si>
    <t>78 BILLES DE SAPELLI  DRN¿2022/05/145 .</t>
  </si>
  <si>
    <t>9 BILLES SIPO  DRN¿2022/05/130 .</t>
  </si>
  <si>
    <t>3 BILLES DE SIPO  DRN¿202/05/131 .</t>
  </si>
  <si>
    <t>54 BILLES DE TALI  DRN¿2022/05/132 .</t>
  </si>
  <si>
    <t>1 BILLES SIPO  DRN¿2022/05/129 .</t>
  </si>
  <si>
    <t>28 BILLES D'IROKO  DRN¿2022/05/114 .</t>
  </si>
  <si>
    <t>71 BILLES DE SAPELLI  DRN¿2022/05/157 .</t>
  </si>
  <si>
    <t>3 BILLES AZOB¿  DRN¿2022/05/112 .</t>
  </si>
  <si>
    <t>63 BILLES DE SAPELLI  DRN¿2022/05/108 .</t>
  </si>
  <si>
    <t>65 BILLES DE SAPELLI  DRN¿2022/05/126 .</t>
  </si>
  <si>
    <t>17 BILLES DE SAPELLI  DRN¿2022/05/148 .</t>
  </si>
  <si>
    <t>58 BILLES DE SAPELLI  DRN¿2022/05/147 .</t>
  </si>
  <si>
    <t>35 BILLES BOSSE  DRN¿2022/05/113 .</t>
  </si>
  <si>
    <t>28 BILLES DE SAPELLI  DRN¿2022/05/125 .</t>
  </si>
  <si>
    <t>11 BILLES DE SAPELLI  DRN¿2022/05/123 .</t>
  </si>
  <si>
    <t>18 billes DE SAPELLI  DRN¿2022/05/121 .</t>
  </si>
  <si>
    <t>22 billes DE SAPELLI  DRN¿2022/05/119 .</t>
  </si>
  <si>
    <t>17 BILLES DE SAPELLI  DRN¿2022/05/118 .</t>
  </si>
  <si>
    <t>1 BILLES DE SAPELLI  DRN¿2022/05/117 .</t>
  </si>
  <si>
    <t>61 BILLES DE SAPELLI  DRN¿2022/05/109 .</t>
  </si>
  <si>
    <t>40 BILLES DE SAPELLI  DRN¿2022/05/111 .</t>
  </si>
  <si>
    <t>72 BILLES DE SAPELLI  DRN¿2022/05/127 .</t>
  </si>
  <si>
    <t>44 BILLES DE SAPELLI  DRN¿2022/05/128 .</t>
  </si>
  <si>
    <t xml:space="preserve">13 SCIAGES D'ANIEG¿  DRN¿2022/05/139 </t>
  </si>
  <si>
    <t xml:space="preserve">16 BILLES D'IROKO  DRN¿2022/05/138 </t>
  </si>
  <si>
    <t xml:space="preserve">132 sciages d4ayous  drN¿2022/05/100 </t>
  </si>
  <si>
    <t xml:space="preserve">85 SCIAGES DE SAPELLI  DRN¿2022/05/101 </t>
  </si>
  <si>
    <t xml:space="preserve">44 BILLES D'AYOUS  DRN¿2022/05/094 </t>
  </si>
  <si>
    <t xml:space="preserve">32 BILLES D'IROKO  DRN¿2022/05/093 </t>
  </si>
  <si>
    <t>AUTRES BOIS TROPICAUX SCIES   AYOUS  Ctr TGHU 961 322 / 7 PLOMB C01970585</t>
  </si>
  <si>
    <t>AUTRES BOIS TROPICAUX   TALI</t>
  </si>
  <si>
    <t xml:space="preserve">126 BOIS GRUMES PACHYLOBA  DR N¿202205028 </t>
  </si>
  <si>
    <t xml:space="preserve">204 BOIS EN GRUMES PACHYLOBA  DR N¿202205024 </t>
  </si>
  <si>
    <t>VICA BP 1381 BANGUI   GRUMES MUKULUNGU</t>
  </si>
  <si>
    <t>VICA BP 1381 BANGUI   GRUMES TALI</t>
  </si>
  <si>
    <t>VICA BP 1381 BANGUI   GRUMES SAPELLI</t>
  </si>
  <si>
    <t xml:space="preserve">91 BOIS EN GRUMES BUBINGA  DR N¿202205026 </t>
  </si>
  <si>
    <t xml:space="preserve">168 BOIS EN GRUMES PACHYLOBA  DR N¿202205025 </t>
  </si>
  <si>
    <t>SEFCA SA   IROKO</t>
  </si>
  <si>
    <t xml:space="preserve">327 SCIAGES DE SAPELLI  DRN¿2022/05/079 </t>
  </si>
  <si>
    <t xml:space="preserve">13 BILLES DE DIBETOU  DRN¿2022/05/078 </t>
  </si>
  <si>
    <t xml:space="preserve">50 BILLES DE PADOUK  DRN¿2022/05/077 </t>
  </si>
  <si>
    <t xml:space="preserve">60 BILLES DE DOUSSIES  DRN¿2022/05/076 </t>
  </si>
  <si>
    <t xml:space="preserve">10 BILLES D'acajou  DRN¿2022/05/075 </t>
  </si>
  <si>
    <t xml:space="preserve">74 BILLES DE SAPELLI  DRN¿2022/05/074 </t>
  </si>
  <si>
    <t xml:space="preserve">118 BOIS EN GRUMES PACHYLOBA  DR N¿202205020 </t>
  </si>
  <si>
    <t xml:space="preserve">14 BOIS EN GRUMES SIPO  DR N¿202205022 </t>
  </si>
  <si>
    <t xml:space="preserve">76 BOIS EN GRUMES PACHYLOBA  DR N¿202205021 </t>
  </si>
  <si>
    <t xml:space="preserve">43 BOIS EN GRUMES PACHYLOBA  DR N¿202205017 </t>
  </si>
  <si>
    <t xml:space="preserve">58 BILLES DE TECK BRUT CUBANT  22,009m3 </t>
  </si>
  <si>
    <t>AUTRES BOIS TROPICAUX SCIES   AYOUS   Ctr CMAU 859 829 / 6 PLOMB C01970584</t>
  </si>
  <si>
    <t xml:space="preserve">27 BOIS EN GRUMES PADOUK  DR N¿202205011 </t>
  </si>
  <si>
    <t xml:space="preserve">59 BOIS EN GRUMES IROKO  DR N¿202205010 </t>
  </si>
  <si>
    <t xml:space="preserve">131 BOIS EN GRUMES PACHYLOBA  DR N¿202205009 </t>
  </si>
  <si>
    <t xml:space="preserve">60 BOIS EN GRUMES IROKO  DR N¿202205008 </t>
  </si>
  <si>
    <t xml:space="preserve">256 BOIS EN GRUMES PACHYLOBA  DR N¿202205007 </t>
  </si>
  <si>
    <t xml:space="preserve">28 BOIS EN GRUMES TALI  DR N¿202205016 </t>
  </si>
  <si>
    <t xml:space="preserve">21 BOIS EN GRUMES BILINGA  DR N¿202205015 </t>
  </si>
  <si>
    <t xml:space="preserve">38 BOIS EN GRUMES IROKO  DR N¿202205014 </t>
  </si>
  <si>
    <t xml:space="preserve">124 BOIS EN GRUMES BUBINGA  DR N¿202205013 </t>
  </si>
  <si>
    <t xml:space="preserve">14 BOIS EN GRUMES MUKULUNGU  DR N¿202205012 </t>
  </si>
  <si>
    <t xml:space="preserve">16 BOIS EN GRUMES SAPELI  DR N¿202205018 </t>
  </si>
  <si>
    <t xml:space="preserve">160 BOIS SCIE AYOUS  DR N¿202205006 </t>
  </si>
  <si>
    <t>SEFCA SA   AYOUS</t>
  </si>
  <si>
    <t xml:space="preserve">444 BILLES DE TECK BRUT CUBANT  103,949m3 </t>
  </si>
  <si>
    <t xml:space="preserve">26 BILLES DE PADOUK  DRN¿2022/05/049 </t>
  </si>
  <si>
    <t xml:space="preserve">48 BILLES D'AYOUS  DRN¿2022/5/048 </t>
  </si>
  <si>
    <t>AUTRES OUVRAGES BOIS   MUKULUNGU Ctr SEKU 568 566 /8PLOMB C01970583</t>
  </si>
  <si>
    <t>SAPELLI SCIE   SAPELLI  Ctr BEAU 610 201 / 2 PLOMBC01970575</t>
  </si>
  <si>
    <t>SAPELLI SCIE   SAPELLI  Ctr CMAU 749 195 / 5 PLOMBC01970574</t>
  </si>
  <si>
    <t xml:space="preserve">26 BILLES DE TALI  DRN¿2022/05/042 </t>
  </si>
  <si>
    <t xml:space="preserve">15 BILLES D'AZOB¿  DRN¿2022/04/041 </t>
  </si>
  <si>
    <t xml:space="preserve">24 biLLES DE SAPELLI  DRN¿2022/05/040 </t>
  </si>
  <si>
    <t xml:space="preserve">63 BILLES DE SAPELLI  DRN¿2022/05/043 </t>
  </si>
  <si>
    <t>AUTRES BOIS TROPICAUX   MUKULUNGU</t>
  </si>
  <si>
    <t>SEFCA SA   etimoe</t>
  </si>
  <si>
    <t xml:space="preserve">36 BOIS EN GRUME PADOUK  DR N¿202205002 </t>
  </si>
  <si>
    <t xml:space="preserve">67 BOIS EN GRUME BUBINGA  DR N¿202205003 </t>
  </si>
  <si>
    <t>AUTRES OUVRAGES BOIS   MUKULUNGU Ctr FFAU 422 732/0 PLOMB C01970572</t>
  </si>
  <si>
    <t>AUTRES OUVRAGES BOIS   MUKULUNGU Ctr MRKU 373 395/7 PLOMB C01970573</t>
  </si>
  <si>
    <t>AUTRES BOIS TROPICAUX SCIES   AYOUS Ctr SEGU 635 129 / 6 PLOMB C01970571</t>
  </si>
  <si>
    <t xml:space="preserve">42 BILLES D'AYOUS  DRN¿2022/05/006 </t>
  </si>
  <si>
    <t xml:space="preserve">148 sciages DE SAPELLI  DRN¿2022/04/141 </t>
  </si>
  <si>
    <t xml:space="preserve">24 BOIS EN GRUME SAPELLI  DR N¿202204044 </t>
  </si>
  <si>
    <t xml:space="preserve">58 BOIS EN GRUME PACHYLOBA  DR N¿202204043 </t>
  </si>
  <si>
    <t xml:space="preserve">168 BOIS EN GRUME PACHYLOBA  DR N¿202204042 </t>
  </si>
  <si>
    <t xml:space="preserve">10 BOIS EN GRUME SIPO  DR N¿202204045 </t>
  </si>
  <si>
    <t>22 BILLES SAPELLI SCIAGES   DRSCL N¿2204010/1</t>
  </si>
  <si>
    <t>28 BILLES SAPELLI SCIAGES   DRSCL N¿2204010/2</t>
  </si>
  <si>
    <t>30 BILLE SAPELLI SCIAGES   DRSCL N¿2204010/3</t>
  </si>
  <si>
    <t xml:space="preserve">186 GRUMES PACHYLOBA   </t>
  </si>
  <si>
    <t xml:space="preserve">189 GRUMES PACHYLOBA   </t>
  </si>
  <si>
    <t xml:space="preserve">32 GRUMES TALI   </t>
  </si>
  <si>
    <t xml:space="preserve">25 GRUMES BUBINGA   </t>
  </si>
  <si>
    <t xml:space="preserve">5 billes DE SIPO  DRN¿2022/04/137 </t>
  </si>
  <si>
    <t xml:space="preserve">76 BOIS EN GRUME IROKO  DR N¿202204037 </t>
  </si>
  <si>
    <t xml:space="preserve">77 BOIS BUBINGA  DR N¿202204035 </t>
  </si>
  <si>
    <t xml:space="preserve">64 BOIS EN GRUME BUBINGA  DR N¿ 202204034 </t>
  </si>
  <si>
    <t xml:space="preserve">63 BOIS EN GRUME PACHYLOBA  DR N¿ 202204033 </t>
  </si>
  <si>
    <t xml:space="preserve">29 BOIS GRUMES BUBINGA  DR N¿202204036 </t>
  </si>
  <si>
    <t xml:space="preserve">56 SCIAGES DE SAPELLI  DRN¿2022/04/129 </t>
  </si>
  <si>
    <t xml:space="preserve">7 BILLES DE MUKULUNGU  DRN¿2022/04/120 </t>
  </si>
  <si>
    <t xml:space="preserve">27 billes DE DOUSSIES  DRN¿2022/04/119 </t>
  </si>
  <si>
    <t xml:space="preserve">13 BOIS PADOUK  DR N¿202204030 </t>
  </si>
  <si>
    <t xml:space="preserve">138 GRUMES PACHYLOBA   </t>
  </si>
  <si>
    <t xml:space="preserve">18 GRUMES TALI   </t>
  </si>
  <si>
    <t xml:space="preserve">11 BOIS SCIE AYOUS  DR N¿202204031 </t>
  </si>
  <si>
    <t xml:space="preserve">129 BOIS PACHYLOBA  DR N¿202204029 </t>
  </si>
  <si>
    <t xml:space="preserve">66 BOIS IROKO  DR N¿202204028 </t>
  </si>
  <si>
    <t xml:space="preserve">41 billes d'IROKO  DRN¿2022/04/104 </t>
  </si>
  <si>
    <t>AUTRES BOIS TROPICAUX SCIES   AYOUS  Ctr TGBU 673 334 / 0 PLOMB C01970570</t>
  </si>
  <si>
    <t>autres bois tropicaux scies   AYOUS  Ctr CAAU 596 514 / 0 PLOMB C01970568</t>
  </si>
  <si>
    <t>VICA BP 1381 BANGUI  COLIS SIPO GRUMES SIPO</t>
  </si>
  <si>
    <t>VICA BP 1381 BANGUI  COLIS SAPELLI GRUMES SAPELLI</t>
  </si>
  <si>
    <t xml:space="preserve">31 billes D'AYOUS  DRN¿2022/04/084 </t>
  </si>
  <si>
    <t>VICA BP 1381 BANGUI  18 COLIS SIPO GRUMES SIPO</t>
  </si>
  <si>
    <t>VICA BP 1381 BANGUI  81 COLIS SAPELLI GRUMES SAPELLI</t>
  </si>
  <si>
    <t>VICA BP 1381 BANGUI  74 COLIS SAPELLI GRUMES SAPELLI</t>
  </si>
  <si>
    <t>VICA BP 1381 BANGUI  77 COLIS SAPELLI GRUMES SAPELLI</t>
  </si>
  <si>
    <t>THANRY BP 1391 BANGUI  75 COLIS SAPELLI GRUMES SAPELLI</t>
  </si>
  <si>
    <t>SFK BP 1381 BANGUI  19 COLIS ACAJOU GRUMES ACAJOU</t>
  </si>
  <si>
    <t>SFK BP 1381 BANGUI  67 COLIS IROKO GRUMES IROKO</t>
  </si>
  <si>
    <t xml:space="preserve">44 BILLES DE SAPELLI  DRN¿2022/04/061 </t>
  </si>
  <si>
    <t xml:space="preserve">10 BILLES D'ACAJOU  DRN¿2022/04/060 </t>
  </si>
  <si>
    <t xml:space="preserve">27 BOIS EN GRUME TALI  DR N¿202204025 </t>
  </si>
  <si>
    <t xml:space="preserve">72 BOIS EN GRUME IROKO  DR N¿202204024 </t>
  </si>
  <si>
    <t xml:space="preserve">42 BOIS EN GRUME BILINGA  DR N¿202204023 </t>
  </si>
  <si>
    <t>AUTRES OUVRAGES BOIS   IROKO Ctr MRKU  617 162 / 1 PLOMB  C01970569</t>
  </si>
  <si>
    <t>autres bois tropicaux scies   AYOUS  Ctr CMAU 773 751 / 9 PLOMB C01970564</t>
  </si>
  <si>
    <t xml:space="preserve">37 BILLES DE BET¿  drn)2022/04/054 </t>
  </si>
  <si>
    <t xml:space="preserve">111 sciages de SIPO  DRN¿2022/04/053 </t>
  </si>
  <si>
    <t xml:space="preserve">62 BOIS EN GRUME IROKO  DR N¿202204019 </t>
  </si>
  <si>
    <t xml:space="preserve">94 BOIS EN GRUME PACHYLOBA  DR N¿202204018 </t>
  </si>
  <si>
    <t xml:space="preserve">95 BOIS EN GRUME BUBINGA  DR N¿202204016 </t>
  </si>
  <si>
    <t xml:space="preserve">36 BILLES D'AYOUS  DRN¿2022/04/040 </t>
  </si>
  <si>
    <t xml:space="preserve">13 BILLES DE SAPELLI  DRN¿2022/04/039 </t>
  </si>
  <si>
    <t xml:space="preserve">12 billes DE BILINGA  DRN¿2022/04/038 </t>
  </si>
  <si>
    <t xml:space="preserve">20 BILLES D'IROKO  DRN¿2022/04/037 </t>
  </si>
  <si>
    <t xml:space="preserve">43 BOIS EN GRUMES TALI  DR N¿202204015 </t>
  </si>
  <si>
    <t>AUTRES OUVRAGES BOIS   TALI  Ctr CMAU 515 850 / 2 PLOMB C01970563</t>
  </si>
  <si>
    <t>AUTRES OUVRAGES BOIS   MUKULUNGU Ctr CMAU 515 850/2 PLOMB C01970563</t>
  </si>
  <si>
    <t xml:space="preserve">159 SCIAGES D'AYOUS   </t>
  </si>
  <si>
    <t xml:space="preserve">18 BOIS EN GRUME AZOBE  DR N¿202204014 </t>
  </si>
  <si>
    <t xml:space="preserve">11 BOIS SCIE  AYOUS DR N¿202204011 </t>
  </si>
  <si>
    <t xml:space="preserve">14 BOIS SCIE  DR N¿202204012 </t>
  </si>
  <si>
    <t xml:space="preserve">400 BOIS SCIE  DR N¿202204013 </t>
  </si>
  <si>
    <t xml:space="preserve">COLIS SCIAGES SAPELLI   </t>
  </si>
  <si>
    <t xml:space="preserve">34 GRUMES BILINGA   </t>
  </si>
  <si>
    <t xml:space="preserve">62 BOIS EN GRUME IROKO  DR N¿202204010 </t>
  </si>
  <si>
    <t xml:space="preserve">211 BOIS EN GRUME PACHYLOBA  DR N¿202204009 </t>
  </si>
  <si>
    <t xml:space="preserve">77 BOIS EN GRUME IROKO  DR N¿202204008 </t>
  </si>
  <si>
    <t>AUTRES BOIS TROPICAUX   LONGHI NON EQUARRIS</t>
  </si>
  <si>
    <t xml:space="preserve">28 BILLES DE DOUSSIES  DRN¿2022/04/021 </t>
  </si>
  <si>
    <t xml:space="preserve">105 SCIAGES DE SAPELLI  DRN¿2022/04/017 </t>
  </si>
  <si>
    <t xml:space="preserve">94 BOIS EN GRUME BUBINGA  DR N¿202204006 </t>
  </si>
  <si>
    <t xml:space="preserve">74 BOIS EN GRUME PACHYLOBA  DR N¿202204005 </t>
  </si>
  <si>
    <t xml:space="preserve">56 BOIS EN GRUME PADOUK  DR N¿202204004 </t>
  </si>
  <si>
    <t xml:space="preserve">23 BILLES D'AZOB¿  DRN¿2022/03/080 </t>
  </si>
  <si>
    <t xml:space="preserve">26 BILLES DE SAPELLI  DRN¿2022/04/007 </t>
  </si>
  <si>
    <t xml:space="preserve">24 billes D'IROKO  DRN¿2022/04/006 </t>
  </si>
  <si>
    <t xml:space="preserve">17 BILLES DE SIPO  DRN¿2022/04/005 </t>
  </si>
  <si>
    <t xml:space="preserve">99 sciages DE MANILKARA  DRN¿2022/03/149 </t>
  </si>
  <si>
    <t xml:space="preserve">27 BILLES DE PADOUK  DRN¿2022/03/147 </t>
  </si>
  <si>
    <t xml:space="preserve">48 BILLES D'AYOUS  DRN¿2022/03/146 </t>
  </si>
  <si>
    <t xml:space="preserve">60 BILLES DE SAPELLI  DRN¿2022/03/145 </t>
  </si>
  <si>
    <t xml:space="preserve">38 BOIS EN GRUME IROKO  DR N¿202203031 </t>
  </si>
  <si>
    <t xml:space="preserve">62 BOIS EN GRUME IROKO  DR N¿202203030 </t>
  </si>
  <si>
    <t xml:space="preserve">51 BOIS GRUMES SAPELLI  DR N¿202203029 </t>
  </si>
  <si>
    <t xml:space="preserve">23 BILLES DE DOUSSIE  DRN¿2022/03/123 </t>
  </si>
  <si>
    <t xml:space="preserve">18 BILLES DE TALI  DRN¿2022/03/122 </t>
  </si>
  <si>
    <t xml:space="preserve">27 BOIS EN GRUMES SIPO  DR N¿ 202203028 </t>
  </si>
  <si>
    <t xml:space="preserve">autres bois tropicaux   </t>
  </si>
  <si>
    <t>AUTRES OUVRAGES BOIS   mukulungu Ctr FSCU 838 356/4 PLOMB C01970557</t>
  </si>
  <si>
    <t>AUTRES BOIS TROPICAUX SCIES   AYOUS  Ctr CMAU 437 560 / 6 PLOMB C01970560</t>
  </si>
  <si>
    <t>AUTRES BOIS TROPICAUX SCIES   AYOUS  Ctr CMAU 700 219 / 1 PLOMB C01970558</t>
  </si>
  <si>
    <t>AUTRES OUVRAGES BOIS   MUKULUNGU Ctr TEMU 233 277/7 PLOMB C01970559</t>
  </si>
  <si>
    <t>AUTRES OUVRAGES BOIS   IROKO Ctr TEMU 233 277 / 7 PLOMB C01970559</t>
  </si>
  <si>
    <t>autres bois tropicaux   TALI</t>
  </si>
  <si>
    <t>THANRY BP 1391 BANGUI  107 GRUMES TALI GRUMES TALI</t>
  </si>
  <si>
    <t>THANRY BP 1391 BANGUI  45 GRUMES ACAJOU GRUMES ACAJOU</t>
  </si>
  <si>
    <t>THANRY BP 1391 BANGUI  89 GRUMES SAPELLI GRUMES SAPELLI</t>
  </si>
  <si>
    <t>SOFOKAD BP 1381 BANGUI  26 DEBITEES SAPELLI DEBITEES SAPELLI</t>
  </si>
  <si>
    <t>SOFOKAD BP 1381 BANGUI  54 DEBITEES SAPELLI DEBITEES SAPELLI</t>
  </si>
  <si>
    <t>SOFOKAD BP 1381 BANGUI  72 DEBITEES SAPELLI DEBITEES SAPELLI</t>
  </si>
  <si>
    <t>SOFOKAD BP 1381 BANGUI  114 GRUMES TALI GRUMES TALI</t>
  </si>
  <si>
    <t xml:space="preserve">25 billes D'AYOUS  DRN¿2022/03/107 </t>
  </si>
  <si>
    <t xml:space="preserve">10  SCIAGES DE MUKULUNGU  DRN¿2022/03/106 </t>
  </si>
  <si>
    <t xml:space="preserve">28 BILLES D'AYOUS  DRN¿2022/03/113 </t>
  </si>
  <si>
    <t xml:space="preserve">60 BILLES DE SAPELLI  DRN¿2022/03/112 </t>
  </si>
  <si>
    <t xml:space="preserve">145 BILLES BOIS TECK  51,741 m3 </t>
  </si>
  <si>
    <t xml:space="preserve">57 BILLES DE SAPELLIU  DRN¿2022/03/089 </t>
  </si>
  <si>
    <t xml:space="preserve">166 BOIS EN GRUMES PACHYLOBA  DR N¿202203021 </t>
  </si>
  <si>
    <t xml:space="preserve">52 BOIS EN GRUME BUBINGA  DR N¿202203021 </t>
  </si>
  <si>
    <t xml:space="preserve">28 SCIAGES D'AYOUS  DRN¿2022/03/084 </t>
  </si>
  <si>
    <t xml:space="preserve">110 SCIAGES D'AYOUS  DRN¿2022/03/083 </t>
  </si>
  <si>
    <t xml:space="preserve">28 SCIAGES D'AYOUS  DRN¿2022/03/082 </t>
  </si>
  <si>
    <t xml:space="preserve">29 BILLES D'AZOB¿  drn)2022/03/078 </t>
  </si>
  <si>
    <t xml:space="preserve">10 BILLES DE SIPO  DRN¿2022/03/079 </t>
  </si>
  <si>
    <t xml:space="preserve">24 billes D'IROKO  DRN¿2022/03/080 </t>
  </si>
  <si>
    <t xml:space="preserve">244 BOIS EN GRUMES PACHYLOBA  DR N¿202202019 </t>
  </si>
  <si>
    <t xml:space="preserve">23 GRUMES TALI   </t>
  </si>
  <si>
    <t xml:space="preserve">99 BOIS EN GRUMES IROKO  DR N¿202203017 </t>
  </si>
  <si>
    <t xml:space="preserve">19 BOIS EN GRUMES BILINGA  DR N¿202202018 </t>
  </si>
  <si>
    <t xml:space="preserve">234 GRUMES PACHYLOBA   </t>
  </si>
  <si>
    <t xml:space="preserve">52 GRUMES BUBINGA   </t>
  </si>
  <si>
    <t xml:space="preserve">206 BOIS EN GRUMES PACHYLOBA  DR N¿202203016 </t>
  </si>
  <si>
    <t xml:space="preserve">58 billes DESAPELLI  DFRN¿2022/03/072 </t>
  </si>
  <si>
    <t xml:space="preserve">pachyloba non equarris   </t>
  </si>
  <si>
    <t xml:space="preserve">107 GRUMES IROKO   </t>
  </si>
  <si>
    <t xml:space="preserve">99 GRUMES IROKO   </t>
  </si>
  <si>
    <t xml:space="preserve">21 GRUMES PADOUK   </t>
  </si>
  <si>
    <t xml:space="preserve">161 BOIS EN GRUME  PACHYLOBA DR N¿202203012 </t>
  </si>
  <si>
    <t xml:space="preserve">242 BOIS EN GRUME  PACHYLOBA DR N¿202203013 </t>
  </si>
  <si>
    <t xml:space="preserve">61 BOIS EN GRUME PACHYLOBA  DR N¿202203010 </t>
  </si>
  <si>
    <t xml:space="preserve">53 BOIS EN GRUME IROKO  DR N¿202203011 </t>
  </si>
  <si>
    <t xml:space="preserve">19 BOIS EN GRUME MUKULUNGU  DR N¿202203009 </t>
  </si>
  <si>
    <t>AUTRES BOIS TROPICAUX SCIES   AYOUS   Ctr MRKU 268 003 / 0 PLOMB C01970551</t>
  </si>
  <si>
    <t>AUTRES OUVRAGES BOIS   MUKULUNGU Ctr CMAU 835 520/7 PLOMB C01970298</t>
  </si>
  <si>
    <t>AUTRES OUVRAGES BOIS   AYOUS  Ctr CMAU 835 520 / 7 PLOMB C01970298</t>
  </si>
  <si>
    <t>VICA BP 1381 BANGUI  37 COLIS MUKULUNGU GRUMES MUKULUNGU</t>
  </si>
  <si>
    <t>VICA BP 1381 BANGUI  80 COLIS SAPELLI GRUMES SAPELLI</t>
  </si>
  <si>
    <t>VICA BP 1381 BANGUI  75 COLIS SAPELLI GRUMES SAPELLI</t>
  </si>
  <si>
    <t xml:space="preserve">101 SCIAGES D'AYOUS  DRN¿2022/03/020 </t>
  </si>
  <si>
    <t>AUTRES BOIS TROPICAUX SCIES   AYOUS  Ctr MSKU 998 592 / 1 PLOMB C01970297</t>
  </si>
  <si>
    <t xml:space="preserve">100;089m3 DE BOIS TECK   </t>
  </si>
  <si>
    <t xml:space="preserve">159 BOIS EN GRUME  PACHYLOBA DR N¿202203004 </t>
  </si>
  <si>
    <t xml:space="preserve">94 BOIS EN GRUME  PACHYLOBA DR N¿202203003 </t>
  </si>
  <si>
    <t xml:space="preserve">86 BOIS EN GRUME PACHYLOBA  DR N¿202203002 </t>
  </si>
  <si>
    <t xml:space="preserve">15 BOIS EN GRUME PADOUK  DR N¿202203001 </t>
  </si>
  <si>
    <t xml:space="preserve">60 BILLES DE SAPELLI  DRN¿2022/03/005 </t>
  </si>
  <si>
    <t xml:space="preserve">21 BILLES DE DOUSSIES  DRN¿2022/03/006 </t>
  </si>
  <si>
    <t xml:space="preserve">13 BILLES DE PADOUK  DRN¿2022/02/007 </t>
  </si>
  <si>
    <t xml:space="preserve">16 BILLES D'IROKO  DRN¿2022/03/008 </t>
  </si>
  <si>
    <t xml:space="preserve">07 BILLES DE MUKULUNGU  DRN¿2022/03/009 </t>
  </si>
  <si>
    <t xml:space="preserve">12 BILLES D'AZOBE  DRN¿2022/03/004 </t>
  </si>
  <si>
    <t xml:space="preserve">65 SCIAGES D'AYOUS  DRN¿2022/03/003 </t>
  </si>
  <si>
    <t>AUTRES   BOIS TROPICAUX   MUKULUNGU</t>
  </si>
  <si>
    <t>AUTRES OUVRAGES BOIS   IROKO  Ctr CMAU 494 770 / 1 PLOMB C01970294</t>
  </si>
  <si>
    <t>AUTRES BOIS TROPICAUX SCIES   AYOUS  Ctr GESU 674 639 / 4 PLOMB C197293</t>
  </si>
  <si>
    <t xml:space="preserve">89 sciages d'AYOUS  DRN¿2022/02/163 </t>
  </si>
  <si>
    <t xml:space="preserve">26 BILLES SAPELLI SCIAGE   </t>
  </si>
  <si>
    <t xml:space="preserve">17 BOIS SCIE AYOUS  DR N¿202202019 </t>
  </si>
  <si>
    <t xml:space="preserve">43 BILLES D'AYOUS  DRN¿2022/02/114 </t>
  </si>
  <si>
    <t xml:space="preserve">61 BILLES DE BET¿  DRN¿2022/02/142 </t>
  </si>
  <si>
    <t xml:space="preserve">57 BILLES DE SAPELLI  DRN¿2022/01/134 </t>
  </si>
  <si>
    <t xml:space="preserve">7 billes de sipo  DRN¿2022/02/117 </t>
  </si>
  <si>
    <t xml:space="preserve">42 billes D'AYOUS  DRN¿2022/02/118 </t>
  </si>
  <si>
    <t xml:space="preserve">62 billes de SAPELLI  DRN¿2022/02/119 </t>
  </si>
  <si>
    <t>VICA BP 1381 BANGUI   GRUMES IROKO</t>
  </si>
  <si>
    <t>VICA BP 1381 BANGUI   GRUMES SIPO</t>
  </si>
  <si>
    <t xml:space="preserve">28 BOIS SCIE AYOUS  DR N¿202202018 </t>
  </si>
  <si>
    <t xml:space="preserve">10 BILLES D'AYOUS  DRN¿2022/02/096 </t>
  </si>
  <si>
    <t xml:space="preserve">22 BILLES D'IROKO  DRN¿2022/02/097 </t>
  </si>
  <si>
    <t xml:space="preserve">107 BOIS EN GRUME PACHYLOBA  DR N¿202202016 </t>
  </si>
  <si>
    <t xml:space="preserve">7 BOIS EN GRUME SIPO  DR N¿202202015 </t>
  </si>
  <si>
    <t xml:space="preserve">56 sciages D'AYOUS  DRN¿2022/02/084 </t>
  </si>
  <si>
    <t>AUTRES OUVRAGES BOIS   IROKO  Ctr  MSKU 024 676 / 7 PLOMB C01970288</t>
  </si>
  <si>
    <t>AUTRES OUVRAGES BOIS   SAPELLI Ctr MSKU 024 676 / 7 PLOMB C01970288</t>
  </si>
  <si>
    <t>AUTRES BOIS TROPICAUX SCIES   AYOUS  Ctr CMAU 539 766 / 2 PLOMB C01970287</t>
  </si>
  <si>
    <t xml:space="preserve">83 GRUMES IROKO   </t>
  </si>
  <si>
    <t xml:space="preserve">92 GRUMES IROKO   </t>
  </si>
  <si>
    <t xml:space="preserve">175 GRUMES PACHYLOBA   </t>
  </si>
  <si>
    <t xml:space="preserve">135 GRUMES PACHYLOBA   </t>
  </si>
  <si>
    <t xml:space="preserve">61 BILLES DE SAPELLI  DRN¿2022/02/077 </t>
  </si>
  <si>
    <t xml:space="preserve">47 BILLES D'AYOUS  DRN¿2022/02/076 </t>
  </si>
  <si>
    <t xml:space="preserve">24 BOIS EN GRUME TALI  DR N¿2022020213 </t>
  </si>
  <si>
    <t xml:space="preserve">74 BOIS EN GRUME PACHYLOBA  DR N¿202202014 </t>
  </si>
  <si>
    <t>VICA BP 1381 BANGUI  19 COLIS IROKO GRUMES IROKO</t>
  </si>
  <si>
    <t>VICA BP 1381 BANGUI  16 COLIS SIPO GRUMES SIPO</t>
  </si>
  <si>
    <t xml:space="preserve">82 GRUMES IROKO  DR N¿202202011 </t>
  </si>
  <si>
    <t xml:space="preserve">13 BOIS EN GRUME  MUKULUNGU  DR N¿202202010 </t>
  </si>
  <si>
    <t>46 BILLES D'AYOUS  DRN¿2022/02/028 BOIS</t>
  </si>
  <si>
    <t xml:space="preserve">17 BOIS EN GRUME PADOUK  DR N¿ 202202008 </t>
  </si>
  <si>
    <t xml:space="preserve">24 BOIS EN GRUME SAPELLI  DR N¿ 202202007 </t>
  </si>
  <si>
    <t xml:space="preserve">28 BOIS EN GRUME IROKO  DR N¿ 202202006 </t>
  </si>
  <si>
    <t xml:space="preserve">39 billes D'AYOUS  DRN¿2022/02/024 </t>
  </si>
  <si>
    <t xml:space="preserve">124 BOIS EN GRUME PACHYLOBA  DR N¿ 202202003 </t>
  </si>
  <si>
    <t xml:space="preserve">46 BOIS EN GRUME IROKO  DR N¿ 202202002 </t>
  </si>
  <si>
    <t>AUTRES BOIS TROPICAUX SCIES   AYOUS  Ctr TGBU 602 695 / 0 PLOMB C01970286</t>
  </si>
  <si>
    <t>AUTRES BOIS TROPICAUX SCIES   AYOUS  Ctr CMAU 632 738 / 2 PLOMB C01970285</t>
  </si>
  <si>
    <t>SAPELLI SCIE   SAPELLI Ctr MSKU 024 516 / 4 PLOMB C01970284</t>
  </si>
  <si>
    <t xml:space="preserve">414 BILLES DE TECK BRUT CUBANT  97.378m3 </t>
  </si>
  <si>
    <t xml:space="preserve">32 BOIS EN GRUME TALI  DR N¿202201026 </t>
  </si>
  <si>
    <t xml:space="preserve">62 BOIS EN GRUME SAPELLI  DR N¿202201024 </t>
  </si>
  <si>
    <t xml:space="preserve">22 BOIS EN GRUME MUKULUNGU  DR N¿202201023 </t>
  </si>
  <si>
    <t>AUTRES BOIS TROPICAUX   TALI NON EQUARRIS</t>
  </si>
  <si>
    <t xml:space="preserve">48 billes DE PADOUK  DRN¿2022/01/139 </t>
  </si>
  <si>
    <t xml:space="preserve">93 BOIS EN GRUME IROKO  DR N¿202201017 </t>
  </si>
  <si>
    <t xml:space="preserve">154 BOIS EN GRUME PACHYLOBA  DR N¿202201019 </t>
  </si>
  <si>
    <t xml:space="preserve">28 BOIS EN GRUME PADOUK  DR N¿202201018 </t>
  </si>
  <si>
    <t xml:space="preserve">64 SCIAGES DE D'AYOUS  DRN¿2022/01/126 </t>
  </si>
  <si>
    <t xml:space="preserve">26 BILLES D'AYOUS  DRN¿2022/01/127 </t>
  </si>
  <si>
    <t xml:space="preserve">13 BILLES D'IROKO  DRN¿2022/01/128 </t>
  </si>
  <si>
    <t xml:space="preserve">07 billes DE SIPO  DRN¿2022/01/129 </t>
  </si>
  <si>
    <t xml:space="preserve">44 BILLES D'AYOUS  DRN¿2022/01/119 </t>
  </si>
  <si>
    <t xml:space="preserve">28 BOIS SCIE AYOUS  DR N¿202201016 </t>
  </si>
  <si>
    <t>THANRY BP 1391 BANGUI  COLIS BOSSE GRUMES BOSSE</t>
  </si>
  <si>
    <t>THANRY BP 1391 BANGUI  COLIS TALI GRUMES TALI</t>
  </si>
  <si>
    <t xml:space="preserve">37 billes DE MUKULUNGU  DRN¿2021/01/095 </t>
  </si>
  <si>
    <t xml:space="preserve">14 BILLES DE BILINGA  DRN¿2022/01/099 </t>
  </si>
  <si>
    <t xml:space="preserve">49 billes de manilkara  DRN¿2022/01/098 </t>
  </si>
  <si>
    <t xml:space="preserve">48 BILLES D'AYOUS  DRN¿2022/01/067 </t>
  </si>
  <si>
    <t>AUTRES OUVRAGES BOIS   IROKO  Ctr CMAU 404 249 / 9 PLOMB C01970282</t>
  </si>
  <si>
    <t>THANRY BP 1391 BANGUI  58 COLIS SAPELLI GRUMES SAPELLI</t>
  </si>
  <si>
    <t>THANRY BP 1391 BANGUI  83 COLIS BOSSE GRUMES BOSSE</t>
  </si>
  <si>
    <t>THANRY BP 1391 BANGUI  110 COLIS TALI GRUMES TALI</t>
  </si>
  <si>
    <t xml:space="preserve">38 billes D'AYOUS  DRN¿2022/01/062 </t>
  </si>
  <si>
    <t>THANRY BP 1391 BANGUI  71 COLIS SAPELLI GRUMES SAPELLI</t>
  </si>
  <si>
    <t xml:space="preserve">16 BOIS DE GRUME SIPO  DR N¿202201013 </t>
  </si>
  <si>
    <t xml:space="preserve">57 BILLES DE SAPELLI  DRN¿2022/01/055 </t>
  </si>
  <si>
    <t xml:space="preserve">17 BILLES DE DIBETOU  DRN¿2021/01/054 </t>
  </si>
  <si>
    <t>AUTRES OUVRAGES BOIS   IROKO  Ctr HASU 459 004 / 6 PLOMB C01970274</t>
  </si>
  <si>
    <t xml:space="preserve">42 BOIS EN GRUME MUKULUNGU  DR N¿202201011 </t>
  </si>
  <si>
    <t xml:space="preserve">42 BILLES D'AYOUS  DRN¿2022/01/045 </t>
  </si>
  <si>
    <t xml:space="preserve">56 BILLES D'IROKO  DRN¿2021/01/044 </t>
  </si>
  <si>
    <t xml:space="preserve">7 BILLES D'ANIEGRE  DRN¿2022/01/043 </t>
  </si>
  <si>
    <t xml:space="preserve">14 BILLES D'ANIEGRE  DRN¿2022/01/042 </t>
  </si>
  <si>
    <t xml:space="preserve">29 BILLES D'IROKO  DRN¿2022/01/041 </t>
  </si>
  <si>
    <t xml:space="preserve">12 BILLES DE SIPO  DRN¿2022/01/040 </t>
  </si>
  <si>
    <t xml:space="preserve">2 BILLES D'ACAJOU  DRN¿2022/01/039 </t>
  </si>
  <si>
    <t xml:space="preserve">132 SCIAGES DE DAPELLI  DRN¿2021/01/038 </t>
  </si>
  <si>
    <t xml:space="preserve">72 billes DE SAPELLI  DRN¿2021/01/025 </t>
  </si>
  <si>
    <t xml:space="preserve">90 BOIS EN GRUMES IROKO  DR N¿202201004 </t>
  </si>
  <si>
    <t xml:space="preserve">17 BOIS GRUMES PADOUK  DR N¿202201005 </t>
  </si>
  <si>
    <t>SOFOKAD BP 1381 BANGUI  24 COLIS SAPELLI DEBITEES SAPELLI</t>
  </si>
  <si>
    <t>SOFOKAD BP 1381 BANGUI  112 COLIS SAPELLI HC DEBITEES SAPELLI HC</t>
  </si>
  <si>
    <t>SOFOKAD BP 1381 BANGUI  25 COLIS SAPELLI DEBITEES SAPELLI</t>
  </si>
  <si>
    <t>SOFOKAD BP 1381 BANGUI  62 COLIS SAPELLI DEBITEES SAPELLI</t>
  </si>
  <si>
    <t>VICA BP 1381 BANGUI  30 COLIS MUKULUNGU GRUMES MUKULUNGU</t>
  </si>
  <si>
    <t>VICA BP 1381 BANGUI  34 COLIS MUKULUNGU GRUMES MUKULUNGU</t>
  </si>
  <si>
    <t>VICA BP 1381 BANGUI  16 COLIS DIBETOU GRUMES DIBETOU</t>
  </si>
  <si>
    <t>VICA BP 1381 BANGUI  22 COLIS IROKO GRUMES IROKO</t>
  </si>
  <si>
    <t>VICA BP 1381 BANGUI  66 COLIS SAPELLI GRUMES SAPELLI</t>
  </si>
  <si>
    <t>VICA BP 1381 BANGUI  70 COLIS SAPPELI GRUMES SAPELLI</t>
  </si>
  <si>
    <t xml:space="preserve">57 BILLES DE SAPELLI  DRN¿2022/01/009 </t>
  </si>
  <si>
    <t xml:space="preserve">328 BILLES TECK   </t>
  </si>
  <si>
    <t xml:space="preserve">193 GRUMES PACHYLOBA  DR N¿202201002 </t>
  </si>
  <si>
    <t xml:space="preserve">71 GRUMES IROKO  DR N¿202201001 </t>
  </si>
  <si>
    <t xml:space="preserve">70 BILLES D'iroko  DRN¿2021/01/003 </t>
  </si>
  <si>
    <t xml:space="preserve">51 BILLES PADOUK  DRN¿2022/01/002 </t>
  </si>
  <si>
    <t xml:space="preserve">25 billes d'AYOUS  DRN¿2022/01/001 </t>
  </si>
  <si>
    <t>STAC  BANGUI  AVENUE B.BOGANDA  1er</t>
  </si>
  <si>
    <t>GFS  SOCIETE.GLOBAL.FREIGHTAGE.SERV</t>
  </si>
  <si>
    <t>LTTC  SOCIETE.TRANSIT.TRANSPORT.CEM</t>
  </si>
  <si>
    <t xml:space="preserve">IFB  Bangui      </t>
  </si>
  <si>
    <t>SOCETT  St¿ Centraf de Transit et T</t>
  </si>
  <si>
    <t xml:space="preserve">SEFCA  Bangui      </t>
  </si>
  <si>
    <t xml:space="preserve">ACRT  Bangui      </t>
  </si>
  <si>
    <t xml:space="preserve">VICA  BANGUI  BP:514    </t>
  </si>
  <si>
    <t xml:space="preserve">THANRY  BANGUI  BP: 514    </t>
  </si>
  <si>
    <t xml:space="preserve">S.T.T.I  BP:829  BANGUI REPUBLIQUE </t>
  </si>
  <si>
    <t>SOCIETE GROUP MAF COM SARL</t>
  </si>
  <si>
    <t>Société AFRICAINE DE GENIE CIVIL ET D'INGENERIE "SAGI"</t>
  </si>
  <si>
    <t>SOCIETE CHINA RAILWAY 11TH BUREAU GROUP CORPORATION LTD CENTRAL AFRICA  BRANCH SARL</t>
  </si>
  <si>
    <t>GREBEU PATA DAMARA</t>
  </si>
  <si>
    <t>PATA-GREBEU DAMARA</t>
  </si>
  <si>
    <t>LANDJA M'BOKO BANGUI</t>
  </si>
  <si>
    <t>SAKAЇ BANGUI</t>
  </si>
  <si>
    <t>A: 18° 41' 44,10'' / 4° 50' 22,21''</t>
  </si>
  <si>
    <t>A: 18° 40' 35,99'' / 4° 50' 53,35"</t>
  </si>
  <si>
    <t>A: 18° 41' 31,44'' / 4° 23' 2,52''</t>
  </si>
  <si>
    <t>A: 18° 29' 38,96'' / 4° 25' 35,11''</t>
  </si>
  <si>
    <t>1an</t>
  </si>
  <si>
    <t>A: 21° 36' 11,36'' / 9° 49' 31,47''</t>
  </si>
  <si>
    <t>DEKOA1</t>
  </si>
  <si>
    <t>BAKALA 2</t>
  </si>
  <si>
    <t>DEKOA2</t>
  </si>
  <si>
    <t>DEKOA3</t>
  </si>
  <si>
    <t>BOALI</t>
  </si>
  <si>
    <t>A: 18,4500/ 6,7500</t>
  </si>
  <si>
    <t>A: 20,5278 / 6,2183</t>
  </si>
  <si>
    <t>A: 18,5436 / 6,6492</t>
  </si>
  <si>
    <t>A: 18,7472 / 6,4413</t>
  </si>
  <si>
    <t>A: 17,9432 / 4,9346</t>
  </si>
  <si>
    <t>YALOKE1</t>
  </si>
  <si>
    <t>YALOKE2</t>
  </si>
  <si>
    <t>CARNOT BAYANGA DIDI</t>
  </si>
  <si>
    <t>A: 16,6951 / 6,2079</t>
  </si>
  <si>
    <t>A: 17,0870 / 6,3620</t>
  </si>
  <si>
    <t>A: 15,3808 / 5,7138</t>
  </si>
  <si>
    <t>KOUKI1 BODJOMON</t>
  </si>
  <si>
    <t>KOUKI2 FABI</t>
  </si>
  <si>
    <t>CARNOT MAMBERE</t>
  </si>
  <si>
    <t>CARNOT GARGA</t>
  </si>
  <si>
    <t>BERBERATI MAMBERE</t>
  </si>
  <si>
    <t>A: 17° 3' 27,48" / 7° 26' 22,51"</t>
  </si>
  <si>
    <t>A: 17° 4' 37,68" / 7° 14' 37,78"</t>
  </si>
  <si>
    <t>A: 15° 22' 0,61" / 5° 13' 18,63"</t>
  </si>
  <si>
    <t>A: 15° 38' 6,66" / 5° 0' 14,93"</t>
  </si>
  <si>
    <t>A: 16° 1' 34,49" / 4° 22' 24,70"</t>
  </si>
  <si>
    <t>NDANGA-BASAKO</t>
  </si>
  <si>
    <t>A: 17,8297 / 4,4302</t>
  </si>
  <si>
    <t>SOCIETE THIEN PAO SARL</t>
  </si>
  <si>
    <t>BAMBARI</t>
  </si>
  <si>
    <t>DAMARA</t>
  </si>
  <si>
    <t>BANGUI</t>
  </si>
  <si>
    <t>A: 20,7724 / 5,7566</t>
  </si>
  <si>
    <t>A: 18,6457 / 4,7806</t>
  </si>
  <si>
    <t>A: 18,5847 / 4,6457</t>
  </si>
  <si>
    <t xml:space="preserve">ABBA </t>
  </si>
  <si>
    <t>BOSSANGOA</t>
  </si>
  <si>
    <t>BRIA</t>
  </si>
  <si>
    <t>A: 15,057793 / 5,533295</t>
  </si>
  <si>
    <t>A: 17,24618152 / 5,96063036</t>
  </si>
  <si>
    <t>A: 20° 34' 11,48 / 5° 47' 23,89''</t>
  </si>
  <si>
    <t>A: 21° 52' 26,85 / 6° 41' 51,65''</t>
  </si>
  <si>
    <t>SOCIETE INDUSTRIE MINIERE DE CENTRAFRIQUE "I.M.C" SURL</t>
  </si>
  <si>
    <t>Décret N°22.297</t>
  </si>
  <si>
    <t>23/07/20222</t>
  </si>
  <si>
    <t>ABBA1 ZEZE LAMIPONG</t>
  </si>
  <si>
    <t>ABBA2  ZEZE LAMIPONG</t>
  </si>
  <si>
    <t>A: 14° 52' 46,03'' / 5° 8' 27,43''</t>
  </si>
  <si>
    <t>A: 14° 58' 34,66'' / 4° 58' 16,73''</t>
  </si>
  <si>
    <t>SOCIETE VOGUEROC S.A</t>
  </si>
  <si>
    <t>Décret N°22.447</t>
  </si>
  <si>
    <t>DIMBI</t>
  </si>
  <si>
    <t>GAMBO</t>
  </si>
  <si>
    <t>FODE</t>
  </si>
  <si>
    <t>A: 18,2101 / 5,0065</t>
  </si>
  <si>
    <t>A: 21,522 / 4,580</t>
  </si>
  <si>
    <t>A: 16,0006 / 4,3445</t>
  </si>
  <si>
    <t>A: 22,311 / 4,649</t>
  </si>
  <si>
    <t>A: 23,177 / 5,458</t>
  </si>
  <si>
    <t>Decret N°22.445</t>
  </si>
  <si>
    <t>SOCIETE INDUSTRIE MINIERE DE CENTRAFRIQUE "I.M.C"</t>
  </si>
  <si>
    <t>PEIPM</t>
  </si>
  <si>
    <t>SOCIETE MINIERE DE YALOKE "SEMYA" SURL</t>
  </si>
  <si>
    <t>YALOKE  1</t>
  </si>
  <si>
    <t>A: 17° 6' 32,31" / 5° 42' 2,26"</t>
  </si>
  <si>
    <t>A: 16° 55' 48,77" / 6° 4' 17,69"</t>
  </si>
  <si>
    <t>10ans</t>
  </si>
  <si>
    <t>date de délivrance du certificat</t>
  </si>
  <si>
    <t>qualité de l'exportateur</t>
  </si>
  <si>
    <t>nom de l'exportateur</t>
  </si>
  <si>
    <t>num de certificat</t>
  </si>
  <si>
    <t>caratage du colis</t>
  </si>
  <si>
    <t>valeur en dollar</t>
  </si>
  <si>
    <t>destination</t>
  </si>
  <si>
    <t>Bureau d'achat</t>
  </si>
  <si>
    <t>coopérative</t>
  </si>
  <si>
    <t>B.B.B</t>
  </si>
  <si>
    <t>BADICA</t>
  </si>
  <si>
    <t>C.C.O</t>
  </si>
  <si>
    <t>041/P 016</t>
  </si>
  <si>
    <t>041/U 021</t>
  </si>
  <si>
    <t>006/C 003</t>
  </si>
  <si>
    <t>006/G 007</t>
  </si>
  <si>
    <t>006/K 011</t>
  </si>
  <si>
    <t>006/R 018</t>
  </si>
  <si>
    <t>006/W 023</t>
  </si>
  <si>
    <t>048/B 002</t>
  </si>
  <si>
    <t>048/E 005</t>
  </si>
  <si>
    <t>DUBAI UAE</t>
  </si>
  <si>
    <t>CLASSE DIMANT</t>
  </si>
  <si>
    <t>COOP(CAMIDOC)</t>
  </si>
  <si>
    <t>048/F 006</t>
  </si>
  <si>
    <t>048/I 009</t>
  </si>
  <si>
    <t>048/Q 017</t>
  </si>
  <si>
    <t>048/M 013</t>
  </si>
  <si>
    <t>0048/V 022</t>
  </si>
  <si>
    <t>048/X 024</t>
  </si>
  <si>
    <t>048/D 030</t>
  </si>
  <si>
    <t>048/E 031</t>
  </si>
  <si>
    <t>050/A 027</t>
  </si>
  <si>
    <t>020/T 020</t>
  </si>
  <si>
    <t>COOP(CMKT)</t>
  </si>
  <si>
    <t>COOP(O&amp;D)</t>
  </si>
  <si>
    <t>DIAMVILLE</t>
  </si>
  <si>
    <t>DUNTA</t>
  </si>
  <si>
    <t>VOGUEROC</t>
  </si>
  <si>
    <t>020/S 019</t>
  </si>
  <si>
    <t>020/H 008</t>
  </si>
  <si>
    <t>047/A 001</t>
  </si>
  <si>
    <t>047/N 014</t>
  </si>
  <si>
    <t>042/D 004</t>
  </si>
  <si>
    <t>042/J 010</t>
  </si>
  <si>
    <t>042/L 12</t>
  </si>
  <si>
    <t>042/Z 026</t>
  </si>
  <si>
    <t>040/O 015</t>
  </si>
  <si>
    <t>037/B 028</t>
  </si>
  <si>
    <t>037/C 029</t>
  </si>
  <si>
    <t>HONGKONG</t>
  </si>
  <si>
    <t>BELGIUM</t>
  </si>
  <si>
    <t>049/Y 025</t>
  </si>
  <si>
    <t>TOTAL</t>
  </si>
  <si>
    <t>INDIA</t>
  </si>
  <si>
    <t>relatif à 2021</t>
  </si>
  <si>
    <t>Annexe 02</t>
  </si>
  <si>
    <t>Autres instruments fiscaux et douaniers applicables au secteur forestier</t>
  </si>
  <si>
    <t xml:space="preserve">Les taxes forestières mentionnées au niveau de la section 2.1.3.3 du rapport sont émises par la Direction Générale des Forêts via des ordres de recettes. </t>
  </si>
  <si>
    <t xml:space="preserve">Le processus de recouvrement est géré par différents organes dont notamment la Direction Générale des Impôts et des Domaines qui recouvre la part destinée au Trésor Public. Une entité de financement dédiée aux programmes de développement forestier s'occupe de sa part spécifique et un comptable public est responsable du suivi des taxes revenant aux communes situées dans les zones des permis d'exploitation et d'aménagement. </t>
  </si>
  <si>
    <t>Tous les autres impôts et taxes sont collectés conformément au régime fiscal général. Si un état des mouvements des bois n'est pas soumis dans les délais prescrits par l'article 190, un ordre de recette est émis pour un montant double de celui du mois précédent et ajusté une fois l'état reçu. Cette procédure est ajustée uniquement en présence d'un cas de force majeure validé par le Ministre des Forêts. Les entreprises forestières doivent également fournir une copie de leur déclaration fiscale au Ministère des Forêts.</t>
  </si>
  <si>
    <t>Impôts et taxes de droit commun</t>
  </si>
  <si>
    <t xml:space="preserve">La fiscalité de droit commun est fixée par le Code Général des Impôts et des Domaines Centrafricain ainsi que les Lois de finances. Elle est applicable à toute personne physique ou morale exerçant une activité en République Centrafricaine.  </t>
  </si>
  <si>
    <r>
      <t>·</t>
    </r>
    <r>
      <rPr>
        <sz val="7"/>
        <color rgb="FF000000"/>
        <rFont val="Times New Roman"/>
        <family val="1"/>
      </rPr>
      <t xml:space="preserve">       </t>
    </r>
    <r>
      <rPr>
        <sz val="10"/>
        <color rgb="FF000000"/>
        <rFont val="Trebuchet MS"/>
        <family val="2"/>
      </rPr>
      <t xml:space="preserve">Impôt sur les sociétés (IS) : 30% (avec des exonérations pendant les phases de recherches et de travaux préparatoires). </t>
    </r>
  </si>
  <si>
    <r>
      <t>·</t>
    </r>
    <r>
      <rPr>
        <sz val="7"/>
        <color rgb="FF000000"/>
        <rFont val="Times New Roman"/>
        <family val="1"/>
      </rPr>
      <t xml:space="preserve">       </t>
    </r>
    <r>
      <rPr>
        <sz val="10"/>
        <color rgb="FF000000"/>
        <rFont val="Trebuchet MS"/>
        <family val="2"/>
      </rPr>
      <t xml:space="preserve">Impôt sur les revenus des personnes physiques dans la catégorie des Bénéfices Industriels et Commerciaux (BIC) : 30% pour les titulaires des PEASM. </t>
    </r>
  </si>
  <si>
    <r>
      <t>·</t>
    </r>
    <r>
      <rPr>
        <sz val="7"/>
        <color rgb="FF000000"/>
        <rFont val="Times New Roman"/>
        <family val="1"/>
      </rPr>
      <t xml:space="preserve">       </t>
    </r>
    <r>
      <rPr>
        <sz val="10"/>
        <color rgb="FF000000"/>
        <rFont val="Trebuchet MS"/>
        <family val="2"/>
      </rPr>
      <t xml:space="preserve">Impôt Minimum Forfaitaire (IMF) : est déterminé en fonction d'un pourcentage du chiffre d'affaires de l'année précédente et acquitté spontanément par un fractionnement en quatre versements. L'IMF n'est qu'un acompte imputable sur le montant de l'IS dû. Exonération de 3 ans pour les titulaires d’un permis d’exploitation (si la durée de l'exploitation est supérieure à 10 ans, sinon l’exonération se limite à 1 an). </t>
    </r>
  </si>
  <si>
    <r>
      <t>·</t>
    </r>
    <r>
      <rPr>
        <sz val="7"/>
        <color rgb="FF000000"/>
        <rFont val="Times New Roman"/>
        <family val="1"/>
      </rPr>
      <t xml:space="preserve">       </t>
    </r>
    <r>
      <rPr>
        <sz val="10"/>
        <color rgb="FF000000"/>
        <rFont val="Trebuchet MS"/>
        <family val="2"/>
      </rPr>
      <t xml:space="preserve">TVA : applicable au taux de 19% (avec des exonérations pendant les phases de recherches et de travaux préparatoires). </t>
    </r>
  </si>
  <si>
    <r>
      <t>·</t>
    </r>
    <r>
      <rPr>
        <sz val="7"/>
        <color rgb="FF000000"/>
        <rFont val="Times New Roman"/>
        <family val="1"/>
      </rPr>
      <t xml:space="preserve">       </t>
    </r>
    <r>
      <rPr>
        <sz val="10"/>
        <color rgb="FF000000"/>
        <rFont val="Trebuchet MS"/>
        <family val="2"/>
      </rPr>
      <t xml:space="preserve">Retenue à la source : intérieure 5%, extérieure 19%. </t>
    </r>
  </si>
  <si>
    <r>
      <t>·</t>
    </r>
    <r>
      <rPr>
        <sz val="7"/>
        <color rgb="FF000000"/>
        <rFont val="Times New Roman"/>
        <family val="1"/>
      </rPr>
      <t xml:space="preserve">       </t>
    </r>
    <r>
      <rPr>
        <sz val="10"/>
        <color rgb="FF000000"/>
        <rFont val="Trebuchet MS"/>
        <family val="2"/>
      </rPr>
      <t xml:space="preserve">Droits de douanes : 10,05% (avec des exonérations pendant les phases de recherches et de travaux préparatoires). </t>
    </r>
  </si>
  <si>
    <r>
      <t>·</t>
    </r>
    <r>
      <rPr>
        <sz val="7"/>
        <color rgb="FF000000"/>
        <rFont val="Times New Roman"/>
        <family val="1"/>
      </rPr>
      <t xml:space="preserve">       </t>
    </r>
    <r>
      <rPr>
        <sz val="10"/>
        <color rgb="FF000000"/>
        <rFont val="Trebuchet MS"/>
        <family val="2"/>
      </rPr>
      <t xml:space="preserve">Contribution au développement social (CDS) : 10% ; Exonération de 3 ans pour les titulaires d’un permis d’exploitation (si la durée de l'exploitation est supérieure à 10 ans, sinon l’exonération se limite à 1 an). </t>
    </r>
  </si>
  <si>
    <r>
      <t>·</t>
    </r>
    <r>
      <rPr>
        <sz val="7"/>
        <color rgb="FF000000"/>
        <rFont val="Times New Roman"/>
        <family val="1"/>
      </rPr>
      <t xml:space="preserve">       </t>
    </r>
    <r>
      <rPr>
        <sz val="10"/>
        <color rgb="FF000000"/>
        <rFont val="Trebuchet MS"/>
        <family val="2"/>
      </rPr>
      <t xml:space="preserve">Contribution des patentes : (avec des exonérations pendant les phases de recherches et de travaux préparatoires). </t>
    </r>
  </si>
  <si>
    <r>
      <t>·</t>
    </r>
    <r>
      <rPr>
        <sz val="7"/>
        <color rgb="FF000000"/>
        <rFont val="Times New Roman"/>
        <family val="1"/>
      </rPr>
      <t xml:space="preserve">       </t>
    </r>
    <r>
      <rPr>
        <sz val="10"/>
        <color rgb="FF000000"/>
        <rFont val="Trebuchet MS"/>
        <family val="2"/>
      </rPr>
      <t>Les droits d'enregistrement et mutation : Exonération pour les titulaires d’un permis d’exploitation.</t>
    </r>
  </si>
  <si>
    <t>Annexe 01</t>
  </si>
  <si>
    <t>Autres instruments fiscaux et douaniers applicables au secteur minier</t>
  </si>
  <si>
    <t>Le tableau ci-dessous présente une synthèse des droits fixes liés à l'attribution des titres miniers et autorisations :</t>
  </si>
  <si>
    <t>Droits fixes liés à l'attribution des titres miniers et autorisations</t>
  </si>
  <si>
    <t>Autorisation/Permis (en FCFA)</t>
  </si>
  <si>
    <t>Octroi</t>
  </si>
  <si>
    <t>Renouvellement</t>
  </si>
  <si>
    <t>Transfert</t>
  </si>
  <si>
    <t>Autorisation de reconnaissance minière</t>
  </si>
  <si>
    <t>Permis de recherche</t>
  </si>
  <si>
    <t>6 000 000 / 12 000 000 (*)</t>
  </si>
  <si>
    <t>Permis d'exploitation industrielle de grande mine</t>
  </si>
  <si>
    <t>Permis d'exploitation industrielle de petite mine</t>
  </si>
  <si>
    <t>Permis d'exploitation artisanale semi-mécanisée</t>
  </si>
  <si>
    <t>Permis d'exploitation des haldes, terrils de mines et résidus de carrière</t>
  </si>
  <si>
    <t>Autorisation de prospection</t>
  </si>
  <si>
    <t>Autorisation d'exploitation artisanale</t>
  </si>
  <si>
    <t>Autorisation d'exploitation de carrière permanente</t>
  </si>
  <si>
    <t>Autorisation d'exploitation temporaire de carrière</t>
  </si>
  <si>
    <t>Autorisation de recherche de gîte de substance de carrière</t>
  </si>
  <si>
    <t>(*) Premier Renouvellement : 6 000 000 - Deuxième Renouvellement : 12 000 000.</t>
  </si>
  <si>
    <t>Les droits proportionnels se composent de taxes superficiaires et de redevances proportionnelles, également appelées royalties.</t>
  </si>
  <si>
    <t>a) Taxes superficiaires</t>
  </si>
  <si>
    <t>Les taxes superficiaires sont déterminées en fonction de la surface occupée et doivent être payées une fois par an selon les conditions suivantes :</t>
  </si>
  <si>
    <r>
      <t>·</t>
    </r>
    <r>
      <rPr>
        <sz val="7"/>
        <color rgb="FF000000"/>
        <rFont val="Times New Roman"/>
        <family val="1"/>
      </rPr>
      <t xml:space="preserve">       </t>
    </r>
    <r>
      <rPr>
        <sz val="10"/>
        <color rgb="FF000000"/>
        <rFont val="Trebuchet MS"/>
        <family val="2"/>
      </rPr>
      <t>Pour la première année, lors de l'attribution du titre minier ou de l'autorisation administrative conformément à la loi minière.</t>
    </r>
  </si>
  <si>
    <r>
      <t>·</t>
    </r>
    <r>
      <rPr>
        <sz val="7"/>
        <color rgb="FF000000"/>
        <rFont val="Times New Roman"/>
        <family val="1"/>
      </rPr>
      <t xml:space="preserve">       </t>
    </r>
    <r>
      <rPr>
        <sz val="10"/>
        <color rgb="FF000000"/>
        <rFont val="Trebuchet MS"/>
        <family val="2"/>
      </rPr>
      <t>Pour les années suivantes, à partir du 1er janvier de chaque année en question.</t>
    </r>
  </si>
  <si>
    <t>Afin de garantir un suivi régulier des paiements des taxes superficiaires, le régisseur du Ministère en charge des Mines établira un bulletin de droits constatés, qu'il transmettra au titulaire du titre minier ou de l'autorisation.</t>
  </si>
  <si>
    <t xml:space="preserve">Les taxes superficiaires varient en fonction de l'activité et du type de permis. </t>
  </si>
  <si>
    <t>Les détails des taxes superficiaires se présentent dans le tableau suivant :</t>
  </si>
  <si>
    <t>Les taxes superficiaires sur les titres et les autorisations minières</t>
  </si>
  <si>
    <t>Permis</t>
  </si>
  <si>
    <t xml:space="preserve">Montant </t>
  </si>
  <si>
    <t>Autorisation d'exploitation de carrières</t>
  </si>
  <si>
    <t>25 FCFA/m2/an</t>
  </si>
  <si>
    <t>- Les deux premières années : 3 000 FCFA Km2/an</t>
  </si>
  <si>
    <t>- Troisième et quatrième années : 6 000 FCFA Km2/an</t>
  </si>
  <si>
    <t>- Cinquième année : 12 000 FCFA/Km2</t>
  </si>
  <si>
    <t>- A partir de la sixième année : 24 000 FCFA Km2/an</t>
  </si>
  <si>
    <t>5 000 FCFA/ha/an</t>
  </si>
  <si>
    <t>- Première année : 10 000 FCFA/ha</t>
  </si>
  <si>
    <t>- Années suivantes : 15 000 FCFA/ha/an</t>
  </si>
  <si>
    <t>Permis d'exploitation industrielle de petite mine ou de grande mine</t>
  </si>
  <si>
    <t>60 000 FCFA/Km2/an</t>
  </si>
  <si>
    <t>b) Redevances proportionnelles</t>
  </si>
  <si>
    <t xml:space="preserve">Les titulaires des permis d’exploitation minière sont assujettis au paiement de redevances minières proportionnelles autrement connues comme taxes « ad valorem » sont appliquées à la valeur taxable (ou valeur fiscale) de la substance extraite. </t>
  </si>
  <si>
    <t xml:space="preserve">La valeur taxable des redevances minières proportionnelles est déterminée pour chaque entité (entreprise, BAIE, coopérative) sur la base de la valeur carreau-mine des produits vendus au cours de l’exercice considéré (par le BECDOR dans le cas du diamant et de l’or). </t>
  </si>
  <si>
    <t xml:space="preserve">Les taux des redevances proportionnelles fixés par le Code minier sont les suivants : </t>
  </si>
  <si>
    <t>• matériaux meubles (sables, gravillons, argiles, etc.) : 200 FCFA/M3,</t>
  </si>
  <si>
    <t>• matériaux durs (blocs de granites, basaltes, grès, calcaires, etc.) : 400 FCFA/M3,</t>
  </si>
  <si>
    <t>• diamants et autres pierres précieuses : 7%,</t>
  </si>
  <si>
    <t>• métaux de bases et autres substances minérales : 4%,</t>
  </si>
  <si>
    <t>• or : 3%.</t>
  </si>
  <si>
    <t>Les taxes minières proportionnelles applicables aux produits miniers (or et diamant) destinés à l'exportation sont les suivantes :</t>
  </si>
  <si>
    <r>
      <t>§</t>
    </r>
    <r>
      <rPr>
        <sz val="7"/>
        <color rgb="FF000000"/>
        <rFont val="Times New Roman"/>
        <family val="1"/>
      </rPr>
      <t xml:space="preserve">  </t>
    </r>
    <r>
      <rPr>
        <sz val="10"/>
        <color rgb="FF000000"/>
        <rFont val="Trebuchet MS"/>
        <family val="2"/>
      </rPr>
      <t>REIF (Redevance Équipement, Informatique et Finances) : Taxe ad-valorem prélevée sur les diamants et l’or destinés à l’exportation. Les taux applicables respectivement sont de 0,25% et 0.5% de la valeur fiscale (déterminée par le BECDOR) est fixé par le Code Minier et la Loi de Finances.</t>
    </r>
  </si>
  <si>
    <r>
      <t>§</t>
    </r>
    <r>
      <rPr>
        <sz val="7"/>
        <color rgb="FF000000"/>
        <rFont val="Times New Roman"/>
        <family val="1"/>
      </rPr>
      <t xml:space="preserve">  </t>
    </r>
    <r>
      <rPr>
        <sz val="10"/>
        <color rgb="FF000000"/>
        <rFont val="Trebuchet MS"/>
        <family val="2"/>
      </rPr>
      <t xml:space="preserve">SPPK (Secrétariat Permanent du Processus de Kimberley) : Taxe ad-valorem prélevée sur les diamants destinés à l’exportation. Le taux applicable de 0,5% de la valeur fiscale est fixé par le Code Minier et la Loi de Finances. </t>
    </r>
  </si>
  <si>
    <r>
      <t>§</t>
    </r>
    <r>
      <rPr>
        <sz val="7"/>
        <color rgb="FF000000"/>
        <rFont val="Times New Roman"/>
        <family val="1"/>
      </rPr>
      <t xml:space="preserve">  </t>
    </r>
    <r>
      <rPr>
        <sz val="10"/>
        <color rgb="FF000000"/>
        <rFont val="Trebuchet MS"/>
        <family val="2"/>
      </rPr>
      <t xml:space="preserve">PDSM – CASDOR (Projet de Développement du Secteur Minier) : Taxe ad-valorem prélevée sur les diamants et l’or destinés à l’exportation. Le taux applicable de 0,5% de la valeur fiscale est fixé par le Code Minier et la Loi de Finances. </t>
    </r>
  </si>
  <si>
    <t>Taxes à l’exportation :</t>
  </si>
  <si>
    <t>Conformément à la loi de finances de 2019, les exportations d'or et de diamants en République Centrafricaine sont soumises à des droits et taxes dont le taux cumulé est de 4 % pour le diamant et de 2,25 % pour l'or.</t>
  </si>
  <si>
    <t>Taxe</t>
  </si>
  <si>
    <t>Minerai</t>
  </si>
  <si>
    <t>Diamant</t>
  </si>
  <si>
    <t>Or</t>
  </si>
  <si>
    <t>Droits de Sortie (DS)</t>
  </si>
  <si>
    <t>PDSM (Projet de Développement du Secteur Minier)</t>
  </si>
  <si>
    <t>Redevance Équipement, Informatique et Finances (REIF)</t>
  </si>
  <si>
    <t>Frais de certification / SPPK</t>
  </si>
  <si>
    <t> -</t>
  </si>
  <si>
    <t>Impôt Minimum Forfaitaire (IMF)</t>
  </si>
  <si>
    <t>Les principaux droits et taxes de droit commun qui sont payés par les sociétés opérant dans le secteur minier sont :</t>
  </si>
  <si>
    <r>
      <t>·</t>
    </r>
    <r>
      <rPr>
        <sz val="7"/>
        <color rgb="FF000000"/>
        <rFont val="Times New Roman"/>
        <family val="1"/>
      </rPr>
      <t xml:space="preserve">       </t>
    </r>
    <r>
      <rPr>
        <sz val="10"/>
        <color rgb="FF000000"/>
        <rFont val="Trebuchet MS"/>
        <family val="2"/>
      </rPr>
      <t>Contribution au développement social (CDS)</t>
    </r>
  </si>
  <si>
    <r>
      <t>·</t>
    </r>
    <r>
      <rPr>
        <sz val="7"/>
        <color rgb="FF000000"/>
        <rFont val="Times New Roman"/>
        <family val="1"/>
      </rPr>
      <t xml:space="preserve">       </t>
    </r>
    <r>
      <rPr>
        <sz val="10"/>
        <color rgb="FF000000"/>
        <rFont val="Trebuchet MS"/>
        <family val="2"/>
      </rPr>
      <t>L’Impôt sur le revenu des personnes physiques (IRPP)</t>
    </r>
  </si>
  <si>
    <r>
      <t>·</t>
    </r>
    <r>
      <rPr>
        <sz val="7"/>
        <color rgb="FF000000"/>
        <rFont val="Times New Roman"/>
        <family val="1"/>
      </rPr>
      <t xml:space="preserve">       </t>
    </r>
    <r>
      <rPr>
        <sz val="10"/>
        <color rgb="FF000000"/>
        <rFont val="Trebuchet MS"/>
        <family val="2"/>
      </rPr>
      <t>Impôt minimum forfaitaire (IMF)</t>
    </r>
  </si>
  <si>
    <r>
      <t>·</t>
    </r>
    <r>
      <rPr>
        <sz val="7"/>
        <color rgb="FF000000"/>
        <rFont val="Times New Roman"/>
        <family val="1"/>
      </rPr>
      <t xml:space="preserve">       </t>
    </r>
    <r>
      <rPr>
        <sz val="10"/>
        <color rgb="FF000000"/>
        <rFont val="Trebuchet MS"/>
        <family val="2"/>
      </rPr>
      <t>Droit d'enregistrement (DE)</t>
    </r>
  </si>
  <si>
    <r>
      <t>·</t>
    </r>
    <r>
      <rPr>
        <sz val="7"/>
        <color rgb="FF000000"/>
        <rFont val="Times New Roman"/>
        <family val="1"/>
      </rPr>
      <t xml:space="preserve">       </t>
    </r>
    <r>
      <rPr>
        <sz val="10"/>
        <color rgb="FF000000"/>
        <rFont val="Trebuchet MS"/>
        <family val="2"/>
      </rPr>
      <t>Impôt sur les sociétés (IS)</t>
    </r>
  </si>
  <si>
    <r>
      <t>·</t>
    </r>
    <r>
      <rPr>
        <sz val="7"/>
        <color rgb="FF000000"/>
        <rFont val="Times New Roman"/>
        <family val="1"/>
      </rPr>
      <t xml:space="preserve">       </t>
    </r>
    <r>
      <rPr>
        <sz val="10"/>
        <color rgb="FF000000"/>
        <rFont val="Trebuchet MS"/>
        <family val="2"/>
      </rPr>
      <t>Impôt sur les fonciers bâtis (IFB)</t>
    </r>
  </si>
  <si>
    <r>
      <t>·</t>
    </r>
    <r>
      <rPr>
        <sz val="7"/>
        <color rgb="FF000000"/>
        <rFont val="Times New Roman"/>
        <family val="1"/>
      </rPr>
      <t xml:space="preserve">       </t>
    </r>
    <r>
      <rPr>
        <sz val="10"/>
        <color rgb="FF000000"/>
        <rFont val="Trebuchet MS"/>
        <family val="2"/>
      </rPr>
      <t>Précompte</t>
    </r>
  </si>
  <si>
    <r>
      <t>·</t>
    </r>
    <r>
      <rPr>
        <sz val="7"/>
        <color rgb="FF000000"/>
        <rFont val="Times New Roman"/>
        <family val="1"/>
      </rPr>
      <t xml:space="preserve">       </t>
    </r>
    <r>
      <rPr>
        <sz val="10"/>
        <color rgb="FF000000"/>
        <rFont val="Trebuchet MS"/>
        <family val="2"/>
      </rPr>
      <t>Taxe sur la valeur ajoutée (TVA)</t>
    </r>
  </si>
  <si>
    <r>
      <t>·</t>
    </r>
    <r>
      <rPr>
        <sz val="7"/>
        <color rgb="FF000000"/>
        <rFont val="Times New Roman"/>
        <family val="1"/>
      </rPr>
      <t xml:space="preserve">       </t>
    </r>
    <r>
      <rPr>
        <sz val="10"/>
        <color rgb="FF000000"/>
        <rFont val="Trebuchet MS"/>
        <family val="2"/>
      </rPr>
      <t>Impôt sur les revenus des capitaux mobiliers (IRCM)</t>
    </r>
  </si>
  <si>
    <r>
      <t>·</t>
    </r>
    <r>
      <rPr>
        <sz val="7"/>
        <color rgb="FF000000"/>
        <rFont val="Times New Roman"/>
        <family val="1"/>
      </rPr>
      <t xml:space="preserve">       </t>
    </r>
    <r>
      <rPr>
        <sz val="10"/>
        <color rgb="FF000000"/>
        <rFont val="Trebuchet MS"/>
        <family val="2"/>
      </rPr>
      <t>Contribution à la formation professionnelle et à la formation des cadres de l'Administration des Mines</t>
    </r>
  </si>
  <si>
    <t>Nomenclature</t>
  </si>
  <si>
    <t>Pays de destination</t>
  </si>
  <si>
    <t>Valeur en millions de FCFA</t>
  </si>
  <si>
    <t>Allemagne</t>
  </si>
  <si>
    <t>Vietnam</t>
  </si>
  <si>
    <t>Chine</t>
  </si>
  <si>
    <t>France</t>
  </si>
  <si>
    <t>Espagne</t>
  </si>
  <si>
    <t>Italie</t>
  </si>
  <si>
    <t>Emirats Arabes Unis</t>
  </si>
  <si>
    <t>Danemark</t>
  </si>
  <si>
    <t>Inde</t>
  </si>
  <si>
    <t>Turquie</t>
  </si>
  <si>
    <t>Autriche</t>
  </si>
  <si>
    <t>Portugal</t>
  </si>
  <si>
    <t>Sénégal</t>
  </si>
  <si>
    <t>Canada</t>
  </si>
  <si>
    <t>Pakistan</t>
  </si>
  <si>
    <t>Malysie</t>
  </si>
  <si>
    <t>Cameroun</t>
  </si>
  <si>
    <t>Maroc</t>
  </si>
  <si>
    <t>Congo Brazzaville</t>
  </si>
  <si>
    <t>Thailande</t>
  </si>
  <si>
    <t>République Tchèque</t>
  </si>
  <si>
    <t>Tchad</t>
  </si>
  <si>
    <t>Belgique</t>
  </si>
  <si>
    <t>Croatie</t>
  </si>
  <si>
    <t>Iles Vierges des Etats Unis</t>
  </si>
  <si>
    <t>Estonie</t>
  </si>
  <si>
    <t>Taiwan, Province of China</t>
  </si>
  <si>
    <t>Suisse</t>
  </si>
  <si>
    <t>Japon</t>
  </si>
  <si>
    <t>Singapour</t>
  </si>
  <si>
    <t>Valeur en millions USD</t>
  </si>
  <si>
    <t>Malaisie</t>
  </si>
  <si>
    <t>% des exportations</t>
  </si>
  <si>
    <t>Volume en m3</t>
  </si>
  <si>
    <t>Code nomenclature</t>
  </si>
  <si>
    <t>Désignation nomenclature</t>
  </si>
  <si>
    <t>Valeur en milles dollars</t>
  </si>
  <si>
    <t>Bois tropicaux bruts, même écorcés, désaubiérés ou équarris (à l’exclusion des bois de teak, de dark red meranti, de light red meranti et de meranti bakau; des bois simplement dégrossis ou arrondis pour cannes, parapluies, manches d’outils ou similaires; des bois sciés en planches, poutres, madriers, chevrons, etc.; des bois traités avec une peinture, de la créosote ou d’autres agents de conservation)</t>
  </si>
  <si>
    <t>Bois bruts de chêne «Quercus spp.», même écorcés, désaubiérés ou équarris (à l’exclusion des bois simplement dégrossis ou arrondis pour cannes, parapluies, manches d’outils ou similaires; des traverses en bois pour voies ferrées ou similaires; des bois sciés en planches, poutres, madriers, chevrons, etc.; des bois traités avec une peinture, de la créosote ou d’autres agents de conservation)</t>
  </si>
  <si>
    <t>Bois de pin «Pinus spp.», sciés ou dédossés longitudinalement, tranchés ou déroulés, même rabotés, poncés ou collés par assemblage en bout, d’une épaisseur &gt; 6 mm [à l’exclusion des bois de E-P-S (épicéa, pin et sapin)]</t>
  </si>
  <si>
    <t>N/A</t>
  </si>
  <si>
    <t>Bois de sapin «Abies spp.» et d’épicéa «Picea spp.», sciés ou dédossés longitudinalement, tranchés ou déroulés, même rabotés, poncés ou collés par assemblage en bout, d’une épaisseur &gt; 6 mm [à l’exclusion des bois de E-P-S (épicéa, pin et sapin)]</t>
  </si>
  <si>
    <t>Bois de dark red meranti, light red meranti et meranti bakau, sciés ou dédossés longitudinalement, tranchés ou déroulés, même rabotés, poncés ou collés par assemblage en bout, d'une épaisseur &gt; 6 mm</t>
  </si>
  <si>
    <t>Bois de sapelli, sciés ou dédossés longitudinalement, tranchés ou déroulés, même rabotés, poncés ou collés par assemblage en bout, d'une épaisseur &gt; 6 mm</t>
  </si>
  <si>
    <t>Bois d'iroko, sciés ou dédossés longitudinalement, tranchés ou déroulés, même rabotés, poncés ou collés par assemblage en bout, d'une épaisseur &gt; 6 mm</t>
  </si>
  <si>
    <t>Bois tropicaux, sciés ou dédossés longitudinalement, tranchés ou déroulés, même rabotés, poncés ou collés par assemblage en bout, d’une épaisseur &gt; 6 mm (à l’exclusion des bois de virola, d’acajou «Swietenia spp.», d’imbuia, de balsa, de teak, de dark red meranti, de light red meranti, de meranti bakau, de white lauan, de white meranti, de white seraya, de yellow meranti, d’alan, de sapelli et d’iroko)</t>
  </si>
  <si>
    <t>Planches à pain, planches à hacher et articles similaires, en bambou</t>
  </si>
  <si>
    <t>Ouvrages en bois, n.d.a.</t>
  </si>
  <si>
    <t>Exportations du bois par pays de destination - DGDDI</t>
  </si>
  <si>
    <t>Exportations du bois par pays de destination - Comtrade</t>
  </si>
  <si>
    <t>Annexe 9 - Situation des exportations du bois - DGD</t>
  </si>
  <si>
    <t>Annexe 10 - Situation des exportations du diamant - SPPK</t>
  </si>
  <si>
    <t>Annexe 11 - Liste des sociétés retenues dans le périmètre de conciliation</t>
  </si>
  <si>
    <t>Total secteur Minier</t>
  </si>
  <si>
    <t>AVINASH SARL</t>
  </si>
  <si>
    <t>SOCIETE CLASSE DIAMANT</t>
  </si>
  <si>
    <t>SOCIETE CLIMA DUBAÏ MW INTERNATIONAL,SARL</t>
  </si>
  <si>
    <t>SOCIETE DAQING</t>
  </si>
  <si>
    <t>SOCIETE DAYAN DIAM</t>
  </si>
  <si>
    <t>SOCIETE  GEMCA  SARL</t>
  </si>
  <si>
    <t>SOCIETE GOLDEN RELIEF RESSOURCES</t>
  </si>
  <si>
    <t>SOCIETE IBIGOLD SARL</t>
  </si>
  <si>
    <t>SOCIETE KADEÏ-MINE SARL</t>
  </si>
  <si>
    <t>SOCIETE  KHORDIA SA KAMACH HALAC OR DIAMANT</t>
  </si>
  <si>
    <t>SOCIETE SUD - AZUR</t>
  </si>
  <si>
    <t>SOCIETE MINIERE TIANQI SARL UNIPERSONNELLE</t>
  </si>
  <si>
    <t>SOCIETE  SOCADIAM  SARL</t>
  </si>
  <si>
    <t>SOCIETE NAMUS MINING SARL UNIPERSONNELLE</t>
  </si>
  <si>
    <t>COOP  CMKT</t>
  </si>
  <si>
    <t>COOP  CAMIDOC</t>
  </si>
  <si>
    <t>UNCMCA (COMISCYA)</t>
  </si>
  <si>
    <t>Total secteur Forestier</t>
  </si>
  <si>
    <t>SOCIETE TIMBERLAND INDUSTRIES</t>
  </si>
  <si>
    <t>CENTRAFORET</t>
  </si>
  <si>
    <t>SPBT</t>
  </si>
  <si>
    <t>ITP3SARL</t>
  </si>
  <si>
    <t>SADAF</t>
  </si>
  <si>
    <t>Total secteur Pétrolier</t>
  </si>
  <si>
    <t>PTIAL</t>
  </si>
  <si>
    <t>Annexe 13 : Description des flux de paiement</t>
  </si>
  <si>
    <t>- Les deux premières années : 3 000 FCFA Km2/an
- Troisième et quatrième année : 6 000 FCFA Km2/an
- Cinquième année : 12 000 FCFA Km2/an 
- A partir de la sixième année : 24 000 FCFA Km2/an'</t>
  </si>
  <si>
    <t>- Première année : 10 000 FCFA/ha
- Années suivantes : 15 000 FCFA/ha/an'</t>
  </si>
  <si>
    <t>Les taxes d'exportations minières</t>
  </si>
  <si>
    <t>Flux</t>
  </si>
  <si>
    <t xml:space="preserve">Total </t>
  </si>
  <si>
    <t>DGID</t>
  </si>
  <si>
    <t>Taxe d’abattage</t>
  </si>
  <si>
    <t>Loyer</t>
  </si>
  <si>
    <t>Taxe de Reboisement</t>
  </si>
  <si>
    <t>Impôt minimum forfaitaire (IMF)</t>
  </si>
  <si>
    <t>Patente</t>
  </si>
  <si>
    <t>Impôt sur les revenus des personnes physiques (IRPP)</t>
  </si>
  <si>
    <t>Minimum impôt sur les sociétés (MIS)</t>
  </si>
  <si>
    <t>Contribution au développement social (CDS)</t>
  </si>
  <si>
    <t>Précompte</t>
  </si>
  <si>
    <t>Impôt sur les sociétés (IS)</t>
  </si>
  <si>
    <t>Droits d'enregistrement (DE)</t>
  </si>
  <si>
    <t>Impôt sur les fonciers bâtis (IFB)</t>
  </si>
  <si>
    <t>Taxe sur la valeur ajoutée (TVA)</t>
  </si>
  <si>
    <t>Impôt sur les revenus des loyers (IRL)</t>
  </si>
  <si>
    <t>DGDDI</t>
  </si>
  <si>
    <t>Redevance équipement, informatique et finances (REIF)</t>
  </si>
  <si>
    <t>Droit de sortie (DS)</t>
  </si>
  <si>
    <t>DGTCP</t>
  </si>
  <si>
    <t>Affectation au titre la taxe de reboisement (FDF &amp; AGDRF)</t>
  </si>
  <si>
    <t>Affectation au titre de taxe d’abattage (FDF &amp; AGDRF)</t>
  </si>
  <si>
    <t>Affectation au titre la taxe de reboisement (au profit des communes)</t>
  </si>
  <si>
    <t>Affectation au titre de taxe d’abattage (au profit des communes)</t>
  </si>
  <si>
    <t>Taxes environnementales sur les Stes forestières et Minières</t>
  </si>
  <si>
    <t>Autres paiements significatifs versés aux entités gouvernementales</t>
  </si>
  <si>
    <t>DGTCP (MMG)</t>
  </si>
  <si>
    <t>PDSM</t>
  </si>
  <si>
    <t>Communes</t>
  </si>
  <si>
    <t>Redevances superficiaires</t>
  </si>
  <si>
    <t xml:space="preserve">Annexe 15 - détail de soumission des formulaires de déclaration </t>
  </si>
  <si>
    <t>Pays destination</t>
  </si>
  <si>
    <t>Valeur en Millions USD</t>
  </si>
  <si>
    <t>Poids net déclarés en kg</t>
  </si>
  <si>
    <t>Émirats arabes unis</t>
  </si>
  <si>
    <t>République Démocratique du Congo</t>
  </si>
  <si>
    <t>Annexe 12 - Le détail des paiements par société, par nature de flux et par entité perceptrice</t>
  </si>
  <si>
    <t>Données sur le contrôle des coûts</t>
  </si>
  <si>
    <t>Ce formulaire est destiné uniquement à la DGID</t>
  </si>
  <si>
    <t xml:space="preserve">1.Cadre juridique </t>
  </si>
  <si>
    <t xml:space="preserve">Indiquer la référence des textes et des clauses régissant le suivi et le contrôle des couts de projets miniers et pétroliers </t>
  </si>
  <si>
    <t>2. Existe-t-il une politique en matière de suivi des coûts et de gestion des risques de perte de recettes?  (Oui/non)</t>
  </si>
  <si>
    <t>&lt;Oui/Non&gt;</t>
  </si>
  <si>
    <t xml:space="preserve">2.1 Si oui indiquer le lien d'accès au document de la politique </t>
  </si>
  <si>
    <t>Lien URL</t>
  </si>
  <si>
    <t xml:space="preserve">3. Les rapports sur l'audit des coûts et les contrôles fiscaux sont-ils divulgués? </t>
  </si>
  <si>
    <t>3.1 Si les rapports ne sont pas publics, décrire les obstacles à la divulgation</t>
  </si>
  <si>
    <t xml:space="preserve">Décrire les obstacles juridiques, techniques…à la divulgation </t>
  </si>
  <si>
    <t>4. Données sur l'audit et le contrôle du secteur extractif  (Année 2022)</t>
  </si>
  <si>
    <t>Nbr de sociétés extractives contrôlées</t>
  </si>
  <si>
    <t>Nombre</t>
  </si>
  <si>
    <t>Nbre de Taxation d'office émises /Redressement émis</t>
  </si>
  <si>
    <t xml:space="preserve">Montant des redressements totaux notifiés </t>
  </si>
  <si>
    <t>Montant des redressements notifiés au titre des coûts non recouvrables/non déductibles</t>
  </si>
  <si>
    <t>Montant des redressements recouvrés</t>
  </si>
  <si>
    <t>Montant des redressements recouvrés au titre des coûts non recouvrables/non déductibles</t>
  </si>
  <si>
    <t xml:space="preserve">Nbr des demandes de remises et transactions à titre gracieux approuvées </t>
  </si>
  <si>
    <t xml:space="preserve">Montant totaux des remises et transactions à titre gracieux </t>
  </si>
  <si>
    <t>Montant totaux des remises et transactions à titre gracieux au titre des non recouvrables/non déductibles</t>
  </si>
  <si>
    <t xml:space="preserve">5. Existe-t-il un code de déontologie applicable aux vérificateurs </t>
  </si>
  <si>
    <t>5.1 Si oui, indiquer le lien d'accès ou la référence du document</t>
  </si>
  <si>
    <t>Lien URL / Référence du document</t>
  </si>
  <si>
    <t>Autres Sociétés (*)</t>
  </si>
  <si>
    <t>Droits d'attribution</t>
  </si>
  <si>
    <t>Annexe 16 - Exportations de l’or en 2022 par destination - COMTRADE</t>
  </si>
  <si>
    <t>Annexe 17 - Données sur le contrôle des coûts - Formulaire de déclaration destiné uniquement à la DGID</t>
  </si>
  <si>
    <t>Annexe 14 : Descriptipn du régime fiscal de la taxe superficiaire</t>
  </si>
  <si>
    <t>Droits proportionnels : Art 18 du code minier</t>
  </si>
  <si>
    <t>Taxe environnementale sur les sociétés forestières et minières autres que les minerais radioactifs : Montant forfaitaire mensuel de 500 000 FCFA (soit un montant de 6 000 000 FCFA) : Article 29 de la Loi de Finance 2014.</t>
  </si>
  <si>
    <t>Annexe 7 - Situation des exportations du bois par pays - DGDDI / Comtrade$</t>
  </si>
  <si>
    <t>C.C.O (*)</t>
  </si>
  <si>
    <t>(*) erreur de saisie ajustée par l'AI</t>
  </si>
  <si>
    <t>4. STE SIGMA GOLD LTD (actuellement Sigma Gold CAR)</t>
  </si>
  <si>
    <t>DGTCP (SPPK)</t>
  </si>
  <si>
    <t>Frais de services SPPK</t>
  </si>
  <si>
    <t>Taxes superficiaires (+)</t>
  </si>
  <si>
    <t xml:space="preserve">Annexe 3 - Cadastre Minier </t>
  </si>
  <si>
    <t>N.B. : Les octrois de 2022 ont été intégrés au Cadastre de 2021</t>
  </si>
  <si>
    <t>Étiquettes de lignes</t>
  </si>
  <si>
    <t>Total général</t>
  </si>
  <si>
    <t>(Plusieurs éléments)</t>
  </si>
  <si>
    <t>Somme de Nombre de permis</t>
  </si>
  <si>
    <t>Nature</t>
  </si>
  <si>
    <t>Convention communiquée</t>
  </si>
  <si>
    <t>Convention publiée</t>
  </si>
  <si>
    <t>SOCIETE CENTRAL AFRICAN IRON LTD SARL</t>
  </si>
  <si>
    <t>Nombre de Permis (PR)</t>
  </si>
  <si>
    <t>Nombre de Permis (PEI)</t>
  </si>
  <si>
    <t>Annexe 8 - Situation des importations du bois par code 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</si>
</sst>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mm/dd/yyyy\ hh:mm:ss"/>
    <numFmt numFmtId="165" formatCode="_-* #,##0_-;\-* #,##0_-;_-* &quot;-&quot;??_-;_-@_-"/>
    <numFmt numFmtId="166" formatCode="_-* #,##0\ _€_-;\-* #,##0\ _€_-;_-* &quot;-&quot;??\ _€_-;_-@_-"/>
    <numFmt numFmtId="167" formatCode="_-* #,##0.00\ _€_-;\-* #,##0.00\ _€_-;_-* &quot;-&quot;??\ _€_-;_-@_-"/>
  </numFmts>
  <fonts count="86">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b/>
      <sz val="12"/>
      <color theme="1"/>
      <name val="Kohinoor Devanagari Regular"/>
    </font>
    <font>
      <sz val="12"/>
      <color theme="1"/>
      <name val="Kohinoor Devanagari Regular"/>
    </font>
    <font>
      <b/>
      <sz val="10"/>
      <color theme="1"/>
      <name val="Kohinoor Devanagari Regular"/>
    </font>
    <font>
      <sz val="10"/>
      <color theme="1"/>
      <name val="Kohinoor Devanagari Regular"/>
    </font>
    <font>
      <sz val="10"/>
      <color rgb="FF000000"/>
      <name val="Kohinoor Devanagari Regular"/>
    </font>
    <font>
      <b/>
      <sz val="10"/>
      <color rgb="FF000000"/>
      <name val="Kohinoor Devanagari Regular"/>
    </font>
    <font>
      <u/>
      <sz val="10"/>
      <color theme="10"/>
      <name val="Kohinoor Devanagari Regular"/>
    </font>
    <font>
      <sz val="10"/>
      <color rgb="FFFFFFFF"/>
      <name val="Kohinoor Devanagari Regular"/>
    </font>
    <font>
      <b/>
      <sz val="10"/>
      <color rgb="FFFFFFFF"/>
      <name val="Kohinoor Devanagari Regular"/>
    </font>
    <font>
      <b/>
      <sz val="10"/>
      <color theme="0"/>
      <name val="Kohinoor Devanagari Regular"/>
    </font>
    <font>
      <sz val="10"/>
      <name val="Kohinoor Devanagari Regular"/>
    </font>
    <font>
      <b/>
      <sz val="12"/>
      <color rgb="FF000000"/>
      <name val="Kohinoor Devanagari"/>
      <family val="2"/>
    </font>
    <font>
      <b/>
      <sz val="12"/>
      <color theme="1"/>
      <name val="Kohinoor Devanagari"/>
      <family val="2"/>
    </font>
    <font>
      <sz val="14"/>
      <color theme="1"/>
      <name val="Kohinoor Devanagari Regular"/>
    </font>
    <font>
      <sz val="9"/>
      <name val="Kohinoor Devanagari Regular"/>
    </font>
    <font>
      <b/>
      <sz val="9"/>
      <color theme="0"/>
      <name val="Kohinoor Devanagari Regular"/>
    </font>
    <font>
      <b/>
      <sz val="9"/>
      <color rgb="FFFFFFFF"/>
      <name val="Kohinoor Devanagari"/>
      <family val="2"/>
    </font>
    <font>
      <sz val="8"/>
      <color rgb="FF000000"/>
      <name val="Times New Roman"/>
      <family val="1"/>
    </font>
    <font>
      <sz val="9"/>
      <color rgb="FF000000"/>
      <name val="Kohinoor Devanagari"/>
      <family val="2"/>
    </font>
    <font>
      <sz val="10"/>
      <color theme="1"/>
      <name val="Times New Roman"/>
      <family val="1"/>
    </font>
    <font>
      <b/>
      <sz val="9"/>
      <color rgb="FFFFFFFF"/>
      <name val="Kohinoor Devanagari Regular"/>
    </font>
    <font>
      <b/>
      <sz val="9"/>
      <color theme="0"/>
      <name val="Kohinoor Devanagari"/>
      <family val="2"/>
    </font>
    <font>
      <sz val="9"/>
      <name val="Kohinoor Devanagari"/>
      <family val="2"/>
    </font>
    <font>
      <sz val="12"/>
      <color theme="0"/>
      <name val="Calibri"/>
      <family val="2"/>
      <scheme val="minor"/>
    </font>
    <font>
      <b/>
      <sz val="10"/>
      <color theme="0"/>
      <name val="Kohinoor Devanagari"/>
      <family val="2"/>
    </font>
    <font>
      <b/>
      <sz val="10"/>
      <color rgb="FF000000"/>
      <name val="Kohinoor Devanagari"/>
      <family val="2"/>
    </font>
    <font>
      <sz val="10"/>
      <color rgb="FF000000"/>
      <name val="Kohinoor Devanagari"/>
      <family val="2"/>
    </font>
    <font>
      <b/>
      <sz val="10"/>
      <color theme="1"/>
      <name val="Kohinoor Devanagari"/>
      <family val="2"/>
    </font>
    <font>
      <sz val="10"/>
      <color theme="1"/>
      <name val="Kohinoor Devanagari"/>
      <family val="2"/>
    </font>
    <font>
      <sz val="10"/>
      <color theme="1"/>
      <name val="Calibri"/>
      <family val="2"/>
      <scheme val="minor"/>
    </font>
    <font>
      <b/>
      <sz val="14"/>
      <color theme="0"/>
      <name val="Kohinoor Devanagari Regular"/>
    </font>
    <font>
      <b/>
      <u/>
      <sz val="10"/>
      <color theme="1"/>
      <name val="Kohinoor Devanagari Regular"/>
    </font>
    <font>
      <u/>
      <sz val="10"/>
      <color theme="1"/>
      <name val="Kohinoor Devanagari Regular"/>
    </font>
    <font>
      <sz val="8"/>
      <color theme="1"/>
      <name val="Kohinoor Devanagari Regular"/>
    </font>
    <font>
      <b/>
      <sz val="8"/>
      <color theme="1"/>
      <name val="Kohinoor Devanagari Regular"/>
    </font>
    <font>
      <sz val="8"/>
      <color rgb="FF332C28"/>
      <name val="Kohinoor Devanagari Regular"/>
    </font>
    <font>
      <b/>
      <sz val="8"/>
      <color rgb="FFFFFFFF"/>
      <name val="Kohinoor Devanagari Regular"/>
    </font>
    <font>
      <sz val="8"/>
      <color rgb="FFFFFFFF"/>
      <name val="Kohinoor Devanagari Regular"/>
    </font>
    <font>
      <b/>
      <sz val="11"/>
      <color theme="1"/>
      <name val="Calibri"/>
      <family val="2"/>
      <scheme val="minor"/>
    </font>
    <font>
      <b/>
      <sz val="8"/>
      <color rgb="FFFFFFFF"/>
      <name val="Kohinoor Devanagari"/>
      <family val="3"/>
    </font>
    <font>
      <sz val="8"/>
      <color theme="1"/>
      <name val="Kohinoor Devanagari"/>
      <family val="2"/>
    </font>
    <font>
      <sz val="8"/>
      <color rgb="FF333333"/>
      <name val="Kohinoor Devanagari"/>
      <family val="2"/>
    </font>
    <font>
      <sz val="9"/>
      <color theme="1"/>
      <name val="Kohinoor Devanagari Regular"/>
    </font>
    <font>
      <sz val="12"/>
      <color theme="1"/>
      <name val="Calibri"/>
      <family val="2"/>
      <scheme val="minor"/>
    </font>
    <font>
      <b/>
      <sz val="9"/>
      <color rgb="FF000000"/>
      <name val="Kohinoor Devanagari"/>
    </font>
    <font>
      <sz val="9"/>
      <name val="Kohinoor Devanagari"/>
    </font>
    <font>
      <b/>
      <sz val="9"/>
      <name val="Kohinoor Devanagari Regular"/>
    </font>
    <font>
      <b/>
      <i/>
      <sz val="22"/>
      <color rgb="FFFF0000"/>
      <name val="Kohinoor Devanagari Regular"/>
    </font>
    <font>
      <b/>
      <sz val="14"/>
      <color theme="1"/>
      <name val="Aptos"/>
      <family val="2"/>
    </font>
    <font>
      <sz val="10"/>
      <color rgb="FF000000"/>
      <name val="Trebuchet MS"/>
      <family val="2"/>
    </font>
    <font>
      <b/>
      <u/>
      <sz val="10"/>
      <color rgb="FF000000"/>
      <name val="Trebuchet MS"/>
      <family val="2"/>
    </font>
    <font>
      <sz val="10"/>
      <color rgb="FF000000"/>
      <name val="Symbol"/>
      <family val="1"/>
      <charset val="2"/>
    </font>
    <font>
      <sz val="7"/>
      <color rgb="FF000000"/>
      <name val="Times New Roman"/>
      <family val="1"/>
    </font>
    <font>
      <b/>
      <sz val="10"/>
      <color rgb="FF000000"/>
      <name val="Trebuchet MS"/>
      <family val="2"/>
    </font>
    <font>
      <b/>
      <sz val="9"/>
      <color rgb="FFFFFFFF"/>
      <name val="Trebuchet MS"/>
      <family val="2"/>
    </font>
    <font>
      <sz val="9"/>
      <color rgb="FF000000"/>
      <name val="Trebuchet MS"/>
      <family val="2"/>
    </font>
    <font>
      <sz val="9"/>
      <color theme="1"/>
      <name val="Trebuchet MS"/>
      <family val="2"/>
    </font>
    <font>
      <i/>
      <sz val="7"/>
      <color rgb="FF000000"/>
      <name val="Trebuchet MS"/>
      <family val="2"/>
    </font>
    <font>
      <u/>
      <sz val="10"/>
      <color rgb="FF000000"/>
      <name val="Trebuchet MS"/>
      <family val="2"/>
    </font>
    <font>
      <sz val="10"/>
      <color rgb="FF000000"/>
      <name val="Wingdings"/>
      <charset val="2"/>
    </font>
    <font>
      <b/>
      <sz val="9"/>
      <color theme="0"/>
      <name val="Trebuchet MS"/>
      <family val="2"/>
    </font>
    <font>
      <sz val="9"/>
      <name val="Trebuchet MS"/>
      <family val="2"/>
    </font>
    <font>
      <b/>
      <sz val="10"/>
      <name val="Trebuchet MS"/>
      <family val="2"/>
    </font>
    <font>
      <sz val="10"/>
      <name val="Arial"/>
      <family val="2"/>
    </font>
    <font>
      <sz val="9"/>
      <color rgb="FF000000"/>
      <name val="Kohinoor Devanagari"/>
    </font>
    <font>
      <sz val="9"/>
      <color theme="1"/>
      <name val="Kohinoor Devanagari"/>
    </font>
    <font>
      <b/>
      <sz val="12"/>
      <color theme="1"/>
      <name val="Trebuchet MS"/>
      <family val="2"/>
    </font>
    <font>
      <b/>
      <sz val="10"/>
      <color rgb="FF404040"/>
      <name val="Trebuchet MS"/>
      <family val="2"/>
    </font>
    <font>
      <sz val="18"/>
      <name val="Arial"/>
      <family val="2"/>
    </font>
    <font>
      <b/>
      <sz val="14"/>
      <color rgb="FF47626F"/>
      <name val="Trebuchet MS"/>
      <family val="2"/>
    </font>
    <font>
      <b/>
      <sz val="14"/>
      <color rgb="FFFFFFFF"/>
      <name val="Trebuchet MS"/>
      <family val="2"/>
    </font>
    <font>
      <b/>
      <sz val="12"/>
      <color rgb="FFFFFFFF"/>
      <name val="Trebuchet MS"/>
      <family val="2"/>
    </font>
    <font>
      <b/>
      <sz val="12"/>
      <color rgb="FF000000"/>
      <name val="Trebuchet MS"/>
      <family val="2"/>
    </font>
    <font>
      <i/>
      <sz val="12"/>
      <color rgb="FF000000"/>
      <name val="Trebuchet MS"/>
      <family val="2"/>
    </font>
    <font>
      <sz val="12"/>
      <color rgb="FF000000"/>
      <name val="Arial"/>
      <family val="2"/>
    </font>
    <font>
      <i/>
      <sz val="8"/>
      <color theme="1"/>
      <name val="Calibri"/>
      <family val="2"/>
      <scheme val="minor"/>
    </font>
    <font>
      <b/>
      <sz val="8"/>
      <color rgb="FFFFFFFF"/>
      <name val="Tahoma"/>
      <family val="2"/>
    </font>
    <font>
      <b/>
      <sz val="8"/>
      <color rgb="FF000000"/>
      <name val="Calibri Light"/>
      <family val="2"/>
      <scheme val="major"/>
    </font>
    <font>
      <sz val="8"/>
      <name val="Calibri Light"/>
      <family val="2"/>
      <scheme val="major"/>
    </font>
    <font>
      <sz val="8"/>
      <color rgb="FF000000"/>
      <name val="Calibri Light"/>
      <family val="2"/>
      <scheme val="major"/>
    </font>
    <font>
      <b/>
      <sz val="8"/>
      <name val="Calibri Light"/>
      <family val="2"/>
      <scheme val="major"/>
    </font>
    <font>
      <sz val="9"/>
      <color rgb="FFFF0000"/>
      <name val="Kohinoor Devanagari"/>
      <family val="2"/>
    </font>
  </fonts>
  <fills count="16">
    <fill>
      <patternFill patternType="none"/>
    </fill>
    <fill>
      <patternFill patternType="gray125"/>
    </fill>
    <fill>
      <patternFill patternType="solid">
        <fgColor rgb="FFE2EFD9"/>
        <bgColor indexed="64"/>
      </patternFill>
    </fill>
    <fill>
      <patternFill patternType="solid">
        <fgColor rgb="FF748A96"/>
        <bgColor indexed="64"/>
      </patternFill>
    </fill>
    <fill>
      <patternFill patternType="solid">
        <fgColor theme="0"/>
        <bgColor indexed="64"/>
      </patternFill>
    </fill>
    <fill>
      <patternFill patternType="solid">
        <fgColor theme="9" tint="0.79998168889431442"/>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9" tint="0.79998168889431442"/>
        <bgColor theme="9" tint="0.79998168889431442"/>
      </patternFill>
    </fill>
    <fill>
      <patternFill patternType="solid">
        <fgColor theme="5" tint="0.79998168889431442"/>
        <bgColor indexed="64"/>
      </patternFill>
    </fill>
    <fill>
      <patternFill patternType="solid">
        <fgColor rgb="FFE2EFDA"/>
        <bgColor indexed="64"/>
      </patternFill>
    </fill>
    <fill>
      <patternFill patternType="solid">
        <fgColor rgb="FFD0D0D0"/>
        <bgColor indexed="64"/>
      </patternFill>
    </fill>
    <fill>
      <patternFill patternType="solid">
        <fgColor rgb="FFDAF2D0"/>
        <bgColor indexed="64"/>
      </patternFill>
    </fill>
    <fill>
      <patternFill patternType="solid">
        <fgColor rgb="FF92D050"/>
        <bgColor indexed="64"/>
      </patternFill>
    </fill>
    <fill>
      <patternFill patternType="solid">
        <fgColor rgb="FFD9D9D9"/>
        <bgColor indexed="64"/>
      </patternFill>
    </fill>
    <fill>
      <patternFill patternType="solid">
        <fgColor theme="0"/>
        <bgColor theme="9" tint="0.79998168889431442"/>
      </patternFill>
    </fill>
  </fills>
  <borders count="22">
    <border>
      <left/>
      <right/>
      <top/>
      <bottom/>
      <diagonal/>
    </border>
    <border>
      <left/>
      <right/>
      <top/>
      <bottom style="thick">
        <color rgb="FFA8D08D"/>
      </bottom>
      <diagonal/>
    </border>
    <border>
      <left/>
      <right/>
      <top/>
      <bottom style="medium">
        <color rgb="FFA8D08D"/>
      </bottom>
      <diagonal/>
    </border>
    <border>
      <left/>
      <right/>
      <top/>
      <bottom style="thin">
        <color rgb="FF92D050"/>
      </bottom>
      <diagonal/>
    </border>
    <border>
      <left/>
      <right/>
      <top/>
      <bottom style="medium">
        <color theme="0"/>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theme="9"/>
      </bottom>
      <diagonal/>
    </border>
    <border>
      <left/>
      <right/>
      <top style="thin">
        <color indexed="64"/>
      </top>
      <bottom style="thin">
        <color theme="9"/>
      </bottom>
      <diagonal/>
    </border>
    <border>
      <left/>
      <right/>
      <top/>
      <bottom style="thick">
        <color rgb="FF61BC4D"/>
      </bottom>
      <diagonal/>
    </border>
    <border>
      <left/>
      <right/>
      <top style="medium">
        <color indexed="64"/>
      </top>
      <bottom style="medium">
        <color rgb="FF4EA72E"/>
      </bottom>
      <diagonal/>
    </border>
    <border>
      <left/>
      <right/>
      <top/>
      <bottom style="medium">
        <color rgb="FFA80000"/>
      </bottom>
      <diagonal/>
    </border>
    <border>
      <left style="medium">
        <color rgb="FFA80000"/>
      </left>
      <right/>
      <top style="medium">
        <color rgb="FFA80000"/>
      </top>
      <bottom style="medium">
        <color rgb="FFA80000"/>
      </bottom>
      <diagonal/>
    </border>
    <border>
      <left/>
      <right/>
      <top style="medium">
        <color rgb="FFA80000"/>
      </top>
      <bottom style="medium">
        <color rgb="FFA80000"/>
      </bottom>
      <diagonal/>
    </border>
    <border>
      <left/>
      <right style="medium">
        <color rgb="FFA80000"/>
      </right>
      <top style="medium">
        <color rgb="FFA80000"/>
      </top>
      <bottom style="medium">
        <color rgb="FFA80000"/>
      </bottom>
      <diagonal/>
    </border>
    <border>
      <left style="medium">
        <color rgb="FFA80000"/>
      </left>
      <right/>
      <top/>
      <bottom style="medium">
        <color rgb="FFA80000"/>
      </bottom>
      <diagonal/>
    </border>
    <border>
      <left style="medium">
        <color rgb="FFA80000"/>
      </left>
      <right/>
      <top style="medium">
        <color rgb="FFA80000"/>
      </top>
      <bottom/>
      <diagonal/>
    </border>
    <border>
      <left/>
      <right style="medium">
        <color rgb="FFA80000"/>
      </right>
      <top style="medium">
        <color rgb="FFA80000"/>
      </top>
      <bottom/>
      <diagonal/>
    </border>
    <border>
      <left style="medium">
        <color rgb="FFA80000"/>
      </left>
      <right/>
      <top/>
      <bottom/>
      <diagonal/>
    </border>
    <border>
      <left/>
      <right style="medium">
        <color rgb="FFA80000"/>
      </right>
      <top/>
      <bottom/>
      <diagonal/>
    </border>
    <border>
      <left/>
      <right style="medium">
        <color rgb="FFA80000"/>
      </right>
      <top/>
      <bottom style="medium">
        <color rgb="FFA80000"/>
      </bottom>
      <diagonal/>
    </border>
    <border>
      <left/>
      <right/>
      <top style="thin">
        <color theme="9"/>
      </top>
      <bottom style="thin">
        <color theme="9"/>
      </bottom>
      <diagonal/>
    </border>
  </borders>
  <cellStyleXfs count="10">
    <xf numFmtId="0" fontId="0" fillId="0" borderId="0"/>
    <xf numFmtId="0" fontId="3" fillId="0" borderId="0" applyNumberFormat="0" applyFill="0" applyBorder="0" applyAlignment="0" applyProtection="0"/>
    <xf numFmtId="43" fontId="47" fillId="0" borderId="0" applyFont="0" applyFill="0" applyBorder="0" applyAlignment="0" applyProtection="0"/>
    <xf numFmtId="0" fontId="2" fillId="0" borderId="0"/>
    <xf numFmtId="9" fontId="47" fillId="0" borderId="0" applyFont="0" applyFill="0" applyBorder="0" applyAlignment="0" applyProtection="0"/>
    <xf numFmtId="0" fontId="1" fillId="0" borderId="0"/>
    <xf numFmtId="43" fontId="1" fillId="0" borderId="0" applyFont="0" applyFill="0" applyBorder="0" applyAlignment="0" applyProtection="0"/>
    <xf numFmtId="0" fontId="67" fillId="0" borderId="0"/>
    <xf numFmtId="167" fontId="67" fillId="0" borderId="0" applyFont="0" applyFill="0" applyBorder="0" applyAlignment="0" applyProtection="0"/>
    <xf numFmtId="9" fontId="67" fillId="0" borderId="0" applyFont="0" applyFill="0" applyBorder="0" applyAlignment="0" applyProtection="0"/>
  </cellStyleXfs>
  <cellXfs count="309">
    <xf numFmtId="0" fontId="0" fillId="0" borderId="0" xfId="0"/>
    <xf numFmtId="0" fontId="9" fillId="2" borderId="0" xfId="0" applyFont="1" applyFill="1" applyAlignment="1">
      <alignment horizontal="center" vertical="center" wrapText="1"/>
    </xf>
    <xf numFmtId="0" fontId="8" fillId="2" borderId="0" xfId="0" applyFont="1" applyFill="1" applyAlignment="1">
      <alignment horizontal="center" vertical="center" wrapText="1"/>
    </xf>
    <xf numFmtId="0" fontId="10" fillId="2" borderId="0" xfId="1" applyFont="1" applyFill="1" applyAlignment="1">
      <alignment vertical="center" wrapText="1"/>
    </xf>
    <xf numFmtId="14" fontId="8" fillId="2" borderId="0" xfId="0" applyNumberFormat="1" applyFont="1" applyFill="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10" fillId="0" borderId="0" xfId="1" applyFont="1" applyAlignment="1">
      <alignment vertical="center" wrapText="1"/>
    </xf>
    <xf numFmtId="14" fontId="7" fillId="0" borderId="0" xfId="0" applyNumberFormat="1" applyFont="1" applyAlignment="1">
      <alignment horizontal="center" vertical="center" wrapText="1"/>
    </xf>
    <xf numFmtId="0" fontId="10" fillId="2" borderId="0" xfId="1" applyFont="1" applyFill="1" applyAlignment="1">
      <alignment horizontal="center" vertical="center" wrapText="1"/>
    </xf>
    <xf numFmtId="0" fontId="7" fillId="2" borderId="0" xfId="0" applyFont="1" applyFill="1" applyAlignment="1">
      <alignment horizontal="center" vertical="center" wrapText="1"/>
    </xf>
    <xf numFmtId="0" fontId="7" fillId="0" borderId="0" xfId="0" applyFont="1" applyAlignment="1">
      <alignment wrapText="1"/>
    </xf>
    <xf numFmtId="0" fontId="5" fillId="0" borderId="0" xfId="0" applyFont="1" applyAlignment="1">
      <alignment wrapText="1"/>
    </xf>
    <xf numFmtId="0" fontId="14" fillId="2" borderId="0" xfId="0" applyFont="1" applyFill="1" applyAlignment="1">
      <alignment horizontal="center" vertical="center" wrapText="1"/>
    </xf>
    <xf numFmtId="0" fontId="14" fillId="2" borderId="0" xfId="0" applyFont="1" applyFill="1" applyAlignment="1">
      <alignment vertical="center" wrapText="1"/>
    </xf>
    <xf numFmtId="0" fontId="14" fillId="0" borderId="0" xfId="0" applyFont="1" applyAlignment="1">
      <alignment horizontal="center" vertical="center" wrapText="1"/>
    </xf>
    <xf numFmtId="0" fontId="14" fillId="0" borderId="0" xfId="0" applyFont="1" applyAlignment="1">
      <alignment vertical="center" wrapText="1"/>
    </xf>
    <xf numFmtId="0" fontId="12" fillId="3" borderId="0" xfId="0" applyFont="1" applyFill="1" applyAlignment="1">
      <alignment horizontal="center" vertical="center" wrapText="1"/>
    </xf>
    <xf numFmtId="0" fontId="12" fillId="3" borderId="0" xfId="0" applyFont="1" applyFill="1" applyAlignment="1">
      <alignment vertical="center" wrapText="1"/>
    </xf>
    <xf numFmtId="0" fontId="11" fillId="3" borderId="0" xfId="0" applyFont="1" applyFill="1" applyAlignment="1">
      <alignment horizontal="center" vertical="center" wrapText="1"/>
    </xf>
    <xf numFmtId="0" fontId="4" fillId="0" borderId="0" xfId="0" applyFont="1" applyAlignment="1">
      <alignment horizontal="left" wrapText="1"/>
    </xf>
    <xf numFmtId="0" fontId="0" fillId="0" borderId="0" xfId="0" applyAlignment="1">
      <alignment horizontal="center"/>
    </xf>
    <xf numFmtId="0" fontId="0" fillId="0" borderId="0" xfId="0" applyAlignment="1">
      <alignment horizontal="left"/>
    </xf>
    <xf numFmtId="0" fontId="13" fillId="3" borderId="0" xfId="0" applyFont="1" applyFill="1" applyAlignment="1">
      <alignment vertical="center" wrapText="1"/>
    </xf>
    <xf numFmtId="0" fontId="13" fillId="3" borderId="2" xfId="0" applyFont="1" applyFill="1" applyBorder="1" applyAlignment="1">
      <alignment vertical="center" wrapText="1"/>
    </xf>
    <xf numFmtId="0" fontId="4" fillId="0" borderId="0" xfId="0" applyFont="1" applyAlignment="1">
      <alignment horizontal="left" vertical="center"/>
    </xf>
    <xf numFmtId="0" fontId="5" fillId="0" borderId="0" xfId="0" applyFont="1" applyAlignment="1">
      <alignment vertical="center"/>
    </xf>
    <xf numFmtId="0" fontId="4"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18" fillId="0" borderId="0" xfId="0" applyFont="1" applyAlignment="1">
      <alignment horizontal="left" vertical="center" wrapText="1"/>
    </xf>
    <xf numFmtId="0" fontId="19" fillId="3" borderId="0" xfId="0" applyFont="1" applyFill="1" applyAlignment="1">
      <alignment horizontal="left" vertical="center" wrapText="1"/>
    </xf>
    <xf numFmtId="0" fontId="18" fillId="5" borderId="0" xfId="0" applyFont="1" applyFill="1" applyAlignment="1">
      <alignment horizontal="left" vertical="center" wrapText="1"/>
    </xf>
    <xf numFmtId="0" fontId="20" fillId="3" borderId="0" xfId="0" applyFont="1" applyFill="1" applyAlignment="1">
      <alignment horizontal="center" vertical="center" wrapText="1"/>
    </xf>
    <xf numFmtId="0" fontId="22" fillId="2" borderId="0" xfId="0" applyFont="1" applyFill="1" applyAlignment="1">
      <alignment horizontal="center" vertical="center"/>
    </xf>
    <xf numFmtId="4" fontId="22" fillId="2" borderId="0" xfId="0" applyNumberFormat="1" applyFont="1" applyFill="1" applyAlignment="1">
      <alignment horizontal="center" vertical="center"/>
    </xf>
    <xf numFmtId="0" fontId="22" fillId="6" borderId="0" xfId="0" applyFont="1" applyFill="1" applyAlignment="1">
      <alignment horizontal="center" vertical="center"/>
    </xf>
    <xf numFmtId="4" fontId="22" fillId="6" borderId="0" xfId="0" applyNumberFormat="1" applyFont="1" applyFill="1" applyAlignment="1">
      <alignment horizontal="center" vertical="center"/>
    </xf>
    <xf numFmtId="3" fontId="22" fillId="2" borderId="0" xfId="0" applyNumberFormat="1" applyFont="1" applyFill="1" applyAlignment="1">
      <alignment horizontal="center" vertical="center"/>
    </xf>
    <xf numFmtId="3" fontId="22" fillId="6" borderId="0" xfId="0" applyNumberFormat="1" applyFont="1" applyFill="1" applyAlignment="1">
      <alignment horizontal="center" vertical="center"/>
    </xf>
    <xf numFmtId="0" fontId="3" fillId="0" borderId="0" xfId="1" applyAlignment="1">
      <alignment horizontal="justify" vertical="center"/>
    </xf>
    <xf numFmtId="0" fontId="3" fillId="0" borderId="0" xfId="1" applyAlignment="1">
      <alignment vertical="center"/>
    </xf>
    <xf numFmtId="0" fontId="23" fillId="0" borderId="0" xfId="0" applyFont="1" applyAlignment="1">
      <alignment vertical="center"/>
    </xf>
    <xf numFmtId="0" fontId="5" fillId="0" borderId="0" xfId="0" applyFont="1" applyAlignment="1">
      <alignment horizontal="center"/>
    </xf>
    <xf numFmtId="0" fontId="24" fillId="3" borderId="0" xfId="0" applyFont="1" applyFill="1" applyAlignment="1">
      <alignment vertical="center"/>
    </xf>
    <xf numFmtId="0" fontId="14" fillId="0" borderId="0" xfId="0" applyFont="1"/>
    <xf numFmtId="3" fontId="14" fillId="0" borderId="0" xfId="0" applyNumberFormat="1" applyFont="1"/>
    <xf numFmtId="0" fontId="14" fillId="0" borderId="0" xfId="0" applyFont="1" applyAlignment="1">
      <alignment horizontal="center"/>
    </xf>
    <xf numFmtId="164" fontId="14" fillId="0" borderId="0" xfId="0" applyNumberFormat="1" applyFont="1"/>
    <xf numFmtId="0" fontId="27" fillId="0" borderId="0" xfId="0" applyFont="1"/>
    <xf numFmtId="0" fontId="26" fillId="0" borderId="0" xfId="0" applyFont="1" applyAlignment="1">
      <alignment horizontal="center"/>
    </xf>
    <xf numFmtId="0" fontId="26" fillId="0" borderId="0" xfId="0" applyFont="1"/>
    <xf numFmtId="164" fontId="26" fillId="0" borderId="0" xfId="0" applyNumberFormat="1" applyFont="1"/>
    <xf numFmtId="3" fontId="26" fillId="0" borderId="0" xfId="0" applyNumberFormat="1" applyFont="1"/>
    <xf numFmtId="0" fontId="25" fillId="3" borderId="0" xfId="0" applyFont="1" applyFill="1" applyAlignment="1">
      <alignment vertical="center"/>
    </xf>
    <xf numFmtId="0" fontId="19" fillId="3" borderId="0" xfId="0" applyFont="1" applyFill="1" applyAlignment="1">
      <alignment vertical="center"/>
    </xf>
    <xf numFmtId="0" fontId="19" fillId="0" borderId="0" xfId="0" applyFont="1"/>
    <xf numFmtId="0" fontId="18" fillId="0" borderId="0" xfId="0" applyFont="1" applyAlignment="1">
      <alignment horizontal="center"/>
    </xf>
    <xf numFmtId="0" fontId="18" fillId="0" borderId="0" xfId="0" applyFont="1"/>
    <xf numFmtId="164" fontId="18" fillId="0" borderId="0" xfId="0" applyNumberFormat="1" applyFont="1"/>
    <xf numFmtId="3" fontId="18" fillId="0" borderId="0" xfId="0" applyNumberFormat="1" applyFont="1"/>
    <xf numFmtId="0" fontId="16" fillId="0" borderId="0" xfId="0" applyFont="1"/>
    <xf numFmtId="0" fontId="20" fillId="3" borderId="0" xfId="0" applyFont="1" applyFill="1" applyAlignment="1">
      <alignment vertical="center"/>
    </xf>
    <xf numFmtId="164" fontId="18" fillId="0" borderId="0" xfId="0" applyNumberFormat="1" applyFont="1" applyAlignment="1">
      <alignment horizontal="center"/>
    </xf>
    <xf numFmtId="3" fontId="18" fillId="0" borderId="0" xfId="0" applyNumberFormat="1" applyFont="1" applyAlignment="1">
      <alignment horizontal="center"/>
    </xf>
    <xf numFmtId="0" fontId="18" fillId="0" borderId="0" xfId="0" applyFont="1" applyAlignment="1">
      <alignment horizontal="left"/>
    </xf>
    <xf numFmtId="0" fontId="19" fillId="3" borderId="0" xfId="0" applyFont="1" applyFill="1" applyAlignment="1">
      <alignment horizontal="center" vertical="center" wrapText="1"/>
    </xf>
    <xf numFmtId="0" fontId="0" fillId="0" borderId="0" xfId="0" applyAlignment="1">
      <alignment horizontal="left" wrapText="1"/>
    </xf>
    <xf numFmtId="0" fontId="19" fillId="3" borderId="0" xfId="0" applyFont="1" applyFill="1" applyAlignment="1">
      <alignment vertical="center" wrapText="1"/>
    </xf>
    <xf numFmtId="14" fontId="18" fillId="0" borderId="0" xfId="0" applyNumberFormat="1" applyFont="1" applyAlignment="1">
      <alignment horizontal="center"/>
    </xf>
    <xf numFmtId="0" fontId="25" fillId="3" borderId="0" xfId="0" applyFont="1" applyFill="1" applyAlignment="1">
      <alignment horizontal="center" vertical="center"/>
    </xf>
    <xf numFmtId="0" fontId="28" fillId="3" borderId="1" xfId="0" applyFont="1" applyFill="1" applyBorder="1" applyAlignment="1">
      <alignment vertical="center"/>
    </xf>
    <xf numFmtId="0" fontId="28" fillId="3" borderId="1" xfId="0" applyFont="1" applyFill="1" applyBorder="1" applyAlignment="1">
      <alignment horizontal="center" vertical="center"/>
    </xf>
    <xf numFmtId="0" fontId="29" fillId="2" borderId="0" xfId="0" applyFont="1" applyFill="1" applyAlignment="1">
      <alignment vertical="center"/>
    </xf>
    <xf numFmtId="0" fontId="30" fillId="2" borderId="0" xfId="0" applyFont="1" applyFill="1" applyAlignment="1">
      <alignment vertical="center"/>
    </xf>
    <xf numFmtId="0" fontId="30" fillId="2" borderId="0" xfId="0" applyFont="1" applyFill="1" applyAlignment="1">
      <alignment horizontal="center" vertical="center"/>
    </xf>
    <xf numFmtId="0" fontId="31" fillId="0" borderId="0" xfId="0" applyFont="1" applyAlignment="1">
      <alignment vertical="center"/>
    </xf>
    <xf numFmtId="0" fontId="32" fillId="0" borderId="0" xfId="0" applyFont="1" applyAlignment="1">
      <alignment vertical="center"/>
    </xf>
    <xf numFmtId="0" fontId="32" fillId="0" borderId="0" xfId="0" applyFont="1" applyAlignment="1">
      <alignment horizontal="center" vertical="center"/>
    </xf>
    <xf numFmtId="0" fontId="33" fillId="0" borderId="0" xfId="0" applyFont="1" applyAlignment="1">
      <alignment vertical="top"/>
    </xf>
    <xf numFmtId="0" fontId="33" fillId="2" borderId="0" xfId="0" applyFont="1" applyFill="1" applyAlignment="1">
      <alignment vertical="top"/>
    </xf>
    <xf numFmtId="0" fontId="17" fillId="4" borderId="0" xfId="0" applyFont="1" applyFill="1" applyAlignment="1">
      <alignment vertical="center"/>
    </xf>
    <xf numFmtId="0" fontId="35" fillId="7" borderId="0" xfId="0" applyFont="1" applyFill="1" applyAlignment="1">
      <alignment horizontal="center" vertical="center"/>
    </xf>
    <xf numFmtId="0" fontId="36" fillId="0" borderId="0" xfId="0" applyFont="1" applyAlignment="1">
      <alignment horizontal="center" vertical="center"/>
    </xf>
    <xf numFmtId="0" fontId="35" fillId="0" borderId="0" xfId="0" applyFont="1" applyAlignment="1">
      <alignment horizontal="center" vertical="center" wrapText="1"/>
    </xf>
    <xf numFmtId="0" fontId="7" fillId="0" borderId="0" xfId="0" applyFont="1" applyAlignment="1">
      <alignment horizontal="center" vertical="center"/>
    </xf>
    <xf numFmtId="0" fontId="37" fillId="5" borderId="0" xfId="0" applyFont="1" applyFill="1" applyAlignment="1">
      <alignment horizontal="center" vertical="center"/>
    </xf>
    <xf numFmtId="0" fontId="37" fillId="0" borderId="0" xfId="0" applyFont="1" applyAlignment="1">
      <alignment horizontal="center" vertical="center"/>
    </xf>
    <xf numFmtId="0" fontId="38" fillId="0" borderId="0" xfId="0" applyFont="1" applyAlignment="1">
      <alignment horizontal="center" vertical="center" wrapText="1"/>
    </xf>
    <xf numFmtId="0" fontId="39" fillId="5" borderId="0" xfId="0" applyFont="1" applyFill="1" applyAlignment="1">
      <alignment horizontal="center" vertical="center" wrapText="1" readingOrder="1"/>
    </xf>
    <xf numFmtId="0" fontId="39" fillId="0" borderId="0" xfId="0" applyFont="1" applyAlignment="1">
      <alignment horizontal="center" vertical="center" wrapText="1" readingOrder="1"/>
    </xf>
    <xf numFmtId="0" fontId="40" fillId="0" borderId="0" xfId="0" applyFont="1" applyAlignment="1">
      <alignment horizontal="center" vertical="center" wrapText="1" readingOrder="1"/>
    </xf>
    <xf numFmtId="0" fontId="41" fillId="0" borderId="0" xfId="0" applyFont="1" applyAlignment="1">
      <alignment horizontal="center" vertical="center" wrapText="1" readingOrder="1"/>
    </xf>
    <xf numFmtId="0" fontId="0" fillId="0" borderId="0" xfId="0" applyAlignment="1">
      <alignment wrapText="1"/>
    </xf>
    <xf numFmtId="0" fontId="43" fillId="3" borderId="3" xfId="0" applyFont="1" applyFill="1" applyBorder="1" applyAlignment="1">
      <alignment horizontal="center" vertical="center" wrapText="1"/>
    </xf>
    <xf numFmtId="0" fontId="42" fillId="0" borderId="0" xfId="0" applyFont="1" applyAlignment="1">
      <alignment wrapText="1"/>
    </xf>
    <xf numFmtId="0" fontId="0" fillId="0" borderId="0" xfId="0" applyAlignment="1">
      <alignment horizontal="center" wrapText="1"/>
    </xf>
    <xf numFmtId="0" fontId="45" fillId="2" borderId="0" xfId="0" applyFont="1" applyFill="1" applyAlignment="1">
      <alignment vertical="center" wrapText="1"/>
    </xf>
    <xf numFmtId="0" fontId="45" fillId="2" borderId="0" xfId="0" applyFont="1" applyFill="1" applyAlignment="1">
      <alignment horizontal="center" vertical="center" wrapText="1"/>
    </xf>
    <xf numFmtId="0" fontId="45" fillId="4" borderId="0" xfId="0" applyFont="1" applyFill="1" applyAlignment="1">
      <alignment vertical="center" wrapText="1"/>
    </xf>
    <xf numFmtId="0" fontId="45" fillId="4" borderId="0" xfId="0" applyFont="1" applyFill="1" applyAlignment="1">
      <alignment horizontal="center" vertical="center" wrapText="1"/>
    </xf>
    <xf numFmtId="0" fontId="44" fillId="4" borderId="0" xfId="0" applyFont="1" applyFill="1" applyAlignment="1">
      <alignment horizontal="center" wrapText="1"/>
    </xf>
    <xf numFmtId="0" fontId="44" fillId="4" borderId="0" xfId="0" applyFont="1" applyFill="1" applyAlignment="1">
      <alignment wrapText="1"/>
    </xf>
    <xf numFmtId="0" fontId="46" fillId="0" borderId="0" xfId="0" applyFont="1" applyAlignment="1">
      <alignment vertical="center" wrapText="1"/>
    </xf>
    <xf numFmtId="0" fontId="15" fillId="0" borderId="0" xfId="0" applyFont="1" applyAlignment="1">
      <alignment vertical="center"/>
    </xf>
    <xf numFmtId="0" fontId="46" fillId="0" borderId="0" xfId="0" applyFont="1" applyAlignment="1">
      <alignment horizontal="left" vertical="center" wrapText="1"/>
    </xf>
    <xf numFmtId="0" fontId="46" fillId="5" borderId="0" xfId="0" applyFont="1" applyFill="1" applyAlignment="1">
      <alignment vertical="center" wrapText="1"/>
    </xf>
    <xf numFmtId="165" fontId="18" fillId="0" borderId="0" xfId="2" applyNumberFormat="1" applyFont="1" applyAlignment="1">
      <alignment horizontal="center"/>
    </xf>
    <xf numFmtId="43" fontId="22" fillId="2" borderId="0" xfId="2" applyFont="1" applyFill="1" applyAlignment="1">
      <alignment horizontal="center" vertical="center"/>
    </xf>
    <xf numFmtId="43" fontId="22" fillId="6" borderId="0" xfId="2" applyFont="1" applyFill="1" applyAlignment="1">
      <alignment horizontal="center" vertical="center"/>
    </xf>
    <xf numFmtId="14" fontId="22" fillId="2" borderId="0" xfId="0" applyNumberFormat="1" applyFont="1" applyFill="1" applyAlignment="1">
      <alignment horizontal="center" vertical="center"/>
    </xf>
    <xf numFmtId="14" fontId="22" fillId="6" borderId="0" xfId="0" applyNumberFormat="1" applyFont="1" applyFill="1" applyAlignment="1">
      <alignment horizontal="center" vertical="center"/>
    </xf>
    <xf numFmtId="4" fontId="48" fillId="2" borderId="0" xfId="0" applyNumberFormat="1" applyFont="1" applyFill="1" applyAlignment="1">
      <alignment horizontal="center" vertical="center"/>
    </xf>
    <xf numFmtId="43" fontId="48" fillId="2" borderId="0" xfId="2" applyFont="1" applyFill="1" applyAlignment="1">
      <alignment horizontal="center" vertical="center"/>
    </xf>
    <xf numFmtId="0" fontId="18" fillId="8" borderId="5" xfId="0" applyFont="1" applyFill="1" applyBorder="1" applyAlignment="1">
      <alignment horizontal="left"/>
    </xf>
    <xf numFmtId="0" fontId="18" fillId="8" borderId="0" xfId="0" applyFont="1" applyFill="1" applyAlignment="1">
      <alignment horizontal="center"/>
    </xf>
    <xf numFmtId="0" fontId="18" fillId="8" borderId="0" xfId="0" applyFont="1" applyFill="1"/>
    <xf numFmtId="14" fontId="18" fillId="8" borderId="0" xfId="0" applyNumberFormat="1" applyFont="1" applyFill="1" applyAlignment="1">
      <alignment horizontal="center"/>
    </xf>
    <xf numFmtId="164" fontId="18" fillId="8" borderId="0" xfId="0" applyNumberFormat="1" applyFont="1" applyFill="1"/>
    <xf numFmtId="3" fontId="18" fillId="8" borderId="6" xfId="0" applyNumberFormat="1" applyFont="1" applyFill="1" applyBorder="1" applyAlignment="1">
      <alignment horizontal="center"/>
    </xf>
    <xf numFmtId="0" fontId="49" fillId="0" borderId="0" xfId="0" applyFont="1" applyAlignment="1">
      <alignment horizontal="center"/>
    </xf>
    <xf numFmtId="0" fontId="49" fillId="0" borderId="0" xfId="0" applyFont="1"/>
    <xf numFmtId="164" fontId="49" fillId="0" borderId="0" xfId="0" applyNumberFormat="1" applyFont="1"/>
    <xf numFmtId="3" fontId="49" fillId="0" borderId="0" xfId="0" applyNumberFormat="1" applyFont="1"/>
    <xf numFmtId="0" fontId="19" fillId="3" borderId="7" xfId="0" applyFont="1" applyFill="1" applyBorder="1" applyAlignment="1">
      <alignment vertical="center"/>
    </xf>
    <xf numFmtId="0" fontId="19" fillId="3" borderId="8" xfId="0" applyFont="1" applyFill="1" applyBorder="1" applyAlignment="1">
      <alignment vertical="center"/>
    </xf>
    <xf numFmtId="164" fontId="14" fillId="0" borderId="0" xfId="0" applyNumberFormat="1" applyFont="1" applyAlignment="1">
      <alignment horizontal="center"/>
    </xf>
    <xf numFmtId="3" fontId="14" fillId="0" borderId="0" xfId="0" applyNumberFormat="1" applyFont="1" applyAlignment="1">
      <alignment horizontal="center"/>
    </xf>
    <xf numFmtId="3" fontId="0" fillId="0" borderId="0" xfId="0" applyNumberFormat="1"/>
    <xf numFmtId="0" fontId="18" fillId="8" borderId="5" xfId="0" applyFont="1" applyFill="1" applyBorder="1" applyAlignment="1">
      <alignment horizontal="center"/>
    </xf>
    <xf numFmtId="0" fontId="18" fillId="0" borderId="5" xfId="0" applyFont="1" applyBorder="1" applyAlignment="1">
      <alignment horizontal="center"/>
    </xf>
    <xf numFmtId="43" fontId="18" fillId="8" borderId="0" xfId="2" applyFont="1" applyFill="1"/>
    <xf numFmtId="43" fontId="18" fillId="0" borderId="0" xfId="2" applyFont="1"/>
    <xf numFmtId="0" fontId="52" fillId="0" borderId="0" xfId="0" applyFont="1" applyAlignment="1">
      <alignment horizontal="center" vertical="center"/>
    </xf>
    <xf numFmtId="0" fontId="53" fillId="0" borderId="0" xfId="0" applyFont="1" applyAlignment="1">
      <alignment horizontal="justify" vertical="center"/>
    </xf>
    <xf numFmtId="0" fontId="54" fillId="0" borderId="0" xfId="0" applyFont="1" applyAlignment="1">
      <alignment horizontal="justify" vertical="center"/>
    </xf>
    <xf numFmtId="0" fontId="55" fillId="0" borderId="0" xfId="0" applyFont="1" applyAlignment="1">
      <alignment horizontal="justify" vertical="center"/>
    </xf>
    <xf numFmtId="0" fontId="57" fillId="0" borderId="0" xfId="0" applyFont="1" applyAlignment="1">
      <alignment horizontal="center" vertical="center"/>
    </xf>
    <xf numFmtId="0" fontId="58" fillId="3" borderId="9" xfId="0" applyFont="1" applyFill="1" applyBorder="1" applyAlignment="1">
      <alignment vertical="center"/>
    </xf>
    <xf numFmtId="0" fontId="58" fillId="3" borderId="9" xfId="0" applyFont="1" applyFill="1" applyBorder="1" applyAlignment="1">
      <alignment horizontal="center" vertical="center"/>
    </xf>
    <xf numFmtId="0" fontId="59" fillId="10" borderId="0" xfId="0" applyFont="1" applyFill="1" applyAlignment="1">
      <alignment vertical="center"/>
    </xf>
    <xf numFmtId="3" fontId="59" fillId="10" borderId="0" xfId="0" applyNumberFormat="1" applyFont="1" applyFill="1" applyAlignment="1">
      <alignment horizontal="center" vertical="center"/>
    </xf>
    <xf numFmtId="0" fontId="59" fillId="10" borderId="0" xfId="0" applyFont="1" applyFill="1" applyAlignment="1">
      <alignment horizontal="center" vertical="center"/>
    </xf>
    <xf numFmtId="0" fontId="59" fillId="0" borderId="0" xfId="0" applyFont="1" applyAlignment="1">
      <alignment vertical="center"/>
    </xf>
    <xf numFmtId="3" fontId="59" fillId="0" borderId="0" xfId="0" applyNumberFormat="1" applyFont="1" applyAlignment="1">
      <alignment horizontal="center" vertical="center"/>
    </xf>
    <xf numFmtId="0" fontId="59" fillId="0" borderId="0" xfId="0" applyFont="1" applyAlignment="1">
      <alignment horizontal="center" vertical="center" wrapText="1"/>
    </xf>
    <xf numFmtId="0" fontId="59" fillId="10" borderId="0" xfId="0" applyFont="1" applyFill="1" applyAlignment="1">
      <alignment vertical="center" wrapText="1"/>
    </xf>
    <xf numFmtId="0" fontId="59" fillId="0" borderId="0" xfId="0" applyFont="1" applyAlignment="1">
      <alignment vertical="center" wrapText="1"/>
    </xf>
    <xf numFmtId="0" fontId="59" fillId="0" borderId="0" xfId="0" applyFont="1" applyAlignment="1">
      <alignment horizontal="center" vertical="center"/>
    </xf>
    <xf numFmtId="0" fontId="60" fillId="0" borderId="0" xfId="0" applyFont="1" applyAlignment="1">
      <alignment horizontal="center" vertical="center"/>
    </xf>
    <xf numFmtId="0" fontId="61" fillId="0" borderId="0" xfId="0" applyFont="1" applyAlignment="1">
      <alignment vertical="center"/>
    </xf>
    <xf numFmtId="0" fontId="57" fillId="0" borderId="0" xfId="0" applyFont="1" applyAlignment="1">
      <alignment horizontal="justify" vertical="center"/>
    </xf>
    <xf numFmtId="0" fontId="62" fillId="0" borderId="0" xfId="0" applyFont="1" applyAlignment="1">
      <alignment horizontal="justify" vertical="center"/>
    </xf>
    <xf numFmtId="0" fontId="58" fillId="3" borderId="9" xfId="0" applyFont="1" applyFill="1" applyBorder="1" applyAlignment="1">
      <alignment vertical="center" wrapText="1"/>
    </xf>
    <xf numFmtId="0" fontId="59" fillId="2" borderId="0" xfId="0" applyFont="1" applyFill="1" applyAlignment="1">
      <alignment vertical="center" wrapText="1"/>
    </xf>
    <xf numFmtId="0" fontId="58" fillId="3" borderId="9" xfId="0" applyFont="1" applyFill="1" applyBorder="1" applyAlignment="1">
      <alignment horizontal="center" vertical="center" wrapText="1"/>
    </xf>
    <xf numFmtId="0" fontId="58" fillId="11" borderId="0" xfId="0" applyFont="1" applyFill="1" applyAlignment="1">
      <alignment horizontal="center" vertical="center" wrapText="1"/>
    </xf>
    <xf numFmtId="0" fontId="59" fillId="12" borderId="0" xfId="0" applyFont="1" applyFill="1" applyAlignment="1">
      <alignment vertical="center" wrapText="1"/>
    </xf>
    <xf numFmtId="10" fontId="59" fillId="12" borderId="0" xfId="0" applyNumberFormat="1" applyFont="1" applyFill="1" applyAlignment="1">
      <alignment horizontal="center" vertical="center" wrapText="1"/>
    </xf>
    <xf numFmtId="0" fontId="59" fillId="6" borderId="0" xfId="0" applyFont="1" applyFill="1" applyAlignment="1">
      <alignment vertical="center" wrapText="1"/>
    </xf>
    <xf numFmtId="10" fontId="59" fillId="6" borderId="0" xfId="0" applyNumberFormat="1" applyFont="1" applyFill="1" applyAlignment="1">
      <alignment horizontal="center" vertical="center" wrapText="1"/>
    </xf>
    <xf numFmtId="10" fontId="59" fillId="12" borderId="0" xfId="0" applyNumberFormat="1" applyFont="1" applyFill="1" applyAlignment="1">
      <alignment horizontal="center" vertical="center"/>
    </xf>
    <xf numFmtId="0" fontId="59" fillId="6" borderId="0" xfId="0" applyFont="1" applyFill="1" applyAlignment="1">
      <alignment vertical="center"/>
    </xf>
    <xf numFmtId="10" fontId="59" fillId="6" borderId="0" xfId="0" applyNumberFormat="1" applyFont="1" applyFill="1" applyAlignment="1">
      <alignment horizontal="center" vertical="center"/>
    </xf>
    <xf numFmtId="0" fontId="59" fillId="6" borderId="0" xfId="0" applyFont="1" applyFill="1" applyAlignment="1">
      <alignment horizontal="center" vertical="center"/>
    </xf>
    <xf numFmtId="0" fontId="59" fillId="12" borderId="0" xfId="0" applyFont="1" applyFill="1" applyAlignment="1">
      <alignment horizontal="center" vertical="center" wrapText="1"/>
    </xf>
    <xf numFmtId="0" fontId="57" fillId="0" borderId="0" xfId="0" applyFont="1" applyAlignment="1">
      <alignment vertical="center"/>
    </xf>
    <xf numFmtId="0" fontId="55" fillId="0" borderId="0" xfId="0" applyFont="1" applyAlignment="1">
      <alignment horizontal="left" vertical="center" indent="4"/>
    </xf>
    <xf numFmtId="0" fontId="62"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wrapText="1"/>
    </xf>
    <xf numFmtId="0" fontId="57" fillId="0" borderId="0" xfId="0" applyFont="1" applyAlignment="1">
      <alignment horizontal="left" vertical="top" wrapText="1"/>
    </xf>
    <xf numFmtId="0" fontId="53" fillId="0" borderId="0" xfId="0" applyFont="1" applyAlignment="1">
      <alignment vertical="top"/>
    </xf>
    <xf numFmtId="0" fontId="55" fillId="0" borderId="0" xfId="0" applyFont="1" applyAlignment="1">
      <alignment vertical="top"/>
    </xf>
    <xf numFmtId="0" fontId="64" fillId="3" borderId="8" xfId="0" applyFont="1" applyFill="1" applyBorder="1" applyAlignment="1">
      <alignment horizontal="center" vertical="center" wrapText="1"/>
    </xf>
    <xf numFmtId="0" fontId="65" fillId="8" borderId="0" xfId="0" applyFont="1" applyFill="1" applyAlignment="1">
      <alignment horizontal="left"/>
    </xf>
    <xf numFmtId="43" fontId="65" fillId="8" borderId="0" xfId="2" applyFont="1" applyFill="1" applyAlignment="1">
      <alignment horizontal="center"/>
    </xf>
    <xf numFmtId="10" fontId="65" fillId="8" borderId="0" xfId="4" applyNumberFormat="1" applyFont="1" applyFill="1" applyAlignment="1">
      <alignment horizontal="center"/>
    </xf>
    <xf numFmtId="0" fontId="65" fillId="0" borderId="0" xfId="0" applyFont="1" applyAlignment="1">
      <alignment horizontal="left"/>
    </xf>
    <xf numFmtId="43" fontId="65" fillId="0" borderId="0" xfId="2" applyFont="1" applyAlignment="1">
      <alignment horizontal="center"/>
    </xf>
    <xf numFmtId="10" fontId="65" fillId="0" borderId="0" xfId="4" applyNumberFormat="1" applyFont="1" applyAlignment="1">
      <alignment horizontal="center"/>
    </xf>
    <xf numFmtId="43" fontId="64" fillId="3" borderId="8" xfId="0" applyNumberFormat="1" applyFont="1" applyFill="1" applyBorder="1" applyAlignment="1">
      <alignment horizontal="center" vertical="center" wrapText="1"/>
    </xf>
    <xf numFmtId="9" fontId="64" fillId="3" borderId="8" xfId="4" applyFont="1" applyFill="1" applyBorder="1" applyAlignment="1">
      <alignment horizontal="center" vertical="center" wrapText="1"/>
    </xf>
    <xf numFmtId="0" fontId="1" fillId="0" borderId="0" xfId="5"/>
    <xf numFmtId="0" fontId="65" fillId="8" borderId="0" xfId="0" applyFont="1" applyFill="1" applyAlignment="1">
      <alignment horizontal="center" vertical="center"/>
    </xf>
    <xf numFmtId="0" fontId="65" fillId="8" borderId="0" xfId="0" applyFont="1" applyFill="1" applyAlignment="1">
      <alignment horizontal="left" vertical="top" wrapText="1"/>
    </xf>
    <xf numFmtId="43" fontId="65" fillId="8" borderId="0" xfId="6" applyFont="1" applyFill="1" applyAlignment="1">
      <alignment horizontal="center" vertical="center"/>
    </xf>
    <xf numFmtId="0" fontId="65" fillId="0" borderId="0" xfId="0" applyFont="1" applyAlignment="1">
      <alignment horizontal="center" vertical="center"/>
    </xf>
    <xf numFmtId="0" fontId="65" fillId="0" borderId="0" xfId="0" applyFont="1" applyAlignment="1">
      <alignment horizontal="left" vertical="top" wrapText="1"/>
    </xf>
    <xf numFmtId="43" fontId="65" fillId="0" borderId="0" xfId="6" applyFont="1" applyAlignment="1">
      <alignment horizontal="center" vertical="center"/>
    </xf>
    <xf numFmtId="0" fontId="66" fillId="0" borderId="0" xfId="0" applyFont="1" applyAlignment="1">
      <alignment horizontal="left"/>
    </xf>
    <xf numFmtId="0" fontId="67" fillId="0" borderId="0" xfId="7"/>
    <xf numFmtId="166" fontId="0" fillId="0" borderId="0" xfId="8" applyNumberFormat="1" applyFont="1" applyAlignment="1">
      <alignment horizontal="center"/>
    </xf>
    <xf numFmtId="0" fontId="58" fillId="3" borderId="10" xfId="0" applyFont="1" applyFill="1" applyBorder="1" applyAlignment="1">
      <alignment horizontal="center" vertical="center" wrapText="1"/>
    </xf>
    <xf numFmtId="0" fontId="68" fillId="12" borderId="0" xfId="0" applyFont="1" applyFill="1" applyAlignment="1">
      <alignment vertical="center"/>
    </xf>
    <xf numFmtId="0" fontId="68" fillId="12" borderId="0" xfId="0" applyFont="1" applyFill="1" applyAlignment="1">
      <alignment horizontal="center" vertical="center"/>
    </xf>
    <xf numFmtId="3" fontId="68" fillId="12" borderId="0" xfId="0" applyNumberFormat="1" applyFont="1" applyFill="1" applyAlignment="1">
      <alignment horizontal="center" vertical="center"/>
    </xf>
    <xf numFmtId="0" fontId="69" fillId="0" borderId="0" xfId="0" applyFont="1" applyAlignment="1">
      <alignment vertical="center"/>
    </xf>
    <xf numFmtId="0" fontId="69" fillId="0" borderId="0" xfId="0" applyFont="1" applyAlignment="1">
      <alignment horizontal="center" vertical="center"/>
    </xf>
    <xf numFmtId="0" fontId="58" fillId="3" borderId="0" xfId="0" applyFont="1" applyFill="1" applyAlignment="1">
      <alignment vertical="center" wrapText="1"/>
    </xf>
    <xf numFmtId="0" fontId="58" fillId="3" borderId="0" xfId="0" applyFont="1" applyFill="1" applyAlignment="1">
      <alignment horizontal="center" vertical="center" wrapText="1"/>
    </xf>
    <xf numFmtId="4" fontId="58" fillId="3" borderId="0" xfId="0" applyNumberFormat="1" applyFont="1" applyFill="1" applyAlignment="1">
      <alignment horizontal="center" vertical="center" wrapText="1"/>
    </xf>
    <xf numFmtId="0" fontId="70" fillId="0" borderId="0" xfId="0" applyFont="1"/>
    <xf numFmtId="0" fontId="71" fillId="0" borderId="0" xfId="0" applyFont="1"/>
    <xf numFmtId="0" fontId="72" fillId="0" borderId="11" xfId="0" applyFont="1" applyBorder="1"/>
    <xf numFmtId="0" fontId="72" fillId="0" borderId="0" xfId="0" applyFont="1"/>
    <xf numFmtId="0" fontId="71" fillId="0" borderId="0" xfId="0" applyFont="1" applyAlignment="1">
      <alignment horizontal="justify" vertical="center"/>
    </xf>
    <xf numFmtId="0" fontId="71" fillId="0" borderId="0" xfId="0" applyFont="1" applyAlignment="1">
      <alignment horizontal="left"/>
    </xf>
    <xf numFmtId="0" fontId="52" fillId="0" borderId="0" xfId="0" applyFont="1" applyAlignment="1">
      <alignment vertical="center"/>
    </xf>
    <xf numFmtId="0" fontId="57" fillId="0" borderId="0" xfId="0" applyFont="1" applyAlignment="1">
      <alignment horizontal="left" vertical="center"/>
    </xf>
    <xf numFmtId="0" fontId="19" fillId="3" borderId="8" xfId="0" applyFont="1" applyFill="1" applyBorder="1" applyAlignment="1">
      <alignment horizontal="center" vertical="center" wrapText="1"/>
    </xf>
    <xf numFmtId="14" fontId="18" fillId="8" borderId="0" xfId="0" applyNumberFormat="1" applyFont="1" applyFill="1" applyAlignment="1">
      <alignment horizontal="left"/>
    </xf>
    <xf numFmtId="14" fontId="18" fillId="0" borderId="0" xfId="0" applyNumberFormat="1" applyFont="1" applyAlignment="1">
      <alignment horizontal="left"/>
    </xf>
    <xf numFmtId="0" fontId="79" fillId="0" borderId="0" xfId="0" applyFont="1"/>
    <xf numFmtId="43" fontId="50" fillId="15" borderId="0" xfId="2" applyFont="1" applyFill="1"/>
    <xf numFmtId="0" fontId="80" fillId="3" borderId="0" xfId="0" applyFont="1" applyFill="1" applyAlignment="1">
      <alignment horizontal="left" vertical="center" wrapText="1"/>
    </xf>
    <xf numFmtId="166" fontId="80" fillId="3" borderId="0" xfId="8" applyNumberFormat="1" applyFont="1" applyFill="1" applyAlignment="1">
      <alignment horizontal="center" vertical="center" wrapText="1"/>
    </xf>
    <xf numFmtId="0" fontId="81" fillId="14" borderId="0" xfId="0" applyFont="1" applyFill="1" applyAlignment="1">
      <alignment horizontal="left" vertical="center" wrapText="1"/>
    </xf>
    <xf numFmtId="166" fontId="81" fillId="14" borderId="0" xfId="8" applyNumberFormat="1" applyFont="1" applyFill="1" applyAlignment="1">
      <alignment horizontal="center" vertical="center" wrapText="1"/>
    </xf>
    <xf numFmtId="0" fontId="82" fillId="4" borderId="0" xfId="0" applyFont="1" applyFill="1" applyAlignment="1">
      <alignment horizontal="left" vertical="center" wrapText="1"/>
    </xf>
    <xf numFmtId="166" fontId="83" fillId="4" borderId="0" xfId="8" applyNumberFormat="1" applyFont="1" applyFill="1" applyAlignment="1">
      <alignment horizontal="center" vertical="center" wrapText="1"/>
    </xf>
    <xf numFmtId="0" fontId="83" fillId="2" borderId="0" xfId="0" applyFont="1" applyFill="1" applyAlignment="1">
      <alignment horizontal="left" vertical="center" wrapText="1"/>
    </xf>
    <xf numFmtId="166" fontId="83" fillId="10" borderId="0" xfId="8" applyNumberFormat="1" applyFont="1" applyFill="1" applyAlignment="1">
      <alignment horizontal="center" vertical="center" wrapText="1"/>
    </xf>
    <xf numFmtId="0" fontId="83" fillId="4" borderId="0" xfId="0" applyFont="1" applyFill="1" applyAlignment="1">
      <alignment horizontal="left" vertical="center" wrapText="1"/>
    </xf>
    <xf numFmtId="0" fontId="82" fillId="0" borderId="0" xfId="0" applyFont="1" applyAlignment="1">
      <alignment horizontal="left" vertical="center" wrapText="1"/>
    </xf>
    <xf numFmtId="166" fontId="83" fillId="0" borderId="0" xfId="8" applyNumberFormat="1" applyFont="1" applyAlignment="1">
      <alignment horizontal="center" vertical="center" wrapText="1"/>
    </xf>
    <xf numFmtId="166" fontId="82" fillId="14" borderId="0" xfId="8" applyNumberFormat="1" applyFont="1" applyFill="1" applyAlignment="1">
      <alignment horizontal="center" vertical="center" wrapText="1"/>
    </xf>
    <xf numFmtId="166" fontId="84" fillId="14" borderId="0" xfId="8" applyNumberFormat="1" applyFont="1" applyFill="1" applyAlignment="1">
      <alignment horizontal="center" vertical="center" wrapText="1"/>
    </xf>
    <xf numFmtId="0" fontId="0" fillId="0" borderId="0" xfId="0" pivotButton="1"/>
    <xf numFmtId="165" fontId="0" fillId="0" borderId="0" xfId="2" applyNumberFormat="1" applyFont="1"/>
    <xf numFmtId="165" fontId="0" fillId="0" borderId="0" xfId="0" applyNumberFormat="1"/>
    <xf numFmtId="0" fontId="25" fillId="3" borderId="21" xfId="0" applyFont="1" applyFill="1" applyBorder="1" applyAlignment="1">
      <alignment horizontal="center" vertical="center"/>
    </xf>
    <xf numFmtId="0" fontId="26" fillId="8" borderId="0" xfId="0" applyFont="1" applyFill="1" applyAlignment="1">
      <alignment horizontal="center"/>
    </xf>
    <xf numFmtId="0" fontId="25" fillId="3" borderId="21" xfId="0" applyFont="1" applyFill="1" applyBorder="1" applyAlignment="1">
      <alignment horizontal="left" vertical="center"/>
    </xf>
    <xf numFmtId="0" fontId="26" fillId="8" borderId="0" xfId="0" applyFont="1" applyFill="1" applyAlignment="1">
      <alignment horizontal="left"/>
    </xf>
    <xf numFmtId="0" fontId="26" fillId="0" borderId="0" xfId="0" applyFont="1" applyAlignment="1">
      <alignment horizontal="left"/>
    </xf>
    <xf numFmtId="0" fontId="85" fillId="0" borderId="0" xfId="0" applyFont="1" applyAlignment="1">
      <alignment horizontal="center"/>
    </xf>
    <xf numFmtId="0" fontId="85" fillId="8" borderId="0" xfId="0" applyFont="1" applyFill="1" applyAlignment="1">
      <alignment horizontal="center"/>
    </xf>
    <xf numFmtId="0" fontId="25" fillId="3" borderId="21" xfId="0" applyFont="1" applyFill="1" applyBorder="1" applyAlignment="1">
      <alignment horizontal="center" vertical="center" wrapText="1"/>
    </xf>
    <xf numFmtId="43" fontId="65" fillId="8" borderId="0" xfId="6" applyFont="1" applyFill="1" applyAlignment="1">
      <alignment horizontal="right" vertical="center"/>
    </xf>
    <xf numFmtId="43" fontId="65" fillId="0" borderId="0" xfId="6" applyFont="1" applyAlignment="1">
      <alignment horizontal="right" vertical="center"/>
    </xf>
    <xf numFmtId="0" fontId="52" fillId="0" borderId="0" xfId="0" applyFont="1" applyAlignment="1">
      <alignment horizontal="center" vertical="center"/>
    </xf>
    <xf numFmtId="0" fontId="53" fillId="0" borderId="0" xfId="0" applyFont="1" applyAlignment="1">
      <alignment horizontal="left" vertical="top" wrapText="1"/>
    </xf>
    <xf numFmtId="0" fontId="59" fillId="0" borderId="0" xfId="0" applyFont="1" applyAlignment="1">
      <alignment vertical="center" wrapText="1"/>
    </xf>
    <xf numFmtId="0" fontId="59" fillId="0" borderId="0" xfId="0" applyFont="1" applyAlignment="1">
      <alignment vertical="center"/>
    </xf>
    <xf numFmtId="0" fontId="58" fillId="3" borderId="9" xfId="0" applyFont="1" applyFill="1" applyBorder="1" applyAlignment="1">
      <alignment horizontal="center" vertical="center" wrapText="1"/>
    </xf>
    <xf numFmtId="0" fontId="53" fillId="0" borderId="0" xfId="0" applyFont="1" applyAlignment="1">
      <alignment horizontal="left" vertical="center" wrapText="1"/>
    </xf>
    <xf numFmtId="0" fontId="63" fillId="0" borderId="0" xfId="0" applyFont="1" applyAlignment="1">
      <alignment horizontal="left" vertical="top" wrapText="1"/>
    </xf>
    <xf numFmtId="0" fontId="57" fillId="0" borderId="0" xfId="0" applyFont="1" applyAlignment="1">
      <alignment horizontal="center" vertical="center"/>
    </xf>
    <xf numFmtId="0" fontId="4" fillId="0" borderId="0" xfId="0" applyFont="1" applyAlignment="1">
      <alignment horizontal="left" wrapText="1"/>
    </xf>
    <xf numFmtId="0" fontId="13" fillId="3" borderId="0" xfId="0" applyFont="1" applyFill="1" applyAlignment="1">
      <alignment horizontal="center" vertical="center" wrapText="1"/>
    </xf>
    <xf numFmtId="0" fontId="13" fillId="3" borderId="2" xfId="0" applyFont="1" applyFill="1" applyBorder="1" applyAlignment="1">
      <alignment horizontal="center" vertical="center" wrapText="1"/>
    </xf>
    <xf numFmtId="0" fontId="51" fillId="9" borderId="0" xfId="0" applyFont="1" applyFill="1" applyAlignment="1">
      <alignment horizontal="center" vertical="center" wrapText="1"/>
    </xf>
    <xf numFmtId="0" fontId="12" fillId="3" borderId="0" xfId="0" applyFont="1" applyFill="1" applyAlignment="1">
      <alignment horizontal="center" vertical="center" wrapText="1"/>
    </xf>
    <xf numFmtId="0" fontId="9" fillId="2" borderId="0" xfId="0" applyFont="1" applyFill="1" applyAlignment="1">
      <alignment horizontal="center" vertical="center" wrapText="1"/>
    </xf>
    <xf numFmtId="0" fontId="14" fillId="2" borderId="0" xfId="0" applyFont="1" applyFill="1" applyAlignment="1">
      <alignment horizontal="center" vertical="center" wrapText="1"/>
    </xf>
    <xf numFmtId="0" fontId="14" fillId="2" borderId="0" xfId="0" applyFont="1" applyFill="1" applyAlignment="1">
      <alignment vertical="center" wrapText="1"/>
    </xf>
    <xf numFmtId="0" fontId="8" fillId="2" borderId="0" xfId="0" applyFont="1" applyFill="1" applyAlignment="1">
      <alignment vertical="center" wrapText="1"/>
    </xf>
    <xf numFmtId="0" fontId="8" fillId="2" borderId="0" xfId="0" applyFont="1" applyFill="1" applyAlignment="1">
      <alignment horizontal="center" vertical="center" wrapText="1"/>
    </xf>
    <xf numFmtId="0" fontId="13" fillId="3" borderId="0" xfId="0" applyFont="1" applyFill="1" applyAlignment="1">
      <alignment vertical="center" wrapText="1"/>
    </xf>
    <xf numFmtId="0" fontId="13" fillId="3" borderId="2" xfId="0" applyFont="1" applyFill="1" applyBorder="1" applyAlignment="1">
      <alignment vertical="center" wrapText="1"/>
    </xf>
    <xf numFmtId="0" fontId="15" fillId="4" borderId="0" xfId="0" applyFont="1" applyFill="1" applyAlignment="1">
      <alignment horizontal="left" vertical="center"/>
    </xf>
    <xf numFmtId="0" fontId="4" fillId="0" borderId="0" xfId="0" applyFont="1" applyAlignment="1">
      <alignment horizontal="center" wrapText="1"/>
    </xf>
    <xf numFmtId="0" fontId="64" fillId="3" borderId="8" xfId="0" applyFont="1" applyFill="1" applyBorder="1" applyAlignment="1">
      <alignment horizontal="center" vertical="center" wrapText="1"/>
    </xf>
    <xf numFmtId="0" fontId="34" fillId="3" borderId="0" xfId="0" applyFont="1" applyFill="1" applyAlignment="1">
      <alignment horizontal="center" vertical="center"/>
    </xf>
    <xf numFmtId="0" fontId="34" fillId="3" borderId="0" xfId="0" applyFont="1" applyFill="1" applyAlignment="1">
      <alignment horizontal="center" vertical="center" wrapText="1"/>
    </xf>
    <xf numFmtId="166" fontId="80" fillId="13" borderId="0" xfId="8" applyNumberFormat="1" applyFont="1" applyFill="1" applyAlignment="1">
      <alignment horizontal="center" vertical="center" wrapText="1"/>
    </xf>
    <xf numFmtId="166" fontId="80" fillId="13" borderId="9" xfId="8" applyNumberFormat="1" applyFont="1" applyFill="1" applyBorder="1" applyAlignment="1">
      <alignment horizontal="center" vertical="center" wrapText="1"/>
    </xf>
    <xf numFmtId="166" fontId="80" fillId="3" borderId="0" xfId="8" applyNumberFormat="1" applyFont="1" applyFill="1" applyAlignment="1">
      <alignment horizontal="center" vertical="center" wrapText="1"/>
    </xf>
    <xf numFmtId="166" fontId="80" fillId="3" borderId="9" xfId="8" applyNumberFormat="1" applyFont="1" applyFill="1" applyBorder="1" applyAlignment="1">
      <alignment horizontal="center" vertical="center" wrapText="1"/>
    </xf>
    <xf numFmtId="0" fontId="80" fillId="3" borderId="0" xfId="0" applyFont="1" applyFill="1" applyAlignment="1">
      <alignment horizontal="left" vertical="center" wrapText="1"/>
    </xf>
    <xf numFmtId="0" fontId="80" fillId="3" borderId="9" xfId="0" applyFont="1" applyFill="1" applyBorder="1" applyAlignment="1">
      <alignment horizontal="left" vertical="center" wrapText="1"/>
    </xf>
    <xf numFmtId="0" fontId="4" fillId="0" borderId="0" xfId="0" applyFont="1" applyAlignment="1">
      <alignment horizontal="center" vertical="center"/>
    </xf>
    <xf numFmtId="0" fontId="43" fillId="3" borderId="4" xfId="0" applyFont="1" applyFill="1" applyBorder="1" applyAlignment="1">
      <alignment horizontal="center" vertical="center" wrapText="1"/>
    </xf>
    <xf numFmtId="0" fontId="43" fillId="3" borderId="0" xfId="0" applyFont="1" applyFill="1" applyAlignment="1">
      <alignment vertical="center" wrapText="1"/>
    </xf>
    <xf numFmtId="0" fontId="43" fillId="3" borderId="3" xfId="0" applyFont="1" applyFill="1" applyBorder="1" applyAlignment="1">
      <alignment vertical="center" wrapText="1"/>
    </xf>
    <xf numFmtId="0" fontId="77" fillId="0" borderId="12" xfId="0" applyFont="1" applyBorder="1" applyAlignment="1">
      <alignment horizontal="left" vertical="center" readingOrder="1"/>
    </xf>
    <xf numFmtId="0" fontId="77" fillId="0" borderId="13" xfId="0" applyFont="1" applyBorder="1" applyAlignment="1">
      <alignment horizontal="left" vertical="center" readingOrder="1"/>
    </xf>
    <xf numFmtId="0" fontId="77" fillId="0" borderId="14" xfId="0" applyFont="1" applyBorder="1" applyAlignment="1">
      <alignment horizontal="left" vertical="center" readingOrder="1"/>
    </xf>
    <xf numFmtId="0" fontId="76" fillId="0" borderId="12" xfId="0" applyFont="1" applyBorder="1" applyAlignment="1">
      <alignment horizontal="left" vertical="center" readingOrder="1"/>
    </xf>
    <xf numFmtId="0" fontId="76" fillId="0" borderId="13" xfId="0" applyFont="1" applyBorder="1" applyAlignment="1">
      <alignment horizontal="left" vertical="center" readingOrder="1"/>
    </xf>
    <xf numFmtId="0" fontId="76" fillId="0" borderId="14" xfId="0" applyFont="1" applyBorder="1" applyAlignment="1">
      <alignment horizontal="left" vertical="center" readingOrder="1"/>
    </xf>
    <xf numFmtId="0" fontId="77" fillId="0" borderId="12" xfId="0" applyFont="1" applyBorder="1" applyAlignment="1">
      <alignment horizontal="left" vertical="top" readingOrder="1"/>
    </xf>
    <xf numFmtId="0" fontId="77" fillId="0" borderId="13" xfId="0" applyFont="1" applyBorder="1" applyAlignment="1">
      <alignment horizontal="left" vertical="top" readingOrder="1"/>
    </xf>
    <xf numFmtId="0" fontId="77" fillId="0" borderId="14" xfId="0" applyFont="1" applyBorder="1" applyAlignment="1">
      <alignment horizontal="left" vertical="top" readingOrder="1"/>
    </xf>
    <xf numFmtId="0" fontId="78" fillId="0" borderId="12" xfId="0" applyFont="1" applyBorder="1" applyAlignment="1">
      <alignment horizontal="left" vertical="center" wrapText="1" readingOrder="1"/>
    </xf>
    <xf numFmtId="0" fontId="78" fillId="0" borderId="14" xfId="0" applyFont="1" applyBorder="1" applyAlignment="1">
      <alignment horizontal="left" vertical="center" wrapText="1" readingOrder="1"/>
    </xf>
    <xf numFmtId="0" fontId="77" fillId="0" borderId="12" xfId="0" applyFont="1" applyBorder="1" applyAlignment="1">
      <alignment horizontal="left" vertical="top" wrapText="1" readingOrder="1"/>
    </xf>
    <xf numFmtId="0" fontId="77" fillId="0" borderId="13" xfId="0" applyFont="1" applyBorder="1" applyAlignment="1">
      <alignment horizontal="left" vertical="top" wrapText="1" readingOrder="1"/>
    </xf>
    <xf numFmtId="0" fontId="77" fillId="0" borderId="14" xfId="0" applyFont="1" applyBorder="1" applyAlignment="1">
      <alignment horizontal="left" vertical="top" wrapText="1" readingOrder="1"/>
    </xf>
    <xf numFmtId="0" fontId="76" fillId="0" borderId="16" xfId="0" applyFont="1" applyBorder="1" applyAlignment="1">
      <alignment horizontal="left" vertical="top" wrapText="1" readingOrder="1"/>
    </xf>
    <xf numFmtId="0" fontId="76" fillId="0" borderId="17" xfId="0" applyFont="1" applyBorder="1" applyAlignment="1">
      <alignment horizontal="left" vertical="top" wrapText="1" readingOrder="1"/>
    </xf>
    <xf numFmtId="0" fontId="76" fillId="0" borderId="18" xfId="0" applyFont="1" applyBorder="1" applyAlignment="1">
      <alignment horizontal="left" vertical="top" wrapText="1" readingOrder="1"/>
    </xf>
    <xf numFmtId="0" fontId="76" fillId="0" borderId="19" xfId="0" applyFont="1" applyBorder="1" applyAlignment="1">
      <alignment horizontal="left" vertical="top" wrapText="1" readingOrder="1"/>
    </xf>
    <xf numFmtId="0" fontId="76" fillId="0" borderId="15" xfId="0" applyFont="1" applyBorder="1" applyAlignment="1">
      <alignment horizontal="left" vertical="top" wrapText="1" readingOrder="1"/>
    </xf>
    <xf numFmtId="0" fontId="76" fillId="0" borderId="20" xfId="0" applyFont="1" applyBorder="1" applyAlignment="1">
      <alignment horizontal="left" vertical="top" wrapText="1" readingOrder="1"/>
    </xf>
    <xf numFmtId="0" fontId="78" fillId="0" borderId="12" xfId="0" applyFont="1" applyBorder="1" applyAlignment="1">
      <alignment horizontal="left" vertical="top" wrapText="1" readingOrder="1"/>
    </xf>
    <xf numFmtId="0" fontId="78" fillId="0" borderId="14" xfId="0" applyFont="1" applyBorder="1" applyAlignment="1">
      <alignment horizontal="left" vertical="top" wrapText="1" readingOrder="1"/>
    </xf>
    <xf numFmtId="0" fontId="76" fillId="0" borderId="12" xfId="0" applyFont="1" applyBorder="1" applyAlignment="1">
      <alignment horizontal="left" vertical="center" wrapText="1" readingOrder="1"/>
    </xf>
    <xf numFmtId="0" fontId="76" fillId="0" borderId="13" xfId="0" applyFont="1" applyBorder="1" applyAlignment="1">
      <alignment horizontal="left" vertical="center" wrapText="1" readingOrder="1"/>
    </xf>
    <xf numFmtId="0" fontId="76" fillId="0" borderId="14" xfId="0" applyFont="1" applyBorder="1" applyAlignment="1">
      <alignment horizontal="left" vertical="center" wrapText="1" readingOrder="1"/>
    </xf>
    <xf numFmtId="0" fontId="73" fillId="0" borderId="0" xfId="0" applyFont="1" applyAlignment="1">
      <alignment horizontal="center" readingOrder="1"/>
    </xf>
    <xf numFmtId="0" fontId="74" fillId="3" borderId="0" xfId="0" applyFont="1" applyFill="1" applyAlignment="1">
      <alignment horizontal="center" vertical="center" readingOrder="1"/>
    </xf>
    <xf numFmtId="0" fontId="72" fillId="0" borderId="11" xfId="0" applyFont="1" applyBorder="1"/>
    <xf numFmtId="0" fontId="75" fillId="3" borderId="12" xfId="0" applyFont="1" applyFill="1" applyBorder="1" applyAlignment="1">
      <alignment horizontal="left" vertical="center" readingOrder="1"/>
    </xf>
    <xf numFmtId="0" fontId="75" fillId="3" borderId="13" xfId="0" applyFont="1" applyFill="1" applyBorder="1" applyAlignment="1">
      <alignment horizontal="left" vertical="center" readingOrder="1"/>
    </xf>
    <xf numFmtId="0" fontId="75" fillId="3" borderId="14" xfId="0" applyFont="1" applyFill="1" applyBorder="1" applyAlignment="1">
      <alignment horizontal="left" vertical="center" readingOrder="1"/>
    </xf>
    <xf numFmtId="0" fontId="75" fillId="3" borderId="15" xfId="0" applyFont="1" applyFill="1" applyBorder="1" applyAlignment="1">
      <alignment horizontal="center" vertical="center" readingOrder="1"/>
    </xf>
    <xf numFmtId="0" fontId="75" fillId="3" borderId="11" xfId="0" applyFont="1" applyFill="1" applyBorder="1" applyAlignment="1">
      <alignment horizontal="center" vertical="center" readingOrder="1"/>
    </xf>
  </cellXfs>
  <cellStyles count="10">
    <cellStyle name="Lien hypertexte" xfId="1" builtinId="8"/>
    <cellStyle name="Milliers" xfId="2" builtinId="3"/>
    <cellStyle name="Milliers 2" xfId="6" xr:uid="{EEC987C6-0E74-4480-9564-41C2C25BC2E8}"/>
    <cellStyle name="Milliers 3" xfId="8" xr:uid="{934BF54F-6252-403A-95D4-511C5A05BF87}"/>
    <cellStyle name="Normal" xfId="0" builtinId="0"/>
    <cellStyle name="Normal 2" xfId="3" xr:uid="{4BE5F8E9-6129-420F-8B3D-5D38C37EFEDC}"/>
    <cellStyle name="Normal 3" xfId="5" xr:uid="{5B3240DD-7108-4927-895E-4D0D075B5573}"/>
    <cellStyle name="Normal 4" xfId="7" xr:uid="{664ABAE7-C17F-41BE-B2ED-2E1E6DA357D9}"/>
    <cellStyle name="Pourcentage" xfId="4" builtinId="5"/>
    <cellStyle name="Pourcentage 2" xfId="9" xr:uid="{0D1490E3-BF8C-47FD-B240-3FD77189A310}"/>
  </cellStyles>
  <dxfs count="225">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numFmt numFmtId="3" formatCode="#,##0"/>
    </dxf>
    <dxf>
      <font>
        <b val="0"/>
        <i val="0"/>
        <strike val="0"/>
        <condense val="0"/>
        <extend val="0"/>
        <outline val="0"/>
        <shadow val="0"/>
        <u val="none"/>
        <vertAlign val="baseline"/>
        <sz val="9"/>
        <color auto="1"/>
        <name val="Kohinoor Devanagari Regular"/>
        <scheme val="none"/>
      </font>
      <numFmt numFmtId="3" formatCode="#,##0"/>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numFmt numFmtId="3" formatCode="#,##0"/>
    </dxf>
    <dxf>
      <font>
        <b val="0"/>
        <i val="0"/>
        <strike val="0"/>
        <condense val="0"/>
        <extend val="0"/>
        <outline val="0"/>
        <shadow val="0"/>
        <u val="none"/>
        <vertAlign val="baseline"/>
        <sz val="9"/>
        <color auto="1"/>
        <name val="Kohinoor Devanagari Regular"/>
        <scheme val="none"/>
      </font>
      <numFmt numFmtId="3" formatCode="#,##0"/>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numFmt numFmtId="0" formatCode="General"/>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numFmt numFmtId="3" formatCode="#,##0"/>
    </dxf>
    <dxf>
      <font>
        <b val="0"/>
        <i val="0"/>
        <strike val="0"/>
        <condense val="0"/>
        <extend val="0"/>
        <outline val="0"/>
        <shadow val="0"/>
        <u val="none"/>
        <vertAlign val="baseline"/>
        <sz val="9"/>
        <color auto="1"/>
        <name val="Kohinoor Devanagari Regular"/>
        <scheme val="none"/>
      </font>
      <numFmt numFmtId="3" formatCode="#,##0"/>
    </dxf>
    <dxf>
      <font>
        <b val="0"/>
        <i val="0"/>
        <strike val="0"/>
        <condense val="0"/>
        <extend val="0"/>
        <outline val="0"/>
        <shadow val="0"/>
        <u val="none"/>
        <vertAlign val="baseline"/>
        <sz val="9"/>
        <color auto="1"/>
        <name val="Kohinoor Devanagari Regular"/>
        <scheme val="none"/>
      </font>
      <numFmt numFmtId="3" formatCode="#,##0"/>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strike val="0"/>
        <outline val="0"/>
        <shadow val="0"/>
        <u val="none"/>
        <vertAlign val="baseline"/>
        <sz val="9"/>
        <color auto="1"/>
        <name val="Kohinoor Devanagari Regular"/>
        <scheme val="none"/>
      </font>
      <numFmt numFmtId="164" formatCode="mm/dd/yyyy\ hh:mm:ss"/>
    </dxf>
    <dxf>
      <font>
        <b val="0"/>
        <i val="0"/>
        <strike val="0"/>
        <condense val="0"/>
        <extend val="0"/>
        <outline val="0"/>
        <shadow val="0"/>
        <u val="none"/>
        <vertAlign val="baseline"/>
        <sz val="9"/>
        <color auto="1"/>
        <name val="Kohinoor Devanagari Regular"/>
        <scheme val="none"/>
      </font>
    </dxf>
    <dxf>
      <font>
        <strike val="0"/>
        <outline val="0"/>
        <shadow val="0"/>
        <u val="none"/>
        <vertAlign val="baseline"/>
        <sz val="9"/>
        <color auto="1"/>
        <name val="Kohinoor Devanagari Regular"/>
        <scheme val="none"/>
      </font>
      <numFmt numFmtId="164" formatCode="mm/dd/yyyy\ hh:mm:ss"/>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b val="0"/>
        <i val="0"/>
        <strike val="0"/>
        <condense val="0"/>
        <extend val="0"/>
        <outline val="0"/>
        <shadow val="0"/>
        <u val="none"/>
        <vertAlign val="baseline"/>
        <sz val="9"/>
        <color auto="1"/>
        <name val="Kohinoor Devanagari Regular"/>
        <scheme val="none"/>
      </font>
    </dxf>
    <dxf>
      <font>
        <strike val="0"/>
        <outline val="0"/>
        <shadow val="0"/>
        <u val="none"/>
        <vertAlign val="baseline"/>
        <sz val="9"/>
        <color auto="1"/>
        <name val="Kohinoor Devanagari Regular"/>
        <scheme val="none"/>
      </font>
      <alignment horizontal="center"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color auto="1"/>
        <name val="Kohinoor Devanagari Regular"/>
        <scheme val="none"/>
      </font>
    </dxf>
    <dxf>
      <border outline="0">
        <bottom style="thin">
          <color indexed="64"/>
        </bottom>
      </border>
    </dxf>
    <dxf>
      <font>
        <b/>
        <i val="0"/>
        <strike val="0"/>
        <condense val="0"/>
        <extend val="0"/>
        <outline val="0"/>
        <shadow val="0"/>
        <u val="none"/>
        <vertAlign val="baseline"/>
        <sz val="9"/>
        <color theme="0"/>
        <name val="Kohinoor Devanagari Regular"/>
        <scheme val="none"/>
      </font>
      <fill>
        <patternFill patternType="solid">
          <fgColor indexed="64"/>
          <bgColor rgb="FF748A96"/>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numFmt numFmtId="3" formatCode="#,##0"/>
    </dxf>
    <dxf>
      <font>
        <b val="0"/>
        <i val="0"/>
        <strike val="0"/>
        <condense val="0"/>
        <extend val="0"/>
        <outline val="0"/>
        <shadow val="0"/>
        <u val="none"/>
        <vertAlign val="baseline"/>
        <sz val="10"/>
        <color auto="1"/>
        <name val="Kohinoor Devanagari Regular"/>
        <scheme val="none"/>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numFmt numFmtId="3" formatCode="#,##0"/>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numFmt numFmtId="3" formatCode="#,##0"/>
    </dxf>
    <dxf>
      <font>
        <b val="0"/>
        <i val="0"/>
        <strike val="0"/>
        <condense val="0"/>
        <extend val="0"/>
        <outline val="0"/>
        <shadow val="0"/>
        <u val="none"/>
        <vertAlign val="baseline"/>
        <sz val="10"/>
        <color auto="1"/>
        <name val="Kohinoor Devanagari Regular"/>
        <scheme val="none"/>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numFmt numFmtId="3" formatCode="#,##0"/>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numFmt numFmtId="3" formatCode="#,##0"/>
    </dxf>
    <dxf>
      <font>
        <b val="0"/>
        <i val="0"/>
        <strike val="0"/>
        <condense val="0"/>
        <extend val="0"/>
        <outline val="0"/>
        <shadow val="0"/>
        <u val="none"/>
        <vertAlign val="baseline"/>
        <sz val="10"/>
        <color auto="1"/>
        <name val="Kohinoor Devanagari Regular"/>
        <scheme val="none"/>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numFmt numFmtId="3" formatCode="#,##0"/>
    </dxf>
    <dxf>
      <font>
        <b val="0"/>
        <i val="0"/>
        <strike val="0"/>
        <condense val="0"/>
        <extend val="0"/>
        <outline val="0"/>
        <shadow val="0"/>
        <u val="none"/>
        <vertAlign val="baseline"/>
        <sz val="10"/>
        <color auto="1"/>
        <name val="Kohinoor Devanagari Regular"/>
        <scheme val="none"/>
      </font>
      <numFmt numFmtId="3" formatCode="#,##0"/>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numFmt numFmtId="3" formatCode="#,##0"/>
    </dxf>
    <dxf>
      <font>
        <b val="0"/>
        <i val="0"/>
        <strike val="0"/>
        <condense val="0"/>
        <extend val="0"/>
        <outline val="0"/>
        <shadow val="0"/>
        <u val="none"/>
        <vertAlign val="baseline"/>
        <sz val="10"/>
        <color auto="1"/>
        <name val="Kohinoor Devanagari Regular"/>
        <scheme val="none"/>
      </font>
      <numFmt numFmtId="164" formatCode="mm/dd/yyyy\ hh:mm:ss"/>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numFmt numFmtId="164" formatCode="mm/dd/yyyy\ hh:mm:ss"/>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numFmt numFmtId="164" formatCode="mm/dd/yyyy\ hh:mm:ss"/>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numFmt numFmtId="164" formatCode="mm/dd/yyyy\ hh:mm:ss"/>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Kohinoor Devanagari Regular"/>
        <scheme val="none"/>
      </font>
    </dxf>
    <dxf>
      <font>
        <b/>
        <i val="0"/>
        <strike val="0"/>
        <condense val="0"/>
        <extend val="0"/>
        <outline val="0"/>
        <shadow val="0"/>
        <u val="none"/>
        <vertAlign val="baseline"/>
        <sz val="9"/>
        <color rgb="FFFFFFFF"/>
        <name val="Kohinoor Devanagari Regular"/>
        <scheme val="none"/>
      </font>
      <fill>
        <patternFill patternType="solid">
          <fgColor indexed="64"/>
          <bgColor rgb="FF748A96"/>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3" formatCode="#,##0"/>
    </dxf>
    <dxf>
      <font>
        <b val="0"/>
        <i val="0"/>
        <strike val="0"/>
        <condense val="0"/>
        <extend val="0"/>
        <outline val="0"/>
        <shadow val="0"/>
        <u val="none"/>
        <vertAlign val="baseline"/>
        <sz val="9"/>
        <color auto="1"/>
        <name val="Kohinoor Devanagari"/>
        <scheme val="none"/>
      </font>
      <numFmt numFmtId="164" formatCode="mm/dd/yyyy\ hh:mm:ss"/>
    </dxf>
    <dxf>
      <font>
        <strike val="0"/>
        <outline val="0"/>
        <shadow val="0"/>
        <u val="none"/>
        <vertAlign val="baseline"/>
        <sz val="9"/>
        <color auto="1"/>
        <name val="Kohinoor Devanagari"/>
        <scheme val="none"/>
      </font>
      <numFmt numFmtId="164" formatCode="mm/dd/yyyy\ hh:mm:ss"/>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numFmt numFmtId="164" formatCode="mm/dd/yyyy\ hh:mm:ss"/>
    </dxf>
    <dxf>
      <font>
        <strike val="0"/>
        <outline val="0"/>
        <shadow val="0"/>
        <u val="none"/>
        <vertAlign val="baseline"/>
        <sz val="9"/>
        <color auto="1"/>
        <name val="Kohinoor Devanagari"/>
        <scheme val="none"/>
      </font>
      <numFmt numFmtId="164" formatCode="mm/dd/yyyy\ hh:mm:ss"/>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numFmt numFmtId="164" formatCode="mm/dd/yyyy\ hh:mm:ss"/>
    </dxf>
    <dxf>
      <font>
        <strike val="0"/>
        <outline val="0"/>
        <shadow val="0"/>
        <u val="none"/>
        <vertAlign val="baseline"/>
        <sz val="9"/>
        <color auto="1"/>
        <name val="Kohinoor Devanagari"/>
        <scheme val="none"/>
      </font>
      <numFmt numFmtId="164" formatCode="mm/dd/yyyy\ hh:mm:ss"/>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dxf>
    <dxf>
      <font>
        <b val="0"/>
        <i val="0"/>
        <strike val="0"/>
        <condense val="0"/>
        <extend val="0"/>
        <outline val="0"/>
        <shadow val="0"/>
        <u val="none"/>
        <vertAlign val="baseline"/>
        <sz val="9"/>
        <color auto="1"/>
        <name val="Kohinoor Devanagari"/>
        <scheme val="none"/>
      </font>
      <alignment horizontal="center" vertical="bottom" textRotation="0" wrapText="0" indent="0" justifyLastLine="0" shrinkToFit="0" readingOrder="0"/>
    </dxf>
    <dxf>
      <font>
        <strike val="0"/>
        <outline val="0"/>
        <shadow val="0"/>
        <u val="none"/>
        <vertAlign val="baseline"/>
        <sz val="9"/>
        <color auto="1"/>
        <name val="Kohinoor Devanagari"/>
        <scheme val="none"/>
      </font>
      <alignment horizontal="center" vertical="bottom" textRotation="0" wrapText="0" indent="0" justifyLastLine="0" shrinkToFit="0" readingOrder="0"/>
    </dxf>
    <dxf>
      <font>
        <strike val="0"/>
        <outline val="0"/>
        <shadow val="0"/>
        <u val="none"/>
        <vertAlign val="baseline"/>
        <sz val="9"/>
        <color auto="1"/>
        <name val="Kohinoor Devanagari"/>
        <scheme val="none"/>
      </font>
    </dxf>
    <dxf>
      <font>
        <b/>
        <i val="0"/>
        <strike val="0"/>
        <condense val="0"/>
        <extend val="0"/>
        <outline val="0"/>
        <shadow val="0"/>
        <u val="none"/>
        <vertAlign val="baseline"/>
        <sz val="9"/>
        <color theme="0"/>
        <name val="Kohinoor Devanagari"/>
        <scheme val="none"/>
      </font>
      <fill>
        <patternFill patternType="solid">
          <fgColor indexed="64"/>
          <bgColor rgb="FF748A96"/>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Kohinoor Devanagari Regular"/>
        <scheme val="none"/>
      </font>
      <numFmt numFmtId="3" formatCode="#,##0"/>
      <alignment horizontal="center" textRotation="0" wrapText="0" indent="0" justifyLastLine="0" shrinkToFit="0" readingOrder="0"/>
    </dxf>
    <dxf>
      <font>
        <b val="0"/>
        <i val="0"/>
        <strike val="0"/>
        <condense val="0"/>
        <extend val="0"/>
        <outline val="0"/>
        <shadow val="0"/>
        <u val="none"/>
        <vertAlign val="baseline"/>
        <sz val="9"/>
        <color auto="1"/>
        <name val="Kohinoor Devanagari Regular"/>
        <scheme val="none"/>
      </font>
      <alignment horizontal="center" textRotation="0" wrapText="0" indent="0" justifyLastLine="0" shrinkToFit="0" readingOrder="0"/>
    </dxf>
    <dxf>
      <font>
        <b val="0"/>
        <i val="0"/>
        <strike val="0"/>
        <condense val="0"/>
        <extend val="0"/>
        <outline val="0"/>
        <shadow val="0"/>
        <u val="none"/>
        <vertAlign val="baseline"/>
        <sz val="9"/>
        <color auto="1"/>
        <name val="Kohinoor Devanagari Regular"/>
        <scheme val="none"/>
      </font>
      <alignment horizontal="center" textRotation="0" wrapText="0" indent="0" justifyLastLine="0" shrinkToFit="0" readingOrder="0"/>
    </dxf>
    <dxf>
      <font>
        <strike val="0"/>
        <outline val="0"/>
        <shadow val="0"/>
        <u val="none"/>
        <vertAlign val="baseline"/>
        <sz val="9"/>
        <color auto="1"/>
        <name val="Kohinoor Devanagari Regular"/>
        <scheme val="none"/>
      </font>
      <numFmt numFmtId="164" formatCode="mm/dd/yyyy\ hh:mm:ss"/>
      <alignment horizontal="general" textRotation="0" wrapText="0" indent="0" justifyLastLine="0" shrinkToFit="0" readingOrder="0"/>
    </dxf>
    <dxf>
      <font>
        <b val="0"/>
        <i val="0"/>
        <strike val="0"/>
        <condense val="0"/>
        <extend val="0"/>
        <outline val="0"/>
        <shadow val="0"/>
        <u val="none"/>
        <vertAlign val="baseline"/>
        <sz val="9"/>
        <color auto="1"/>
        <name val="Kohinoor Devanagari Regular"/>
        <scheme val="none"/>
      </font>
      <alignment horizontal="center" textRotation="0" wrapText="0" indent="0" justifyLastLine="0" shrinkToFit="0" readingOrder="0"/>
    </dxf>
    <dxf>
      <font>
        <strike val="0"/>
        <outline val="0"/>
        <shadow val="0"/>
        <u val="none"/>
        <vertAlign val="baseline"/>
        <sz val="9"/>
        <color auto="1"/>
        <name val="Kohinoor Devanagari Regular"/>
        <scheme val="none"/>
      </font>
      <numFmt numFmtId="19" formatCode="dd/mm/yyyy"/>
      <alignment horizontal="center" textRotation="0" wrapText="0" indent="0" justifyLastLine="0" shrinkToFit="0" readingOrder="0"/>
    </dxf>
    <dxf>
      <font>
        <b val="0"/>
        <i val="0"/>
        <strike val="0"/>
        <condense val="0"/>
        <extend val="0"/>
        <outline val="0"/>
        <shadow val="0"/>
        <u val="none"/>
        <vertAlign val="baseline"/>
        <sz val="9"/>
        <color auto="1"/>
        <name val="Kohinoor Devanagari Regular"/>
        <scheme val="none"/>
      </font>
      <numFmt numFmtId="19" formatCode="dd/mm/yyyy"/>
      <alignment horizontal="center" textRotation="0" wrapText="0" indent="0" justifyLastLine="0" shrinkToFit="0" readingOrder="0"/>
    </dxf>
    <dxf>
      <font>
        <b val="0"/>
        <i val="0"/>
        <strike val="0"/>
        <condense val="0"/>
        <extend val="0"/>
        <outline val="0"/>
        <shadow val="0"/>
        <u val="none"/>
        <vertAlign val="baseline"/>
        <sz val="9"/>
        <color auto="1"/>
        <name val="Kohinoor Devanagari Regular"/>
        <scheme val="none"/>
      </font>
      <numFmt numFmtId="19" formatCode="dd/mm/yyyy"/>
      <alignment horizontal="center" textRotation="0" wrapText="0" indent="0" justifyLastLine="0" shrinkToFit="0" readingOrder="0"/>
    </dxf>
    <dxf>
      <font>
        <b val="0"/>
        <i val="0"/>
        <strike val="0"/>
        <condense val="0"/>
        <extend val="0"/>
        <outline val="0"/>
        <shadow val="0"/>
        <u val="none"/>
        <vertAlign val="baseline"/>
        <sz val="9"/>
        <color auto="1"/>
        <name val="Kohinoor Devanagari Regular"/>
        <scheme val="none"/>
      </font>
      <alignment horizontal="center" textRotation="0" wrapText="0" indent="0" justifyLastLine="0" shrinkToFit="0" readingOrder="0"/>
    </dxf>
    <dxf>
      <font>
        <b val="0"/>
        <i val="0"/>
        <strike val="0"/>
        <condense val="0"/>
        <extend val="0"/>
        <outline val="0"/>
        <shadow val="0"/>
        <u val="none"/>
        <vertAlign val="baseline"/>
        <sz val="9"/>
        <color auto="1"/>
        <name val="Kohinoor Devanagari Regular"/>
        <scheme val="none"/>
      </font>
      <alignment horizontal="center" textRotation="0" wrapText="0" indent="0" justifyLastLine="0" shrinkToFit="0" readingOrder="0"/>
    </dxf>
    <dxf>
      <font>
        <b val="0"/>
        <i val="0"/>
        <strike val="0"/>
        <condense val="0"/>
        <extend val="0"/>
        <outline val="0"/>
        <shadow val="0"/>
        <u val="none"/>
        <vertAlign val="baseline"/>
        <sz val="9"/>
        <color auto="1"/>
        <name val="Kohinoor Devanagari Regular"/>
        <scheme val="none"/>
      </font>
      <alignment horizontal="general" textRotation="0" wrapText="0" indent="0" justifyLastLine="0" shrinkToFit="0" readingOrder="0"/>
    </dxf>
    <dxf>
      <font>
        <b val="0"/>
        <i val="0"/>
        <strike val="0"/>
        <condense val="0"/>
        <extend val="0"/>
        <outline val="0"/>
        <shadow val="0"/>
        <u val="none"/>
        <vertAlign val="baseline"/>
        <sz val="9"/>
        <color auto="1"/>
        <name val="Kohinoor Devanagari Regular"/>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Kohinoor Devanagari Regular"/>
        <scheme val="none"/>
      </font>
      <alignment horizontal="center" textRotation="0" wrapText="0" indent="0" justifyLastLine="0" shrinkToFit="0" readingOrder="0"/>
    </dxf>
    <dxf>
      <font>
        <b val="0"/>
        <i val="0"/>
        <strike val="0"/>
        <condense val="0"/>
        <extend val="0"/>
        <outline val="0"/>
        <shadow val="0"/>
        <u val="none"/>
        <vertAlign val="baseline"/>
        <sz val="9"/>
        <color auto="1"/>
        <name val="Kohinoor Devanagari Regular"/>
        <scheme val="none"/>
      </font>
      <alignment horizontal="center" textRotation="0" wrapText="0" indent="0" justifyLastLine="0" shrinkToFit="0" readingOrder="0"/>
    </dxf>
    <dxf>
      <font>
        <strike val="0"/>
        <outline val="0"/>
        <shadow val="0"/>
        <u val="none"/>
        <vertAlign val="baseline"/>
        <sz val="9"/>
        <color auto="1"/>
        <name val="Kohinoor Devanagari Regular"/>
        <scheme val="none"/>
      </font>
      <alignment horizontal="left" vertical="bottom"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color auto="1"/>
        <name val="Kohinoor Devanagari Regular"/>
        <scheme val="none"/>
      </font>
      <alignment horizontal="center" textRotation="0" wrapText="0" indent="0" justifyLastLine="0" shrinkToFit="0" readingOrder="0"/>
    </dxf>
    <dxf>
      <border outline="0">
        <bottom style="thin">
          <color indexed="64"/>
        </bottom>
      </border>
    </dxf>
    <dxf>
      <font>
        <b/>
        <i val="0"/>
        <strike val="0"/>
        <condense val="0"/>
        <extend val="0"/>
        <outline val="0"/>
        <shadow val="0"/>
        <u val="none"/>
        <vertAlign val="baseline"/>
        <sz val="9"/>
        <color theme="0"/>
        <name val="Kohinoor Devanagari Regular"/>
        <scheme val="none"/>
      </font>
      <fill>
        <patternFill patternType="solid">
          <fgColor indexed="64"/>
          <bgColor rgb="FF748A96"/>
        </patternFill>
      </fill>
      <alignment horizontal="center" vertical="center" textRotation="0" wrapText="1" indent="0" justifyLastLine="0" shrinkToFit="0" readingOrder="0"/>
    </dxf>
    <dxf>
      <numFmt numFmtId="165" formatCode="_-* #,##0_-;\-* #,##0_-;_-* &quot;-&quot;??_-;_-@_-"/>
    </dxf>
    <dxf>
      <numFmt numFmtId="165" formatCode="_-* #,##0_-;\-* #,##0_-;_-* &quot;-&quot;??_-;_-@_-"/>
    </dxf>
  </dxfs>
  <tableStyles count="0" defaultTableStyle="TableStyleMedium2" defaultPivotStyle="PivotStyleLight16"/>
  <colors>
    <mruColors>
      <color rgb="FF748A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haredStrings" Target="sharedStrings.xml"/><Relationship Id="rId30"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bdessalemTurki\AppData\Local\Microsoft\Windows\INetCache\Content.Outlook\RR2K7Y5Y\Database_ITIE%20RCA%202022%20%2030_08.xlsx" TargetMode="External"/><Relationship Id="rId1" Type="http://schemas.openxmlformats.org/officeDocument/2006/relationships/externalLinkPath" Target="file:///C:\Users\AbdessalemTurki\AppData\Local\Microsoft\Windows\INetCache\Content.Outlook\RR2K7Y5Y\Database_ITIE%20RCA%202022%20%2030_08.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enerteamtn-my.sharepoint.com/personal/mgafsi_enerteam_tn/Documents/Bureau/RCA%20ITIE/Rapport%20ITIE%20%202022/Database_ITIE%20RCA%202022%20V8%2030_09.xlsx" TargetMode="External"/><Relationship Id="rId1" Type="http://schemas.openxmlformats.org/officeDocument/2006/relationships/externalLinkPath" Target="/personal/mgafsi_enerteam_tn/Documents/Bureau/RCA%20ITIE/Rapport%20ITIE%20%202022/Database_ITIE%20RCA%202022%20V8%2030_09.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Users/asus%20pc/Documents/Missions%20MS/2014/08-%20EITI%20Burkina%20Faso/05-%20Base%20de%20donn&#233;es/01-%20Received%20documents/Companies/38-%20BG%20International%20Ltd/TEITI%20Report%20Year%20Ended%2030%20June%202012.xlsx?C72F6352" TargetMode="External"/><Relationship Id="rId1" Type="http://schemas.openxmlformats.org/officeDocument/2006/relationships/externalLinkPath" Target="file:///\\C72F6352\TEITI%20Report%20Year%20Ended%2030%20June%20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llow-up Gvrn"/>
      <sheetName val="Follow-up Stés"/>
      <sheetName val="Reporting by Comp"/>
      <sheetName val="Tableau 31"/>
      <sheetName val="Tableau 33"/>
      <sheetName val="Tableau 34"/>
      <sheetName val="Tableau 35"/>
      <sheetName val="Tableau 36"/>
      <sheetName val="Ecart non justifié"/>
      <sheetName val="Tableau 32"/>
      <sheetName val="Reporting by tax"/>
      <sheetName val="Feuil2"/>
      <sheetName val="Tableau (1)"/>
      <sheetName val="Tableau (2)"/>
      <sheetName val="Tableau (3)"/>
      <sheetName val="Lists"/>
      <sheetName val="Company adjustment"/>
      <sheetName val="Government adjustment"/>
      <sheetName val="Taxes RCA 2022"/>
      <sheetName val="Taux de change RCA 2022"/>
      <sheetName val="Companies"/>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s>
    <sheetDataSet>
      <sheetData sheetId="0" refreshError="1"/>
      <sheetData sheetId="1" refreshError="1"/>
      <sheetData sheetId="2"/>
      <sheetData sheetId="3" refreshError="1"/>
      <sheetData sheetId="4"/>
      <sheetData sheetId="5">
        <row r="7">
          <cell r="F7">
            <v>161574519</v>
          </cell>
        </row>
      </sheetData>
      <sheetData sheetId="6" refreshError="1"/>
      <sheetData sheetId="7" refreshError="1"/>
      <sheetData sheetId="8" refreshError="1"/>
      <sheetData sheetId="9">
        <row r="7">
          <cell r="F7">
            <v>157356461.42250001</v>
          </cell>
        </row>
      </sheetData>
      <sheetData sheetId="10" refreshError="1"/>
      <sheetData sheetId="11"/>
      <sheetData sheetId="12" refreshError="1"/>
      <sheetData sheetId="13" refreshError="1"/>
      <sheetData sheetId="14" refreshError="1"/>
      <sheetData sheetId="15">
        <row r="7">
          <cell r="A7" t="str">
            <v>Redevance équipement, informatique et finances (REIF)</v>
          </cell>
        </row>
        <row r="8">
          <cell r="A8" t="str">
            <v>Droit de sortie (DS)</v>
          </cell>
        </row>
        <row r="9">
          <cell r="A9" t="str">
            <v>Amendes et pénalités payées à la DGDDI (+)</v>
          </cell>
        </row>
        <row r="10">
          <cell r="A10" t="str">
            <v>Dividendes sur participation de l'Etat (+)</v>
          </cell>
        </row>
        <row r="11">
          <cell r="A11" t="str">
            <v>Bonus de signature versés par les investisseurs miniers (+) (DGTCP (FDM))</v>
          </cell>
        </row>
        <row r="12">
          <cell r="A12" t="str">
            <v>Redevance à la production (+)</v>
          </cell>
        </row>
        <row r="13">
          <cell r="A13" t="str">
            <v>Contribution au développement social (CDS)</v>
          </cell>
        </row>
        <row r="14">
          <cell r="A14" t="str">
            <v>Droit d'enregistrement (DE)</v>
          </cell>
        </row>
        <row r="15">
          <cell r="A15" t="str">
            <v>Impôt sur les revenus des personnes physiques (IRPP)</v>
          </cell>
        </row>
        <row r="16">
          <cell r="A16" t="str">
            <v>Impôt sur les sociétés (IS)</v>
          </cell>
        </row>
        <row r="17">
          <cell r="A17" t="str">
            <v>Loyer annuel</v>
          </cell>
        </row>
        <row r="18">
          <cell r="A18" t="str">
            <v>Patente</v>
          </cell>
        </row>
        <row r="19">
          <cell r="A19" t="str">
            <v xml:space="preserve">Taxe d'abattage  </v>
          </cell>
        </row>
        <row r="20">
          <cell r="A20" t="str">
            <v xml:space="preserve">Taxe de reboisement  </v>
          </cell>
        </row>
        <row r="21">
          <cell r="A21" t="str">
            <v>Impôt sur les fonciers bâtis (IFB)</v>
          </cell>
        </row>
        <row r="22">
          <cell r="A22" t="str">
            <v>Minimum impôt sur les sociétés (MIS)</v>
          </cell>
        </row>
        <row r="23">
          <cell r="A23" t="str">
            <v xml:space="preserve">Impôt minimum forfaitaire (IMF) </v>
          </cell>
        </row>
        <row r="24">
          <cell r="A24" t="str">
            <v>Précompte</v>
          </cell>
        </row>
        <row r="25">
          <cell r="A25" t="str">
            <v>Taxe sur la valeur ajoutée (TVA)</v>
          </cell>
        </row>
        <row r="26">
          <cell r="A26" t="str">
            <v>Impôt sur les revenus des loyers (IRL)</v>
          </cell>
        </row>
        <row r="27">
          <cell r="A27" t="str">
            <v>Droits fixes (sur l'octroi, renouvellement, transfert) (+)</v>
          </cell>
        </row>
        <row r="28">
          <cell r="A28" t="str">
            <v>Les redevances proportionnelles ou royalties sur les autorisations d'exploitation de carrière et les exploitations des mines (+)</v>
          </cell>
        </row>
        <row r="29">
          <cell r="A29" t="str">
            <v>Impôt sur les revenus des capitaux mobiliers (RCM) (+)</v>
          </cell>
        </row>
        <row r="30">
          <cell r="A30" t="str">
            <v>Taxe de Développement Artisanal (TDA) (+)</v>
          </cell>
        </row>
        <row r="31">
          <cell r="A31" t="str">
            <v>Amendes et pénalités payées à la DGID (+)</v>
          </cell>
        </row>
        <row r="32">
          <cell r="A32" t="str">
            <v>Redevance de déboisement (+)</v>
          </cell>
        </row>
        <row r="33">
          <cell r="A33" t="str">
            <v>Redevance de pré reconnaissance (+)</v>
          </cell>
        </row>
        <row r="34">
          <cell r="A34" t="str">
            <v>Contribution à la formation professionnelle et à la formation des cadres de l'Administration des Mines (+)</v>
          </cell>
        </row>
        <row r="35">
          <cell r="A35" t="str">
            <v>Droits d'attributions</v>
          </cell>
        </row>
        <row r="36">
          <cell r="A36" t="str">
            <v xml:space="preserve">Secrétariat permanent du processus de Kimberley (SPPK)  </v>
          </cell>
        </row>
        <row r="37">
          <cell r="A37" t="str">
            <v xml:space="preserve">Redevance superficiaire   </v>
          </cell>
        </row>
        <row r="38">
          <cell r="A38" t="str">
            <v>Projet de développement du secteur minier (PDSM)</v>
          </cell>
        </row>
        <row r="39">
          <cell r="A39" t="str">
            <v>Taxes superficiaires (+)</v>
          </cell>
        </row>
        <row r="40">
          <cell r="A40" t="str">
            <v>Taxe d’abattage  (+)</v>
          </cell>
        </row>
        <row r="41">
          <cell r="A41" t="str">
            <v>Taxe de reboisement (+)</v>
          </cell>
        </row>
        <row r="42">
          <cell r="A42" t="str">
            <v>Droit de sortie (DS)/Taxe Export (+)</v>
          </cell>
        </row>
        <row r="43">
          <cell r="A43" t="str">
            <v>Taxes environnementales sur les Stes forestières et Minières (+)</v>
          </cell>
        </row>
        <row r="44">
          <cell r="A44" t="str">
            <v>Affectation au titre la taxe de reboisement (+)</v>
          </cell>
        </row>
        <row r="45">
          <cell r="A45" t="str">
            <v>Affectation au titre de taxe d’abattage (+)</v>
          </cell>
        </row>
        <row r="46">
          <cell r="A46" t="str">
            <v>Transfert du trésor aux communes</v>
          </cell>
        </row>
        <row r="47">
          <cell r="A47" t="str">
            <v>Transfert infranational au titre de la taxe d'abattage (+)</v>
          </cell>
        </row>
        <row r="48">
          <cell r="A48" t="str">
            <v>Transfert infranational au titre de la taxe reboisement (+)</v>
          </cell>
        </row>
        <row r="49">
          <cell r="A49" t="str">
            <v>Transfert infranational au titre de la taxe environnementale (+)</v>
          </cell>
        </row>
        <row r="50">
          <cell r="A50" t="str">
            <v>Droit de sortie (DS)/Taxe Export (+)</v>
          </cell>
        </row>
        <row r="51">
          <cell r="A51" t="str">
            <v xml:space="preserve">Autres transferts au profit des communes </v>
          </cell>
        </row>
        <row r="68">
          <cell r="A68" t="str">
            <v>Taxes payées non reportées</v>
          </cell>
        </row>
        <row r="69">
          <cell r="A69" t="str">
            <v>Taxes payées hors période de réconciliation</v>
          </cell>
        </row>
        <row r="70">
          <cell r="A70" t="str">
            <v>Taxes hors périmètre de réconciliation</v>
          </cell>
        </row>
        <row r="71">
          <cell r="A71" t="str">
            <v>Erreur de reporting (montant et détail)</v>
          </cell>
        </row>
        <row r="72">
          <cell r="A72" t="str">
            <v>Taxes reportées non payées</v>
          </cell>
        </row>
        <row r="73">
          <cell r="A73" t="str">
            <v>Montant doublement déclaré</v>
          </cell>
        </row>
        <row r="74">
          <cell r="A74" t="str">
            <v>Erreur de classification</v>
          </cell>
        </row>
        <row r="75">
          <cell r="A75" t="str">
            <v>Taxes payées sous un autre NINEA</v>
          </cell>
        </row>
        <row r="76">
          <cell r="A76" t="str">
            <v>Différence de change</v>
          </cell>
        </row>
        <row r="80">
          <cell r="A80" t="str">
            <v>Taxes perçues non reportées par l'Etat</v>
          </cell>
        </row>
        <row r="81">
          <cell r="A81" t="str">
            <v>Montant doublement déclaré</v>
          </cell>
        </row>
        <row r="82">
          <cell r="A82" t="str">
            <v>Taxes perçues hors de la période de réconciliation</v>
          </cell>
        </row>
        <row r="83">
          <cell r="A83" t="str">
            <v>Erreur de reporting (montant et détail)</v>
          </cell>
        </row>
        <row r="84">
          <cell r="A84" t="str">
            <v>Taxe reportée par l'Etat non réellement encaissée</v>
          </cell>
        </row>
        <row r="85">
          <cell r="A85" t="str">
            <v>Erreur de classification</v>
          </cell>
        </row>
        <row r="86">
          <cell r="A86" t="str">
            <v>Taxes payées par la Ste sur un autre NINEA non reporté par l'Etat</v>
          </cell>
        </row>
        <row r="87">
          <cell r="A87" t="str">
            <v>Taxes hors périmètre de réconciliation</v>
          </cell>
        </row>
        <row r="91">
          <cell r="A91" t="str">
            <v>FD non soumis par la Société</v>
          </cell>
        </row>
        <row r="92">
          <cell r="A92" t="str">
            <v>FD non soumis par l'Etat</v>
          </cell>
        </row>
        <row r="93">
          <cell r="A93" t="str">
            <v>Différences provenant de détail soumis par la société et non soumis par l'Etat d'un coté et détail soumis pas l'Etat et non soumis par la société de l'autre coté</v>
          </cell>
        </row>
        <row r="94">
          <cell r="A94" t="str">
            <v>Les pièces justificatives ne coincident pas avec les données reportés par l'Etat</v>
          </cell>
        </row>
        <row r="95">
          <cell r="A95" t="str">
            <v xml:space="preserve">Détail par quittance non soumis par l'Entreprise Extractive </v>
          </cell>
        </row>
        <row r="96">
          <cell r="A96" t="str">
            <v>Détail non soumis par l'Etat</v>
          </cell>
        </row>
        <row r="97">
          <cell r="A97" t="str">
            <v>Taxes non reportées par l'Entreprise Extractive</v>
          </cell>
        </row>
        <row r="98">
          <cell r="A98" t="str">
            <v>Taxes non reportées par l'Etat</v>
          </cell>
        </row>
        <row r="99">
          <cell r="A99" t="str">
            <v>Montants non reportés par l'Etat</v>
          </cell>
        </row>
        <row r="100">
          <cell r="A100" t="str">
            <v>Différence de classification</v>
          </cell>
        </row>
        <row r="101">
          <cell r="A101" t="str">
            <v>Montants non reportés par la société</v>
          </cell>
        </row>
        <row r="102">
          <cell r="A102" t="str">
            <v>Non significatif &lt; 1 M FCFA</v>
          </cell>
        </row>
      </sheetData>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refreshError="1"/>
      <sheetData sheetId="34" refreshError="1"/>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llow-up Gvrn"/>
      <sheetName val="Follow-up Stés"/>
      <sheetName val="Reporting by tax"/>
      <sheetName val="Reporting by Comp"/>
      <sheetName val="Tableau (1)"/>
      <sheetName val="Tableau (2)"/>
      <sheetName val="Tableau (3)"/>
      <sheetName val="1 (2)"/>
      <sheetName val="Tableau (4)"/>
      <sheetName val="Tableau (5)"/>
      <sheetName val="Tableau 6"/>
      <sheetName val="Tableau 7"/>
      <sheetName val="Tableau (6)"/>
      <sheetName val="Tableau (9)"/>
      <sheetName val="Tableau (10)"/>
      <sheetName val="Tableau 11"/>
      <sheetName val="Tableau (11)"/>
      <sheetName val="Reporting by tax (2)"/>
      <sheetName val="Tableau (12)"/>
      <sheetName val="Tableau (13)"/>
      <sheetName val="Tableau (14)"/>
      <sheetName val="Tableau (15)"/>
      <sheetName val="Tableau (16)"/>
      <sheetName val="Tableau (17)"/>
      <sheetName val="Tableau (18)"/>
      <sheetName val="Tableau (19)"/>
      <sheetName val="Tableau (20)"/>
      <sheetName val="Tableau (21)"/>
      <sheetName val="Tableau (22)"/>
      <sheetName val="Tableau (23)"/>
      <sheetName val="Tablau (24)"/>
      <sheetName val="Tableau (25)"/>
      <sheetName val="Tableau (26)"/>
      <sheetName val="Tableau (27)"/>
      <sheetName val="Tableau (28)"/>
      <sheetName val="Tbaleau (30)"/>
      <sheetName val="Tbaleau (31)"/>
      <sheetName val="Tableau (30)"/>
      <sheetName val="Tableau (31)"/>
      <sheetName val="Tableau (32)"/>
      <sheetName val="Tableau (33)"/>
      <sheetName val="Tableau (34)"/>
      <sheetName val="Tableau (36a)"/>
      <sheetName val="Tableau (35)"/>
      <sheetName val="Tableau (36)"/>
      <sheetName val="Tableau 37"/>
      <sheetName val="Tableau (37)"/>
      <sheetName val="Tableau (38)"/>
      <sheetName val="Tableau 39"/>
      <sheetName val="Tableau (39)"/>
      <sheetName val="Tableau (40)"/>
      <sheetName val="Tableau (41)"/>
      <sheetName val="Tableau (42)"/>
      <sheetName val="Tableau (43)"/>
      <sheetName val="Tableau (44)"/>
      <sheetName val="Tableau (45)"/>
      <sheetName val="Tableau (46)"/>
      <sheetName val="Tableau (47)"/>
      <sheetName val="Tableau (48)"/>
      <sheetName val="Tableau (49)"/>
      <sheetName val="Tableau (50)"/>
      <sheetName val="Tableau (51)"/>
      <sheetName val="Tableau (52)"/>
      <sheetName val="Tableau (53)"/>
      <sheetName val="Tableau (54)"/>
      <sheetName val="Tableau (55)"/>
      <sheetName val="Tableau 52"/>
      <sheetName val="Tableau (56-57)"/>
      <sheetName val="Tableau (58)"/>
      <sheetName val="Tableau (59)"/>
      <sheetName val="Tableau (60)"/>
      <sheetName val="Tableau (61-62)"/>
      <sheetName val="Tableau 59"/>
      <sheetName val="Tableau (63)"/>
      <sheetName val="Tableau (64)"/>
      <sheetName val="Tableau (65)"/>
      <sheetName val="Tableau (66)"/>
      <sheetName val="Tableau (67)"/>
      <sheetName val="Tab 68-69-70-71-72-73-74-75"/>
      <sheetName val="Tableau (76)"/>
      <sheetName val="Flux schema"/>
      <sheetName val="Tableau 53"/>
      <sheetName val="Tableau NC Minier"/>
      <sheetName val="Tableau NC (3)"/>
      <sheetName val="Tableau PR"/>
      <sheetName val="Tableau 60"/>
      <sheetName val="Tableau 61"/>
      <sheetName val="Tableau 63"/>
      <sheetName val="Tableau 65"/>
      <sheetName val="Tableau 66"/>
      <sheetName val="Lists"/>
      <sheetName val="Company adjustment"/>
      <sheetName val="Government adjustment"/>
      <sheetName val="Taxes RCA 2022"/>
      <sheetName val="Taux de change RCA 2022"/>
      <sheetName val="Companies"/>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s>
    <sheetDataSet>
      <sheetData sheetId="0"/>
      <sheetData sheetId="1"/>
      <sheetData sheetId="2"/>
      <sheetData sheetId="3"/>
      <sheetData sheetId="4"/>
      <sheetData sheetId="5">
        <row r="19">
          <cell r="E19">
            <v>5504.3518483676262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ow r="37">
          <cell r="A37" t="str">
            <v>Taxes superficiaires (+)</v>
          </cell>
        </row>
      </sheetData>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ow r="7">
          <cell r="A7" t="str">
            <v>Redevance équipement, informatique et finances (REIF)</v>
          </cell>
        </row>
        <row r="8">
          <cell r="A8" t="str">
            <v>Droit de sortie (DS)</v>
          </cell>
        </row>
        <row r="9">
          <cell r="A9" t="str">
            <v>Amendes et pénalités payées à la DGDDI (+)</v>
          </cell>
        </row>
        <row r="10">
          <cell r="A10" t="str">
            <v>Dividendes sur participation de l'Etat (+)</v>
          </cell>
        </row>
        <row r="11">
          <cell r="A11" t="str">
            <v>Bonus de signature versés par les investisseurs miniers (+) (DGTCP (FDM))</v>
          </cell>
        </row>
        <row r="12">
          <cell r="A12" t="str">
            <v>Redevance à la production (+)</v>
          </cell>
        </row>
        <row r="13">
          <cell r="A13" t="str">
            <v>Contribution au développement social (CDS)</v>
          </cell>
        </row>
        <row r="14">
          <cell r="A14" t="str">
            <v>Droit d'enregistrement (DE)</v>
          </cell>
        </row>
        <row r="15">
          <cell r="A15" t="str">
            <v>Impôt sur les revenus des personnes physiques (IRPP)</v>
          </cell>
        </row>
        <row r="16">
          <cell r="A16" t="str">
            <v>Impôt sur les sociétés (IS)</v>
          </cell>
        </row>
        <row r="17">
          <cell r="A17" t="str">
            <v>Loyer annuel</v>
          </cell>
        </row>
        <row r="18">
          <cell r="A18" t="str">
            <v>Patente</v>
          </cell>
        </row>
        <row r="19">
          <cell r="A19" t="str">
            <v xml:space="preserve">Taxe d'abattage  </v>
          </cell>
        </row>
        <row r="20">
          <cell r="A20" t="str">
            <v xml:space="preserve">Taxe de reboisement  </v>
          </cell>
        </row>
        <row r="21">
          <cell r="A21" t="str">
            <v>Impôt sur les fonciers bâtis (IFB)</v>
          </cell>
        </row>
        <row r="22">
          <cell r="A22" t="str">
            <v>Minimum impôt sur les sociétés (MIS)</v>
          </cell>
        </row>
        <row r="23">
          <cell r="A23" t="str">
            <v xml:space="preserve">Impôt minimum forfaitaire (IMF) </v>
          </cell>
        </row>
        <row r="24">
          <cell r="A24" t="str">
            <v>Précompte</v>
          </cell>
        </row>
        <row r="25">
          <cell r="A25" t="str">
            <v>Taxe sur la valeur ajoutée (TVA)</v>
          </cell>
        </row>
        <row r="26">
          <cell r="A26" t="str">
            <v>Impôt sur les revenus des loyers (IRL)</v>
          </cell>
        </row>
        <row r="27">
          <cell r="A27" t="str">
            <v>Droits fixes (sur l'octroi, renouvellement, transfert) (+)</v>
          </cell>
        </row>
        <row r="28">
          <cell r="A28" t="str">
            <v>Les redevances proportionnelles ou royalties sur les autorisations d'exploitation de carrière et les exploitations des mines (+)</v>
          </cell>
        </row>
        <row r="29">
          <cell r="A29" t="str">
            <v>Impôt sur les revenus des capitaux mobiliers (RCM) (+)</v>
          </cell>
        </row>
        <row r="30">
          <cell r="A30" t="str">
            <v>Taxe de Développement Artisanal (TDA) (+)</v>
          </cell>
        </row>
        <row r="31">
          <cell r="A31" t="str">
            <v>Amendes et pénalités payées à la DGID (+)</v>
          </cell>
        </row>
        <row r="32">
          <cell r="A32" t="str">
            <v>Redevance de déboisement (+)</v>
          </cell>
        </row>
        <row r="33">
          <cell r="A33" t="str">
            <v>Redevance de pré reconnaissance (+)</v>
          </cell>
        </row>
        <row r="34">
          <cell r="A34" t="str">
            <v>Contribution à la formation professionnelle et à la formation des cadres de l'Administration des Mines (+)</v>
          </cell>
        </row>
        <row r="35">
          <cell r="A35" t="str">
            <v>Droits d'attributions</v>
          </cell>
        </row>
        <row r="36">
          <cell r="A36" t="str">
            <v xml:space="preserve">Secrétariat permanent du processus de Kimberley (SPPK)  </v>
          </cell>
        </row>
        <row r="37">
          <cell r="A37" t="str">
            <v xml:space="preserve">Redevance superficiaire   </v>
          </cell>
        </row>
        <row r="38">
          <cell r="A38" t="str">
            <v>Projet de développement du secteur minier (PDSM)</v>
          </cell>
        </row>
        <row r="39">
          <cell r="A39" t="str">
            <v>Taxes superficiaires (+)</v>
          </cell>
        </row>
        <row r="40">
          <cell r="A40" t="str">
            <v>Taxe d’abattage  (+)</v>
          </cell>
        </row>
        <row r="41">
          <cell r="A41" t="str">
            <v>Taxe de reboisement (+)</v>
          </cell>
        </row>
        <row r="42">
          <cell r="A42" t="str">
            <v>Droit de sortie (DS)/Taxe Export (+)</v>
          </cell>
        </row>
        <row r="43">
          <cell r="A43" t="str">
            <v>Taxes environnementales sur les Stes forestières et Minières (+)</v>
          </cell>
        </row>
        <row r="44">
          <cell r="A44" t="str">
            <v>Affectation au titre la taxe de reboisement (+)</v>
          </cell>
        </row>
        <row r="45">
          <cell r="A45" t="str">
            <v>Affectation au titre de taxe d’abattage (+)</v>
          </cell>
        </row>
        <row r="46">
          <cell r="A46" t="str">
            <v>Transfert du trésor aux communes</v>
          </cell>
        </row>
        <row r="47">
          <cell r="A47" t="str">
            <v>Transfert infranational au titre de la taxe d'abattage (+)</v>
          </cell>
        </row>
        <row r="48">
          <cell r="A48" t="str">
            <v>Transfert infranational au titre de la taxe reboisement (+)</v>
          </cell>
        </row>
        <row r="49">
          <cell r="A49" t="str">
            <v>Transfert infranational au titre de la taxe environnementale (+)</v>
          </cell>
        </row>
        <row r="50">
          <cell r="A50" t="str">
            <v>Droit de sortie (DS)/Taxe Export (+)</v>
          </cell>
        </row>
        <row r="51">
          <cell r="A51" t="str">
            <v xml:space="preserve">Autres transferts au profit des communes </v>
          </cell>
        </row>
        <row r="68">
          <cell r="A68" t="str">
            <v>Taxes payées non reportées</v>
          </cell>
        </row>
        <row r="69">
          <cell r="A69" t="str">
            <v>Taxes payées hors période de réconciliation</v>
          </cell>
        </row>
        <row r="70">
          <cell r="A70" t="str">
            <v>Taxes hors périmètre de réconciliation</v>
          </cell>
        </row>
        <row r="71">
          <cell r="A71" t="str">
            <v>Erreur de reporting (montant et détail)</v>
          </cell>
        </row>
        <row r="72">
          <cell r="A72" t="str">
            <v>Taxes reportées non payées</v>
          </cell>
        </row>
        <row r="73">
          <cell r="A73" t="str">
            <v>Montant doublement déclaré</v>
          </cell>
        </row>
        <row r="74">
          <cell r="A74" t="str">
            <v>Erreur de classification</v>
          </cell>
        </row>
        <row r="75">
          <cell r="A75" t="str">
            <v>Taxes payées sous un autre NINEA</v>
          </cell>
        </row>
        <row r="76">
          <cell r="A76" t="str">
            <v>Différence de change</v>
          </cell>
        </row>
        <row r="80">
          <cell r="A80" t="str">
            <v>Taxes perçues non reportées par l'Etat</v>
          </cell>
        </row>
        <row r="81">
          <cell r="A81" t="str">
            <v>Montant doublement déclaré</v>
          </cell>
        </row>
        <row r="82">
          <cell r="A82" t="str">
            <v>Taxes perçues hors de la période de réconciliation</v>
          </cell>
        </row>
        <row r="83">
          <cell r="A83" t="str">
            <v>Erreur de reporting (montant et détail)</v>
          </cell>
        </row>
        <row r="84">
          <cell r="A84" t="str">
            <v>Taxe reportée par l'Etat non réellement encaissée</v>
          </cell>
        </row>
        <row r="85">
          <cell r="A85" t="str">
            <v>Erreur de classification</v>
          </cell>
        </row>
        <row r="86">
          <cell r="A86" t="str">
            <v>Taxes payées par la Ste sur un autre NINEA non reporté par l'Etat</v>
          </cell>
        </row>
        <row r="87">
          <cell r="A87" t="str">
            <v>Taxes hors périmètre de réconciliation</v>
          </cell>
        </row>
        <row r="91">
          <cell r="A91" t="str">
            <v>FD non soumis par la Société</v>
          </cell>
        </row>
        <row r="92">
          <cell r="A92" t="str">
            <v>FD non soumis par l'Etat</v>
          </cell>
        </row>
        <row r="93">
          <cell r="A93" t="str">
            <v>Différences provenant de détail soumis par la société et non soumis par l'Etat d'un coté et détail soumis pas l'Etat et non soumis par la société de l'autre coté</v>
          </cell>
        </row>
        <row r="94">
          <cell r="A94" t="str">
            <v>Les pièces justificatives ne coincident pas avec les données reportés par l'Etat</v>
          </cell>
        </row>
        <row r="95">
          <cell r="A95" t="str">
            <v xml:space="preserve">Détail par quittance non soumis par l'Entreprise Extractive </v>
          </cell>
        </row>
        <row r="96">
          <cell r="A96" t="str">
            <v>Détail non soumis par l'Etat</v>
          </cell>
        </row>
        <row r="97">
          <cell r="A97" t="str">
            <v>Taxes non reportées par l'Entreprise Extractive</v>
          </cell>
        </row>
        <row r="98">
          <cell r="A98" t="str">
            <v>Taxes non reportées par l'Etat</v>
          </cell>
        </row>
        <row r="99">
          <cell r="A99" t="str">
            <v>Montants non reportés par l'Etat</v>
          </cell>
        </row>
        <row r="100">
          <cell r="A100" t="str">
            <v>Différence de classification</v>
          </cell>
        </row>
        <row r="101">
          <cell r="A101" t="str">
            <v>Montants non reportés par la société</v>
          </cell>
        </row>
        <row r="102">
          <cell r="A102" t="str">
            <v>Non significatif &lt; 1 M FCFA</v>
          </cell>
        </row>
      </sheetData>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Identification sheet"/>
      <sheetName val="b. Reporting template"/>
      <sheetName val="c. Payment flow details"/>
      <sheetName val="d. Social payment details"/>
      <sheetName val="e. Production details"/>
      <sheetName val="f. Export details"/>
      <sheetName val="MEM"/>
      <sheetName val="TPDC"/>
      <sheetName val="WITHHOLDING TAX"/>
      <sheetName val="PAYE"/>
      <sheetName val="SDL"/>
      <sheetName val="STAMP DUTY"/>
      <sheetName val="NSSF"/>
      <sheetName val="PPF"/>
      <sheetName val="CSR"/>
      <sheetName val="Feuil1"/>
    </sheetNames>
    <sheetDataSet>
      <sheetData sheetId="0"/>
      <sheetData sheetId="1"/>
      <sheetData sheetId="2"/>
      <sheetData sheetId="3"/>
      <sheetData sheetId="4"/>
      <sheetData sheetId="5"/>
      <sheetData sheetId="6">
        <row r="2">
          <cell r="E2">
            <v>51756800</v>
          </cell>
        </row>
      </sheetData>
      <sheetData sheetId="7"/>
      <sheetData sheetId="8"/>
      <sheetData sheetId="9"/>
      <sheetData sheetId="10"/>
      <sheetData sheetId="11"/>
      <sheetData sheetId="12"/>
      <sheetData sheetId="13"/>
      <sheetData sheetId="14"/>
      <sheetData sheetId="1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bdessalem Turki" refreshedDate="45630.603337499997" createdVersion="8" refreshedVersion="8" minRefreshableVersion="3" recordCount="265" xr:uid="{01A8DF8C-017D-4C71-8CCC-63C09624250E}">
  <cacheSource type="worksheet">
    <worksheetSource ref="B4:E269" sheet="Annexe 3"/>
  </cacheSource>
  <cacheFields count="4">
    <cacheField name="Type de Permis/Licence" numFmtId="0">
      <sharedItems containsBlank="1" count="13">
        <s v="AEA"/>
        <s v="PEASM"/>
        <s v="4Rnvllt de PEASM"/>
        <s v="AEPC"/>
        <s v="PR"/>
        <s v="PEIDM"/>
        <s v="2Rnvllt de PR"/>
        <s v="5PGR;5PEASM"/>
        <s v="ARM"/>
        <s v="5PEASM;ARM"/>
        <s v="PEPM"/>
        <m/>
        <s v="PEIPM"/>
      </sharedItems>
    </cacheField>
    <cacheField name="Nombre de permis" numFmtId="0">
      <sharedItems containsString="0" containsBlank="1" containsNumber="1" containsInteger="1" minValue="1" maxValue="10"/>
    </cacheField>
    <cacheField name="Nature" numFmtId="0">
      <sharedItems containsNonDate="0" containsString="0" containsBlank="1"/>
    </cacheField>
    <cacheField name="Nom du Titulaire/Societe_Cooperative" numFmtId="0">
      <sharedItems containsBlank="1" count="198">
        <s v="ARTISAN MINIER"/>
        <s v="COOPERATIVE GRACE DE DIEU"/>
        <s v="COOPERATIVE MINIERE UN POUR TOUS"/>
        <s v="COOPERATIVE MINIERE POUR LE BIEN ETRE SOCIAL COMBES"/>
        <s v="Coop Minière d'Exploitation de Diamant et Or Tresors d'Afrique (CMEDOTA)"/>
        <s v="COOPERATIVE MINIERE GOGORO TI BE-AFRICA CMGBA"/>
        <s v="ETABLISSEMENT GASOL INTERNATIONAL RCA"/>
        <s v="Coopérative Minière AURUM INVEST RCA"/>
        <s v="Coopérative CADOK"/>
        <s v="COOPERATIVE COMIDOGA"/>
        <s v="Coopérative CMDD"/>
        <s v="COOPERATIVE CMEDOTA"/>
        <s v="Coopérative Grace de Dieu"/>
        <s v="Coopérative CMSO"/>
        <s v="Coopérative BE LIFFEN MINES"/>
        <s v="Coopérative COMIDEC"/>
        <s v="Coopérative MINERCA"/>
        <s v="Coopérative COMOD"/>
        <s v="Coopérative CMRN"/>
        <s v="Coopérative CAEMC"/>
        <s v="Coopérative CMMCY"/>
        <s v="Coopérative DODO MINES"/>
        <s v="Coopérative CMNM"/>
        <s v="Coopérative Minière SONGO DE CENTRAFRIQUE"/>
        <s v="Coopérative Minière Maria"/>
        <s v="Coopérative  Minière Gbangou Distribution (CMGD)"/>
        <s v="Coopérative Coopérative Minière Siloé Centrafrique (CMSCA)"/>
        <s v="Coopérative Ressource Minière de BEЇNA"/>
        <s v="Coopérative CEMCA"/>
        <s v="Coopérative SAN SA"/>
        <s v="Coopérative KOWOYO"/>
        <s v="Coopérative CAMO"/>
        <s v="Coopérative Minière Be Africa Ti E"/>
        <s v="COOPERATIVE MINIERE Gbandou Distribution(CMGD)"/>
        <s v="COOPERATIVE  CAMA"/>
        <s v="COOPERATIVE MINIERE COMIDEC"/>
        <s v="COOPERATIVE DU DVLPT MINIER DU NORD DE LA CENTRAFRIQUE (CDMNCA)"/>
        <s v="COOPERATIVE COMBES"/>
        <s v="COOPERATIVE NITCA"/>
        <s v="COOPERATIVE BE AFRICA RESSOURCES"/>
        <s v="COOPERATIVE CMMCY"/>
        <s v="COOPERATIVE MINIERE MARIAM CMM"/>
        <s v="COOPERATIVE MINIERE MOYAMA KENAM CMMK"/>
        <s v="COOPERATIVE MINIERE DE CENTRAFRIQUE CMC"/>
        <s v="COOPERATIVE MINIERE RESSOURCES NATURELLES CMRN"/>
        <s v="COOPERATIVE MINIERE CMRCAM"/>
        <s v="COOPERATIVE CMBIC"/>
        <s v="COOPERATIVE COMD-RCA"/>
        <s v="COOPERATIVE MINIERE DE YOBE CMY"/>
        <s v="COOPERATIVE DES ARTISANS MINIERS DE L'ORIENT CAMO"/>
        <s v="COOPERATIVE MINIERE SOLEIL DE PENDE CMSP"/>
        <s v="COOPERATIVE  MINIERE NOUVELLE GENERATION CMNG"/>
        <s v="COOPERATIVE MINIERE MON NOU CMMN"/>
        <s v="COOPERATIVE MINIERE A HELE KON GBAN CMAHKN"/>
        <s v="COOPERATIVE GAÏ NE KO ME"/>
        <s v="COOPERATIVE DES ARTISANS MINIERS D'AMADAGAZA CAMA"/>
        <s v="COOPERATIVE MINIIERE AFRICA GOLD CMAG"/>
        <s v="COOPERATIVE CODIACA"/>
        <s v="COOPERATIVE POUR LE DEVELOPPEMENT SOCIO-ECONOMIQUE CMDS"/>
        <s v="COOPERATIVE MINIERE ARTISANALE COMINAR"/>
        <s v="COOPERATIVE MINIERE MABOKO MINING "/>
        <s v="GROUP MAF COM SARL"/>
        <s v="SOCIETE LINXIANG"/>
        <s v="SOCIETE CENTRAL  AFRICAN IRON LTD SARL"/>
        <s v="Société MONTAGE AFRIQUE SA"/>
        <s v="SOCIETE AMERICAN EAGLE BUSSINESS SOLUTIONS"/>
        <s v="SOCIETE CENTRAlL  AFRICAN COPPER LTD SARL"/>
        <s v="SOCIETE CENTRAL AFRICAN BATTERY MINERAL LTD SARL"/>
        <s v="SOCIETE IMC"/>
        <s v="SOCIETE THIEN PAO"/>
        <s v="SOCIETE TIAN RUN"/>
        <s v="SOCIETE TIANQI"/>
        <s v=" Société ANDA CONCASSAGE SARL"/>
        <s v="Société SAGI"/>
        <s v="SOCIETE CHINA RAILWAY 11TH BUREAU GROUP LTD CENTRAL AFRICA  BRANCH SARL"/>
        <s v="SOCIETE TOWN NEW"/>
        <s v="COOPERATIVE WONDERFUL"/>
        <s v="SOCIETE DAQING SARL"/>
        <s v="Mr NAMBOUKI FIDEL"/>
        <s v="COOPERATIVE TOM GBACK MA TGM"/>
        <s v="Société DIMAF GOLD SARL"/>
        <s v="SOCIETE BOUBA BROTHERS SARL"/>
        <s v="SOCIETE SHENG SHENG MINING (SSM) SARL"/>
        <s v="SOCIETE MINING INDUSTRIES SARLU"/>
        <s v="Coopérative Minière Lagbata de Centrafrique (CMLCA)"/>
        <s v="Coopérative Minière Minassato Mining ( CMIM)"/>
        <s v="Coopérative GOGORO TI BE AFRICA"/>
        <s v="Groupement des Artisans Miniers  de la Kadei (GAMKA)"/>
        <s v="COOPERATIVE MINIERE GAINEKOME"/>
        <s v="Coopérative CODEXDIOR"/>
        <s v="Coopérative BA'HA NDOUMBE "/>
        <s v="Coopérative Minière Boda la Belle"/>
        <s v="Coopérative pour le devéloppement de la RCA (COMD_RCA)"/>
        <s v="Coopérative des Artisans Miniers Intègres de Centrafrique (CAMICA)"/>
        <s v="COOPERATIVE WESSARANAM"/>
        <s v="COOPERATIVE DON DE DIEU"/>
        <s v="COOPERATIVE BONUS SKY INTERNATIONAL LIMITED BSIL"/>
        <s v="COOPERATIVE MINIERE LADECA"/>
        <s v="COOPERATIVE MINIERE BE-OKO DE SANGOUMA(CEMBOS)"/>
        <s v="COOPERATIVE CM RCA"/>
        <s v="COOPERATIVE COMIBO"/>
        <s v="COOPERATIVE COMADOR"/>
        <s v="COOPERATIVE DIAMANT-OR TRADING "/>
        <s v="COOPERATIVE CMEDORS"/>
        <s v="COOPERATIVE COMISCYA"/>
        <s v="COOPERATIVE CAMDA"/>
        <s v="COOPERATIVE CMAG"/>
        <s v="COOPERATIVE CMM"/>
        <s v="COOPERATIVE MOSSORO TI E"/>
        <s v="COOPERATIVE MINIERE NOLAN MINING CMNM"/>
        <s v="COOPERATIVE EXCOMORDIAC"/>
        <s v="COOPERATIVE MINIERE WO ZE NGBO"/>
        <s v="COOPERATIVE MINIERE DON DE DIEU"/>
        <s v="SOCIETE GLOBAL MINING SARL"/>
        <s v="SOCIETE LBARACA S.A"/>
        <s v="SOCIETE QUAN XING"/>
        <s v="SOCIETE  HILAAC GENERAL TRADING CO.LTD"/>
        <s v="SOCIETE STAR BE AFRICA"/>
        <s v="SOCIETE MINING INDUSTRIES"/>
        <s v="Société DIMAF GOLD"/>
        <s v=" SOCIETE STAR BE AFRICA"/>
        <s v="Société Centrafricaine de Concassage et de Constructions des Routes (SCCCR)"/>
        <s v="SOCIETE MINING INDUSTRIE SARLU"/>
        <s v="Société GTCC  "/>
        <s v="SOCIETE SCCEM"/>
        <s v="SOCIETE VERTECH SARLU"/>
        <s v="SOCIETE HW LEPO SEMGA"/>
        <s v="SOCIETE HUANG JIN WAN LIANG"/>
        <s v="SOCIETE MING XING SARL"/>
        <s v="SOCIETE GER"/>
        <m/>
        <s v="COOPERATIVE MINIERE BOZOUM MINES"/>
        <s v="Coop Min WONDERFUL"/>
        <s v="COOPERATIVE CEMISO"/>
        <s v="COOPERATIVE COMEDIORC"/>
        <s v="COPERATIVE COOPADOR"/>
        <s v="COOPERATIVE CORDICA"/>
        <s v="COOPERATIVE CORMICA"/>
        <s v="COOPERATIVE CUFFO"/>
        <s v="COPERATIVE CAMGA"/>
        <s v="COOPERATIVE MINIERE DEDE SILA"/>
        <s v="CFME"/>
        <s v="COMIDOGA"/>
        <s v="COMINYA"/>
        <s v="DOCA"/>
        <s v="COOPERATIVE MINIERE POUR LE BIEN ETRE SOCIAL &quot;COMBES&quot;"/>
        <s v="Coopérative Minière de Diamant et Or de Gallo &quot;COMIDOGA&quot;"/>
        <s v="Coopérative Minière Don de Dieu &quot;CMDD&quot;"/>
        <s v="Coopérative Minière Succès de l'Ouest &quot;CMSO&quot;"/>
        <s v="Coopérative Minière &quot;BE LIFFEN MINES&quot;"/>
        <s v="Coopérative Minière &quot;COMIDEC&quot;"/>
        <s v="Coopérative Minière en République Centrafricaine &quot;MINERCA&quot;"/>
        <s v="Coopérative Minière Réssources Naturelles &quot;CMRN&quot;"/>
        <s v="Coopérative des Artisans Extracteur de Mines en Centrafrique &quot;CAEMC&quot;"/>
        <s v="Coopérative Minière Monam Mining Coorporation de Yaloké &quot;CMMCY&quot;"/>
        <s v="Coopérative Minière DODO MINES"/>
        <s v="Coopérative Minière Nolan Mining &quot;CMNM&quot;"/>
        <s v="Coopérative Minière Maria &quot;CMM&quot;"/>
        <s v="Coopérative D'Exploitation Minière En Centrafrique &quot;CEMCA&quot;"/>
        <s v="Coopérative Minière SAN SA de Yaloké &quot;CMSSY&quot;"/>
        <s v="Coopérative Minière KOWOYO CMK&quot;"/>
        <s v="Coopérative des Artisans Miniers de l'Ombella Mpoko &quot;CAMO&quot;"/>
        <s v="COOPERATIVE  Minière D'AMADAGAZA &quot;CAMA&quot;"/>
        <s v="COOPERATIVE Minière &quot;COMIDEC&quot;"/>
        <s v="COOPERATIVE MINIERE BE AFRICA RESSOURCES"/>
        <s v="COOPERATIVE Minière Monam Mining Cooporation de Yaloké &quot;CMMCY&quot;"/>
        <s v="COOPERATIVE MINIERE MARIAM &quot;CMM&quot;"/>
        <s v="COOPERATIVE MINIERE MOYAMA KENAM &quot;CMMK&quot;"/>
        <s v="COOPERATIVE MINIERE DE CENTRAFRIQUE &quot;CMC&quot;"/>
        <s v="COOPERATIVE MINIERE RESSOURCES NATURELLES &quot;CMRN&quot;"/>
        <s v="COOPERATIVE MINIERE RCA MINE &quot;CMRCAM&quot;"/>
        <s v="COOPERATIVE MINIERE POUR LE DEVELOPPEMENT DE LA RCA &quot;COMD-RCA&quot;"/>
        <s v="COOPERATIVE MINIERE DE YOBE &quot;CMY&quot;"/>
        <s v="COOPERATIVE DES ARTISANS MINIERS DE L'ORIENT &quot;CAMO&quot;"/>
        <s v="COOPERATIVE MINIERE SOLEIL DE PENDE &quot;CMSP&quot;"/>
        <s v="COOPERATIVE  MINIERE NOUVELLE GENERATION &quot;CMNG&quot;"/>
        <s v="COOPERATIVE MINIERE MON NOU &quot;CMMN&quot;"/>
        <s v="COOPERATIVE MINIERE A HELE KON GBAN &quot;CMAHKN&quot;"/>
        <s v="COOPERATIVE D'OR ET DIAMANT DE CENTRAFRIQUE &quot;CODIACA&quot;"/>
        <s v="COOPERATIVE POUR LE DEVELOPPEMENT SOCIO-ECONOMIQUE &quot;CMDS&quot;"/>
        <s v="SOCIETE LINXIANG SARL"/>
        <s v="SOCIETE TIAN RUN SARL"/>
        <s v="ARTISAN MINIER NABOUKI FIDEL"/>
        <s v="Coopérative Minière d'Or et Diamant &quot;COMOD&quot;"/>
        <s v="Coopérative Ressource Minière de BEЇNA &quot;CRMB&quot;"/>
        <s v="COOPERATIVIE NOUVELLE INNOVATION TECHNOLOGIQUE CENTRAFRIQUE  &quot;NITCA&quot;"/>
        <s v="COOPERATIVE BUSINESS INTERNATIONAL CONSULTING &quot;CMBIC&quot;"/>
        <s v="COOPERATIVE DES ARTISANS MINIERS D'AMADAGAZA &quot;CAMA&quot;"/>
        <s v="COOPERATIVE MINIERE ARTISANALE &quot;COMINAR&quot;"/>
        <s v="COOPERATIVE TOM GBACK MA &quot;TGM&quot;"/>
        <s v="SOCIETE GROUP MAF COM SARL"/>
        <s v="Société AFRICAINE DE GENIE CIVIL ET D'INGENERIE &quot;SAGI&quot;"/>
        <s v="SOCIETE CHINA RAILWAY 11TH BUREAU GROUP CORPORATION LTD CENTRAL AFRICA  BRANCH SARL"/>
        <s v="SOCIETE THIEN PAO SARL"/>
        <s v="SOCIETE INDUSTRIE MINIERE DE CENTRAFRIQUE &quot;I.M.C&quot; SURL"/>
        <s v="SOCIETE VOGUEROC S.A"/>
        <s v="SOCIETE INDUSTRIE MINIERE DE CENTRAFRIQUE &quot;I.M.C&quot;"/>
        <s v="SOCIETE MINIERE DE YALOKE &quot;SEMYA&quot; SURL"/>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5">
  <r>
    <x v="0"/>
    <n v="2"/>
    <m/>
    <x v="0"/>
  </r>
  <r>
    <x v="1"/>
    <n v="1"/>
    <m/>
    <x v="1"/>
  </r>
  <r>
    <x v="1"/>
    <n v="2"/>
    <m/>
    <x v="2"/>
  </r>
  <r>
    <x v="1"/>
    <n v="1"/>
    <m/>
    <x v="3"/>
  </r>
  <r>
    <x v="1"/>
    <n v="3"/>
    <m/>
    <x v="4"/>
  </r>
  <r>
    <x v="1"/>
    <n v="1"/>
    <m/>
    <x v="5"/>
  </r>
  <r>
    <x v="1"/>
    <n v="1"/>
    <m/>
    <x v="6"/>
  </r>
  <r>
    <x v="1"/>
    <n v="2"/>
    <m/>
    <x v="7"/>
  </r>
  <r>
    <x v="1"/>
    <n v="3"/>
    <m/>
    <x v="8"/>
  </r>
  <r>
    <x v="1"/>
    <n v="4"/>
    <m/>
    <x v="9"/>
  </r>
  <r>
    <x v="1"/>
    <n v="1"/>
    <m/>
    <x v="10"/>
  </r>
  <r>
    <x v="1"/>
    <n v="1"/>
    <m/>
    <x v="11"/>
  </r>
  <r>
    <x v="1"/>
    <n v="1"/>
    <m/>
    <x v="12"/>
  </r>
  <r>
    <x v="1"/>
    <n v="1"/>
    <m/>
    <x v="13"/>
  </r>
  <r>
    <x v="1"/>
    <n v="3"/>
    <m/>
    <x v="14"/>
  </r>
  <r>
    <x v="1"/>
    <n v="5"/>
    <m/>
    <x v="15"/>
  </r>
  <r>
    <x v="1"/>
    <n v="1"/>
    <m/>
    <x v="16"/>
  </r>
  <r>
    <x v="0"/>
    <n v="1"/>
    <m/>
    <x v="17"/>
  </r>
  <r>
    <x v="1"/>
    <n v="4"/>
    <m/>
    <x v="18"/>
  </r>
  <r>
    <x v="1"/>
    <n v="5"/>
    <m/>
    <x v="19"/>
  </r>
  <r>
    <x v="1"/>
    <n v="2"/>
    <m/>
    <x v="20"/>
  </r>
  <r>
    <x v="1"/>
    <n v="5"/>
    <m/>
    <x v="21"/>
  </r>
  <r>
    <x v="1"/>
    <n v="2"/>
    <m/>
    <x v="22"/>
  </r>
  <r>
    <x v="1"/>
    <n v="1"/>
    <m/>
    <x v="23"/>
  </r>
  <r>
    <x v="1"/>
    <n v="3"/>
    <m/>
    <x v="24"/>
  </r>
  <r>
    <x v="1"/>
    <n v="3"/>
    <m/>
    <x v="25"/>
  </r>
  <r>
    <x v="1"/>
    <n v="1"/>
    <m/>
    <x v="26"/>
  </r>
  <r>
    <x v="0"/>
    <n v="3"/>
    <m/>
    <x v="27"/>
  </r>
  <r>
    <x v="1"/>
    <n v="2"/>
    <m/>
    <x v="28"/>
  </r>
  <r>
    <x v="1"/>
    <n v="4"/>
    <m/>
    <x v="29"/>
  </r>
  <r>
    <x v="1"/>
    <n v="2"/>
    <m/>
    <x v="30"/>
  </r>
  <r>
    <x v="1"/>
    <n v="1"/>
    <m/>
    <x v="31"/>
  </r>
  <r>
    <x v="1"/>
    <n v="2"/>
    <m/>
    <x v="32"/>
  </r>
  <r>
    <x v="1"/>
    <n v="2"/>
    <m/>
    <x v="33"/>
  </r>
  <r>
    <x v="1"/>
    <n v="1"/>
    <m/>
    <x v="34"/>
  </r>
  <r>
    <x v="1"/>
    <n v="5"/>
    <m/>
    <x v="35"/>
  </r>
  <r>
    <x v="1"/>
    <n v="1"/>
    <m/>
    <x v="36"/>
  </r>
  <r>
    <x v="1"/>
    <n v="1"/>
    <m/>
    <x v="37"/>
  </r>
  <r>
    <x v="0"/>
    <n v="1"/>
    <m/>
    <x v="38"/>
  </r>
  <r>
    <x v="1"/>
    <n v="2"/>
    <m/>
    <x v="39"/>
  </r>
  <r>
    <x v="1"/>
    <n v="1"/>
    <m/>
    <x v="40"/>
  </r>
  <r>
    <x v="1"/>
    <n v="3"/>
    <m/>
    <x v="41"/>
  </r>
  <r>
    <x v="1"/>
    <n v="5"/>
    <m/>
    <x v="42"/>
  </r>
  <r>
    <x v="2"/>
    <m/>
    <m/>
    <x v="43"/>
  </r>
  <r>
    <x v="1"/>
    <n v="1"/>
    <m/>
    <x v="44"/>
  </r>
  <r>
    <x v="1"/>
    <n v="1"/>
    <m/>
    <x v="45"/>
  </r>
  <r>
    <x v="0"/>
    <n v="1"/>
    <m/>
    <x v="46"/>
  </r>
  <r>
    <x v="1"/>
    <n v="2"/>
    <m/>
    <x v="47"/>
  </r>
  <r>
    <x v="1"/>
    <n v="1"/>
    <m/>
    <x v="48"/>
  </r>
  <r>
    <x v="1"/>
    <n v="5"/>
    <m/>
    <x v="49"/>
  </r>
  <r>
    <x v="1"/>
    <n v="3"/>
    <m/>
    <x v="50"/>
  </r>
  <r>
    <x v="1"/>
    <n v="3"/>
    <m/>
    <x v="51"/>
  </r>
  <r>
    <x v="1"/>
    <n v="2"/>
    <m/>
    <x v="52"/>
  </r>
  <r>
    <x v="1"/>
    <n v="1"/>
    <m/>
    <x v="53"/>
  </r>
  <r>
    <x v="0"/>
    <n v="1"/>
    <m/>
    <x v="46"/>
  </r>
  <r>
    <x v="1"/>
    <n v="2"/>
    <m/>
    <x v="54"/>
  </r>
  <r>
    <x v="0"/>
    <n v="1"/>
    <m/>
    <x v="55"/>
  </r>
  <r>
    <x v="1"/>
    <n v="2"/>
    <m/>
    <x v="56"/>
  </r>
  <r>
    <x v="1"/>
    <n v="2"/>
    <m/>
    <x v="57"/>
  </r>
  <r>
    <x v="1"/>
    <n v="2"/>
    <m/>
    <x v="51"/>
  </r>
  <r>
    <x v="1"/>
    <n v="1"/>
    <m/>
    <x v="58"/>
  </r>
  <r>
    <x v="0"/>
    <n v="1"/>
    <m/>
    <x v="59"/>
  </r>
  <r>
    <x v="1"/>
    <n v="2"/>
    <m/>
    <x v="50"/>
  </r>
  <r>
    <x v="1"/>
    <n v="1"/>
    <m/>
    <x v="60"/>
  </r>
  <r>
    <x v="0"/>
    <n v="1"/>
    <m/>
    <x v="38"/>
  </r>
  <r>
    <x v="3"/>
    <n v="1"/>
    <m/>
    <x v="61"/>
  </r>
  <r>
    <x v="1"/>
    <n v="3"/>
    <m/>
    <x v="62"/>
  </r>
  <r>
    <x v="4"/>
    <n v="5"/>
    <m/>
    <x v="63"/>
  </r>
  <r>
    <x v="4"/>
    <n v="3"/>
    <m/>
    <x v="64"/>
  </r>
  <r>
    <x v="4"/>
    <n v="5"/>
    <m/>
    <x v="65"/>
  </r>
  <r>
    <x v="4"/>
    <n v="1"/>
    <m/>
    <x v="66"/>
  </r>
  <r>
    <x v="4"/>
    <n v="3"/>
    <m/>
    <x v="67"/>
  </r>
  <r>
    <x v="5"/>
    <n v="1"/>
    <m/>
    <x v="68"/>
  </r>
  <r>
    <x v="6"/>
    <m/>
    <m/>
    <x v="68"/>
  </r>
  <r>
    <x v="7"/>
    <n v="10"/>
    <m/>
    <x v="69"/>
  </r>
  <r>
    <x v="1"/>
    <n v="4"/>
    <m/>
    <x v="70"/>
  </r>
  <r>
    <x v="1"/>
    <n v="2"/>
    <m/>
    <x v="71"/>
  </r>
  <r>
    <x v="3"/>
    <n v="1"/>
    <m/>
    <x v="72"/>
  </r>
  <r>
    <x v="3"/>
    <n v="1"/>
    <m/>
    <x v="73"/>
  </r>
  <r>
    <x v="3"/>
    <n v="1"/>
    <m/>
    <x v="74"/>
  </r>
  <r>
    <x v="1"/>
    <n v="5"/>
    <m/>
    <x v="75"/>
  </r>
  <r>
    <x v="1"/>
    <n v="1"/>
    <m/>
    <x v="76"/>
  </r>
  <r>
    <x v="1"/>
    <n v="3"/>
    <m/>
    <x v="77"/>
  </r>
  <r>
    <x v="1"/>
    <n v="3"/>
    <m/>
    <x v="71"/>
  </r>
  <r>
    <x v="1"/>
    <n v="2"/>
    <m/>
    <x v="78"/>
  </r>
  <r>
    <x v="0"/>
    <n v="1"/>
    <m/>
    <x v="79"/>
  </r>
  <r>
    <x v="1"/>
    <n v="2"/>
    <m/>
    <x v="80"/>
  </r>
  <r>
    <x v="1"/>
    <n v="2"/>
    <m/>
    <x v="81"/>
  </r>
  <r>
    <x v="1"/>
    <n v="1"/>
    <m/>
    <x v="82"/>
  </r>
  <r>
    <x v="8"/>
    <n v="1"/>
    <m/>
    <x v="83"/>
  </r>
  <r>
    <x v="1"/>
    <n v="1"/>
    <m/>
    <x v="84"/>
  </r>
  <r>
    <x v="1"/>
    <n v="2"/>
    <m/>
    <x v="85"/>
  </r>
  <r>
    <x v="1"/>
    <n v="1"/>
    <m/>
    <x v="86"/>
  </r>
  <r>
    <x v="1"/>
    <n v="4"/>
    <m/>
    <x v="87"/>
  </r>
  <r>
    <x v="1"/>
    <n v="1"/>
    <m/>
    <x v="88"/>
  </r>
  <r>
    <x v="1"/>
    <n v="5"/>
    <m/>
    <x v="89"/>
  </r>
  <r>
    <x v="1"/>
    <n v="1"/>
    <m/>
    <x v="90"/>
  </r>
  <r>
    <x v="0"/>
    <n v="5"/>
    <m/>
    <x v="91"/>
  </r>
  <r>
    <x v="1"/>
    <n v="1"/>
    <m/>
    <x v="92"/>
  </r>
  <r>
    <x v="1"/>
    <n v="1"/>
    <m/>
    <x v="93"/>
  </r>
  <r>
    <x v="1"/>
    <n v="2"/>
    <m/>
    <x v="94"/>
  </r>
  <r>
    <x v="1"/>
    <n v="3"/>
    <m/>
    <x v="95"/>
  </r>
  <r>
    <x v="1"/>
    <n v="1"/>
    <m/>
    <x v="96"/>
  </r>
  <r>
    <x v="0"/>
    <n v="4"/>
    <m/>
    <x v="97"/>
  </r>
  <r>
    <x v="1"/>
    <n v="2"/>
    <m/>
    <x v="98"/>
  </r>
  <r>
    <x v="0"/>
    <n v="2"/>
    <m/>
    <x v="99"/>
  </r>
  <r>
    <x v="1"/>
    <n v="2"/>
    <m/>
    <x v="100"/>
  </r>
  <r>
    <x v="1"/>
    <n v="5"/>
    <m/>
    <x v="101"/>
  </r>
  <r>
    <x v="0"/>
    <n v="2"/>
    <m/>
    <x v="102"/>
  </r>
  <r>
    <x v="1"/>
    <n v="1"/>
    <m/>
    <x v="103"/>
  </r>
  <r>
    <x v="1"/>
    <n v="1"/>
    <m/>
    <x v="104"/>
  </r>
  <r>
    <x v="1"/>
    <n v="2"/>
    <m/>
    <x v="94"/>
  </r>
  <r>
    <x v="1"/>
    <n v="3"/>
    <m/>
    <x v="105"/>
  </r>
  <r>
    <x v="1"/>
    <n v="5"/>
    <m/>
    <x v="106"/>
  </r>
  <r>
    <x v="1"/>
    <n v="1"/>
    <m/>
    <x v="107"/>
  </r>
  <r>
    <x v="9"/>
    <n v="6"/>
    <m/>
    <x v="108"/>
  </r>
  <r>
    <x v="1"/>
    <n v="1"/>
    <m/>
    <x v="109"/>
  </r>
  <r>
    <x v="1"/>
    <n v="3"/>
    <m/>
    <x v="110"/>
  </r>
  <r>
    <x v="1"/>
    <n v="1"/>
    <m/>
    <x v="111"/>
  </r>
  <r>
    <x v="8"/>
    <n v="1"/>
    <m/>
    <x v="112"/>
  </r>
  <r>
    <x v="4"/>
    <n v="3"/>
    <m/>
    <x v="113"/>
  </r>
  <r>
    <x v="10"/>
    <n v="1"/>
    <m/>
    <x v="68"/>
  </r>
  <r>
    <x v="1"/>
    <n v="1"/>
    <m/>
    <x v="114"/>
  </r>
  <r>
    <x v="1"/>
    <n v="1"/>
    <m/>
    <x v="3"/>
  </r>
  <r>
    <x v="1"/>
    <n v="5"/>
    <m/>
    <x v="115"/>
  </r>
  <r>
    <x v="1"/>
    <n v="4"/>
    <m/>
    <x v="116"/>
  </r>
  <r>
    <x v="1"/>
    <n v="4"/>
    <m/>
    <x v="117"/>
  </r>
  <r>
    <x v="1"/>
    <n v="4"/>
    <m/>
    <x v="113"/>
  </r>
  <r>
    <x v="8"/>
    <n v="1"/>
    <m/>
    <x v="118"/>
  </r>
  <r>
    <x v="1"/>
    <n v="1"/>
    <m/>
    <x v="114"/>
  </r>
  <r>
    <x v="1"/>
    <n v="1"/>
    <m/>
    <x v="119"/>
  </r>
  <r>
    <x v="1"/>
    <n v="1"/>
    <m/>
    <x v="120"/>
  </r>
  <r>
    <x v="3"/>
    <n v="1"/>
    <m/>
    <x v="121"/>
  </r>
  <r>
    <x v="8"/>
    <n v="1"/>
    <m/>
    <x v="122"/>
  </r>
  <r>
    <x v="3"/>
    <n v="1"/>
    <m/>
    <x v="123"/>
  </r>
  <r>
    <x v="1"/>
    <n v="1"/>
    <m/>
    <x v="124"/>
  </r>
  <r>
    <x v="1"/>
    <n v="4"/>
    <m/>
    <x v="125"/>
  </r>
  <r>
    <x v="10"/>
    <n v="1"/>
    <m/>
    <x v="126"/>
  </r>
  <r>
    <x v="1"/>
    <n v="5"/>
    <m/>
    <x v="77"/>
  </r>
  <r>
    <x v="1"/>
    <n v="3"/>
    <m/>
    <x v="127"/>
  </r>
  <r>
    <x v="1"/>
    <n v="5"/>
    <m/>
    <x v="128"/>
  </r>
  <r>
    <x v="1"/>
    <n v="5"/>
    <m/>
    <x v="77"/>
  </r>
  <r>
    <x v="3"/>
    <n v="1"/>
    <m/>
    <x v="129"/>
  </r>
  <r>
    <x v="4"/>
    <n v="1"/>
    <m/>
    <x v="68"/>
  </r>
  <r>
    <x v="1"/>
    <n v="1"/>
    <m/>
    <x v="130"/>
  </r>
  <r>
    <x v="1"/>
    <n v="1"/>
    <m/>
    <x v="131"/>
  </r>
  <r>
    <x v="0"/>
    <n v="1"/>
    <m/>
    <x v="38"/>
  </r>
  <r>
    <x v="1"/>
    <n v="1"/>
    <m/>
    <x v="132"/>
  </r>
  <r>
    <x v="1"/>
    <n v="1"/>
    <m/>
    <x v="133"/>
  </r>
  <r>
    <x v="1"/>
    <n v="1"/>
    <m/>
    <x v="134"/>
  </r>
  <r>
    <x v="1"/>
    <n v="1"/>
    <m/>
    <x v="135"/>
  </r>
  <r>
    <x v="1"/>
    <n v="1"/>
    <m/>
    <x v="136"/>
  </r>
  <r>
    <x v="1"/>
    <n v="1"/>
    <m/>
    <x v="137"/>
  </r>
  <r>
    <x v="1"/>
    <n v="1"/>
    <m/>
    <x v="138"/>
  </r>
  <r>
    <x v="1"/>
    <n v="1"/>
    <m/>
    <x v="139"/>
  </r>
  <r>
    <x v="0"/>
    <n v="1"/>
    <m/>
    <x v="140"/>
  </r>
  <r>
    <x v="1"/>
    <n v="1"/>
    <m/>
    <x v="141"/>
  </r>
  <r>
    <x v="1"/>
    <n v="1"/>
    <m/>
    <x v="142"/>
  </r>
  <r>
    <x v="1"/>
    <n v="1"/>
    <m/>
    <x v="143"/>
  </r>
  <r>
    <x v="1"/>
    <n v="1"/>
    <m/>
    <x v="144"/>
  </r>
  <r>
    <x v="1"/>
    <n v="1"/>
    <m/>
    <x v="1"/>
  </r>
  <r>
    <x v="1"/>
    <n v="1"/>
    <m/>
    <x v="145"/>
  </r>
  <r>
    <x v="1"/>
    <n v="3"/>
    <m/>
    <x v="4"/>
  </r>
  <r>
    <x v="1"/>
    <n v="1"/>
    <m/>
    <x v="5"/>
  </r>
  <r>
    <x v="1"/>
    <n v="2"/>
    <m/>
    <x v="7"/>
  </r>
  <r>
    <x v="1"/>
    <n v="4"/>
    <m/>
    <x v="146"/>
  </r>
  <r>
    <x v="1"/>
    <n v="1"/>
    <m/>
    <x v="147"/>
  </r>
  <r>
    <x v="1"/>
    <n v="1"/>
    <m/>
    <x v="4"/>
  </r>
  <r>
    <x v="1"/>
    <n v="1"/>
    <m/>
    <x v="148"/>
  </r>
  <r>
    <x v="1"/>
    <n v="3"/>
    <m/>
    <x v="149"/>
  </r>
  <r>
    <x v="1"/>
    <n v="5"/>
    <m/>
    <x v="150"/>
  </r>
  <r>
    <x v="1"/>
    <n v="1"/>
    <m/>
    <x v="151"/>
  </r>
  <r>
    <x v="1"/>
    <n v="4"/>
    <m/>
    <x v="152"/>
  </r>
  <r>
    <x v="1"/>
    <n v="5"/>
    <m/>
    <x v="153"/>
  </r>
  <r>
    <x v="1"/>
    <n v="2"/>
    <m/>
    <x v="154"/>
  </r>
  <r>
    <x v="1"/>
    <n v="5"/>
    <m/>
    <x v="155"/>
  </r>
  <r>
    <x v="1"/>
    <n v="2"/>
    <m/>
    <x v="156"/>
  </r>
  <r>
    <x v="1"/>
    <n v="1"/>
    <m/>
    <x v="23"/>
  </r>
  <r>
    <x v="1"/>
    <n v="3"/>
    <m/>
    <x v="157"/>
  </r>
  <r>
    <x v="1"/>
    <n v="2"/>
    <m/>
    <x v="25"/>
  </r>
  <r>
    <x v="1"/>
    <n v="2"/>
    <m/>
    <x v="158"/>
  </r>
  <r>
    <x v="1"/>
    <n v="4"/>
    <m/>
    <x v="159"/>
  </r>
  <r>
    <x v="1"/>
    <n v="2"/>
    <m/>
    <x v="160"/>
  </r>
  <r>
    <x v="1"/>
    <n v="1"/>
    <m/>
    <x v="161"/>
  </r>
  <r>
    <x v="1"/>
    <n v="2"/>
    <m/>
    <x v="32"/>
  </r>
  <r>
    <x v="1"/>
    <n v="2"/>
    <m/>
    <x v="33"/>
  </r>
  <r>
    <x v="1"/>
    <n v="1"/>
    <m/>
    <x v="162"/>
  </r>
  <r>
    <x v="1"/>
    <n v="5"/>
    <m/>
    <x v="163"/>
  </r>
  <r>
    <x v="1"/>
    <n v="1"/>
    <m/>
    <x v="36"/>
  </r>
  <r>
    <x v="1"/>
    <n v="2"/>
    <m/>
    <x v="164"/>
  </r>
  <r>
    <x v="1"/>
    <n v="1"/>
    <m/>
    <x v="165"/>
  </r>
  <r>
    <x v="1"/>
    <n v="3"/>
    <m/>
    <x v="166"/>
  </r>
  <r>
    <x v="1"/>
    <n v="5"/>
    <m/>
    <x v="167"/>
  </r>
  <r>
    <x v="1"/>
    <n v="4"/>
    <m/>
    <x v="168"/>
  </r>
  <r>
    <x v="1"/>
    <n v="1"/>
    <m/>
    <x v="169"/>
  </r>
  <r>
    <x v="1"/>
    <n v="1"/>
    <m/>
    <x v="170"/>
  </r>
  <r>
    <x v="1"/>
    <n v="2"/>
    <m/>
    <x v="171"/>
  </r>
  <r>
    <x v="1"/>
    <n v="1"/>
    <m/>
    <x v="172"/>
  </r>
  <r>
    <x v="1"/>
    <n v="5"/>
    <m/>
    <x v="173"/>
  </r>
  <r>
    <x v="1"/>
    <n v="3"/>
    <m/>
    <x v="174"/>
  </r>
  <r>
    <x v="1"/>
    <n v="3"/>
    <m/>
    <x v="175"/>
  </r>
  <r>
    <x v="1"/>
    <n v="2"/>
    <m/>
    <x v="176"/>
  </r>
  <r>
    <x v="1"/>
    <n v="1"/>
    <m/>
    <x v="177"/>
  </r>
  <r>
    <x v="1"/>
    <n v="2"/>
    <m/>
    <x v="54"/>
  </r>
  <r>
    <x v="1"/>
    <n v="2"/>
    <m/>
    <x v="56"/>
  </r>
  <r>
    <x v="1"/>
    <n v="2"/>
    <m/>
    <x v="178"/>
  </r>
  <r>
    <x v="1"/>
    <n v="2"/>
    <m/>
    <x v="175"/>
  </r>
  <r>
    <x v="1"/>
    <n v="1"/>
    <m/>
    <x v="179"/>
  </r>
  <r>
    <x v="1"/>
    <n v="2"/>
    <m/>
    <x v="50"/>
  </r>
  <r>
    <x v="1"/>
    <n v="1"/>
    <m/>
    <x v="60"/>
  </r>
  <r>
    <x v="1"/>
    <n v="3"/>
    <m/>
    <x v="180"/>
  </r>
  <r>
    <x v="1"/>
    <n v="4"/>
    <m/>
    <x v="181"/>
  </r>
  <r>
    <x v="1"/>
    <n v="2"/>
    <m/>
    <x v="71"/>
  </r>
  <r>
    <x v="1"/>
    <n v="5"/>
    <m/>
    <x v="75"/>
  </r>
  <r>
    <x v="1"/>
    <n v="1"/>
    <m/>
    <x v="76"/>
  </r>
  <r>
    <x v="1"/>
    <n v="3"/>
    <m/>
    <x v="77"/>
  </r>
  <r>
    <x v="1"/>
    <n v="3"/>
    <m/>
    <x v="71"/>
  </r>
  <r>
    <x v="1"/>
    <n v="2"/>
    <m/>
    <x v="80"/>
  </r>
  <r>
    <x v="1"/>
    <n v="2"/>
    <m/>
    <x v="81"/>
  </r>
  <r>
    <x v="1"/>
    <n v="1"/>
    <m/>
    <x v="82"/>
  </r>
  <r>
    <x v="0"/>
    <n v="2"/>
    <m/>
    <x v="182"/>
  </r>
  <r>
    <x v="0"/>
    <n v="1"/>
    <m/>
    <x v="183"/>
  </r>
  <r>
    <x v="0"/>
    <n v="3"/>
    <m/>
    <x v="184"/>
  </r>
  <r>
    <x v="0"/>
    <n v="1"/>
    <m/>
    <x v="185"/>
  </r>
  <r>
    <x v="0"/>
    <n v="1"/>
    <m/>
    <x v="186"/>
  </r>
  <r>
    <x v="0"/>
    <n v="1"/>
    <m/>
    <x v="186"/>
  </r>
  <r>
    <x v="0"/>
    <n v="1"/>
    <m/>
    <x v="187"/>
  </r>
  <r>
    <x v="0"/>
    <n v="1"/>
    <m/>
    <x v="188"/>
  </r>
  <r>
    <x v="0"/>
    <n v="1"/>
    <m/>
    <x v="185"/>
  </r>
  <r>
    <x v="0"/>
    <n v="1"/>
    <m/>
    <x v="189"/>
  </r>
  <r>
    <x v="3"/>
    <n v="1"/>
    <m/>
    <x v="190"/>
  </r>
  <r>
    <x v="3"/>
    <n v="1"/>
    <m/>
    <x v="72"/>
  </r>
  <r>
    <x v="3"/>
    <n v="1"/>
    <m/>
    <x v="191"/>
  </r>
  <r>
    <x v="3"/>
    <n v="1"/>
    <m/>
    <x v="192"/>
  </r>
  <r>
    <x v="8"/>
    <n v="1"/>
    <m/>
    <x v="83"/>
  </r>
  <r>
    <x v="4"/>
    <n v="5"/>
    <m/>
    <x v="63"/>
  </r>
  <r>
    <x v="11"/>
    <m/>
    <m/>
    <x v="130"/>
  </r>
  <r>
    <x v="11"/>
    <m/>
    <m/>
    <x v="130"/>
  </r>
  <r>
    <x v="11"/>
    <m/>
    <m/>
    <x v="130"/>
  </r>
  <r>
    <x v="11"/>
    <m/>
    <m/>
    <x v="130"/>
  </r>
  <r>
    <x v="4"/>
    <n v="3"/>
    <m/>
    <x v="64"/>
  </r>
  <r>
    <x v="11"/>
    <m/>
    <m/>
    <x v="130"/>
  </r>
  <r>
    <x v="11"/>
    <m/>
    <m/>
    <x v="130"/>
  </r>
  <r>
    <x v="4"/>
    <n v="5"/>
    <m/>
    <x v="65"/>
  </r>
  <r>
    <x v="11"/>
    <m/>
    <m/>
    <x v="130"/>
  </r>
  <r>
    <x v="11"/>
    <m/>
    <m/>
    <x v="130"/>
  </r>
  <r>
    <x v="11"/>
    <m/>
    <m/>
    <x v="130"/>
  </r>
  <r>
    <x v="11"/>
    <m/>
    <m/>
    <x v="130"/>
  </r>
  <r>
    <x v="4"/>
    <n v="1"/>
    <m/>
    <x v="66"/>
  </r>
  <r>
    <x v="4"/>
    <n v="1"/>
    <m/>
    <x v="67"/>
  </r>
  <r>
    <x v="11"/>
    <m/>
    <m/>
    <x v="130"/>
  </r>
  <r>
    <x v="11"/>
    <m/>
    <m/>
    <x v="130"/>
  </r>
  <r>
    <x v="4"/>
    <n v="4"/>
    <m/>
    <x v="193"/>
  </r>
  <r>
    <x v="11"/>
    <m/>
    <m/>
    <x v="130"/>
  </r>
  <r>
    <x v="11"/>
    <m/>
    <m/>
    <x v="130"/>
  </r>
  <r>
    <x v="11"/>
    <m/>
    <m/>
    <x v="130"/>
  </r>
  <r>
    <x v="4"/>
    <n v="2"/>
    <m/>
    <x v="194"/>
  </r>
  <r>
    <x v="11"/>
    <m/>
    <m/>
    <x v="130"/>
  </r>
  <r>
    <x v="4"/>
    <n v="5"/>
    <m/>
    <x v="195"/>
  </r>
  <r>
    <x v="11"/>
    <m/>
    <m/>
    <x v="130"/>
  </r>
  <r>
    <x v="11"/>
    <m/>
    <m/>
    <x v="130"/>
  </r>
  <r>
    <x v="11"/>
    <m/>
    <m/>
    <x v="130"/>
  </r>
  <r>
    <x v="11"/>
    <m/>
    <m/>
    <x v="130"/>
  </r>
  <r>
    <x v="12"/>
    <n v="1"/>
    <m/>
    <x v="196"/>
  </r>
  <r>
    <x v="12"/>
    <n v="1"/>
    <m/>
    <x v="19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C223F86-D4EC-45D4-A725-62CAE964DA38}" name="Tableau croisé dynamique45" cacheId="16"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location ref="A3:B8" firstHeaderRow="1" firstDataRow="1" firstDataCol="1" rowPageCount="1" colPageCount="1"/>
  <pivotFields count="4">
    <pivotField axis="axisPage" multipleItemSelectionAllowed="1" showAll="0">
      <items count="14">
        <item h="1" x="6"/>
        <item h="1" x="2"/>
        <item h="1" x="9"/>
        <item h="1" x="7"/>
        <item h="1" x="0"/>
        <item h="1" x="3"/>
        <item h="1" x="8"/>
        <item h="1" x="1"/>
        <item x="5"/>
        <item x="12"/>
        <item x="10"/>
        <item h="1" x="4"/>
        <item h="1" x="11"/>
        <item t="default"/>
      </items>
    </pivotField>
    <pivotField dataField="1" showAll="0"/>
    <pivotField showAll="0"/>
    <pivotField axis="axisRow" showAll="0">
      <items count="199">
        <item x="72"/>
        <item x="120"/>
        <item x="0"/>
        <item x="182"/>
        <item x="141"/>
        <item x="142"/>
        <item x="143"/>
        <item x="132"/>
        <item x="4"/>
        <item x="34"/>
        <item x="162"/>
        <item x="25"/>
        <item x="175"/>
        <item x="51"/>
        <item x="90"/>
        <item x="39"/>
        <item x="14"/>
        <item x="96"/>
        <item x="186"/>
        <item x="8"/>
        <item x="19"/>
        <item x="105"/>
        <item x="31"/>
        <item x="28"/>
        <item x="133"/>
        <item x="99"/>
        <item x="106"/>
        <item x="46"/>
        <item x="10"/>
        <item x="103"/>
        <item x="11"/>
        <item x="107"/>
        <item x="40"/>
        <item x="20"/>
        <item x="22"/>
        <item x="18"/>
        <item x="13"/>
        <item x="89"/>
        <item x="57"/>
        <item x="101"/>
        <item x="37"/>
        <item x="47"/>
        <item x="134"/>
        <item x="100"/>
        <item x="15"/>
        <item x="9"/>
        <item x="104"/>
        <item x="17"/>
        <item x="26"/>
        <item x="136"/>
        <item x="137"/>
        <item x="138"/>
        <item x="153"/>
        <item x="187"/>
        <item x="55"/>
        <item x="161"/>
        <item x="173"/>
        <item x="49"/>
        <item x="93"/>
        <item x="158"/>
        <item x="102"/>
        <item x="21"/>
        <item x="95"/>
        <item x="178"/>
        <item x="36"/>
        <item x="110"/>
        <item x="54"/>
        <item x="86"/>
        <item x="1"/>
        <item x="12"/>
        <item x="30"/>
        <item x="16"/>
        <item x="149"/>
        <item x="163"/>
        <item x="150"/>
        <item x="177"/>
        <item x="53"/>
        <item x="188"/>
        <item x="59"/>
        <item x="7"/>
        <item x="164"/>
        <item x="32"/>
        <item x="98"/>
        <item x="91"/>
        <item x="131"/>
        <item x="45"/>
        <item x="35"/>
        <item x="168"/>
        <item x="43"/>
        <item x="146"/>
        <item x="172"/>
        <item x="48"/>
        <item x="140"/>
        <item x="155"/>
        <item x="112"/>
        <item x="147"/>
        <item x="183"/>
        <item x="151"/>
        <item x="88"/>
        <item x="33"/>
        <item x="5"/>
        <item x="160"/>
        <item x="97"/>
        <item x="84"/>
        <item x="60"/>
        <item x="24"/>
        <item x="157"/>
        <item x="166"/>
        <item x="41"/>
        <item x="85"/>
        <item x="176"/>
        <item x="52"/>
        <item x="165"/>
        <item x="154"/>
        <item x="167"/>
        <item x="42"/>
        <item x="156"/>
        <item x="109"/>
        <item x="145"/>
        <item x="3"/>
        <item x="171"/>
        <item x="170"/>
        <item x="169"/>
        <item x="152"/>
        <item x="44"/>
        <item x="159"/>
        <item x="174"/>
        <item x="50"/>
        <item x="23"/>
        <item x="148"/>
        <item x="2"/>
        <item x="111"/>
        <item x="56"/>
        <item x="108"/>
        <item x="38"/>
        <item x="92"/>
        <item x="179"/>
        <item x="58"/>
        <item x="27"/>
        <item x="184"/>
        <item x="29"/>
        <item x="189"/>
        <item x="79"/>
        <item x="94"/>
        <item x="76"/>
        <item x="185"/>
        <item x="139"/>
        <item x="135"/>
        <item x="144"/>
        <item x="6"/>
        <item x="61"/>
        <item x="87"/>
        <item x="78"/>
        <item x="116"/>
        <item x="191"/>
        <item x="65"/>
        <item x="81"/>
        <item x="121"/>
        <item x="63"/>
        <item x="67"/>
        <item x="66"/>
        <item x="192"/>
        <item x="74"/>
        <item x="77"/>
        <item x="119"/>
        <item x="80"/>
        <item x="129"/>
        <item x="113"/>
        <item x="190"/>
        <item x="123"/>
        <item x="127"/>
        <item x="126"/>
        <item x="68"/>
        <item x="196"/>
        <item x="194"/>
        <item x="114"/>
        <item x="62"/>
        <item x="180"/>
        <item x="128"/>
        <item x="197"/>
        <item x="122"/>
        <item x="118"/>
        <item x="83"/>
        <item x="64"/>
        <item x="115"/>
        <item x="73"/>
        <item x="124"/>
        <item x="82"/>
        <item x="117"/>
        <item x="69"/>
        <item x="193"/>
        <item x="70"/>
        <item x="181"/>
        <item x="71"/>
        <item x="75"/>
        <item x="125"/>
        <item x="195"/>
        <item x="130"/>
        <item t="default"/>
      </items>
    </pivotField>
  </pivotFields>
  <rowFields count="1">
    <field x="3"/>
  </rowFields>
  <rowItems count="5">
    <i>
      <x v="171"/>
    </i>
    <i>
      <x v="172"/>
    </i>
    <i>
      <x v="173"/>
    </i>
    <i>
      <x v="179"/>
    </i>
    <i t="grand">
      <x/>
    </i>
  </rowItems>
  <colItems count="1">
    <i/>
  </colItems>
  <pageFields count="1">
    <pageField fld="0" hier="-1"/>
  </pageFields>
  <dataFields count="1">
    <dataField name="Somme de Nombre de permis" fld="1" baseField="0" baseItem="0" numFmtId="165"/>
  </dataFields>
  <formats count="2">
    <format dxfId="224">
      <pivotArea outline="0" collapsedLevelsAreSubtotals="1" fieldPosition="0"/>
    </format>
    <format dxfId="22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5BFF05A-CF28-4FDD-8F60-36FF2522072C}" name="Tableau37" displayName="Tableau37" ref="A4:O236" totalsRowShown="0" headerRowDxfId="222" dataDxfId="220" headerRowBorderDxfId="221" tableBorderDxfId="219" totalsRowBorderDxfId="218">
  <autoFilter ref="A4:O236" xr:uid="{45BFF05A-CF28-4FDD-8F60-36FF2522072C}"/>
  <tableColumns count="15">
    <tableColumn id="1" xr3:uid="{B21A2C0C-E316-4360-B749-F31E77B37886}" name="Référence_Decret_Arrete" dataDxfId="217"/>
    <tableColumn id="2" xr3:uid="{F18D65C1-B213-4205-A864-304B42ED0E9B}" name="Type de Permis/Licence" dataDxfId="216"/>
    <tableColumn id="3" xr3:uid="{5516DE16-E561-42D5-AE6E-6ADDFB510521}" name="Nombre de permis" dataDxfId="215"/>
    <tableColumn id="16" xr3:uid="{49E602E0-FCF1-415C-8EC9-657BE6B0C6CB}" name="Nature" dataDxfId="214"/>
    <tableColumn id="4" xr3:uid="{94924029-48AC-40E8-8AC8-A6D135F3E827}" name="Nom du Titulaire/Societe_Cooperative" dataDxfId="213"/>
    <tableColumn id="5" xr3:uid="{0FA47477-107B-407E-9ECB-9D086A6F60C4}" name="Matricule Fiscale" dataDxfId="212"/>
    <tableColumn id="6" xr3:uid="{6A17F271-1F07-406D-B323-C733CE7EB66F}" name="Adresse Physique" dataDxfId="211"/>
    <tableColumn id="7" xr3:uid="{308ECCDD-E123-4064-BEBD-1EAB322403BA}" name="Date de Demande" dataDxfId="210"/>
    <tableColumn id="8" xr3:uid="{8EF6222C-4545-4578-A379-32E24826D1B9}" name="Date d'Octroi/application" dataDxfId="209"/>
    <tableColumn id="9" xr3:uid="{EE2F66CD-DE29-42A1-9D57-EC9873CAEB9B}" name="Date de Fin de validité" dataDxfId="208"/>
    <tableColumn id="10" xr3:uid="{4C2C2211-D0F6-430F-BA3C-C79773EFE10E}" name="Superficie (km2)" dataDxfId="207"/>
    <tableColumn id="11" xr3:uid="{58BE1FA9-5A86-4370-8BEC-3CEECFFC8917}" name="Region" dataDxfId="206"/>
    <tableColumn id="12" xr3:uid="{6FA5F79D-0F61-4C2D-9C94-EECC227AD852}" name="Durée" dataDxfId="205"/>
    <tableColumn id="13" xr3:uid="{3E0FD613-A620-44C3-B371-C79B99501D2A}" name="Nature des Minerais" dataDxfId="204"/>
    <tableColumn id="14" xr3:uid="{BAC01AE7-1991-4306-B40C-272C294D7221}" name="Coordonnées" dataDxfId="203"/>
  </tableColumns>
  <tableStyleInfo name="TableStyleLight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B2B3698-5CD3-4CBC-9714-C3F7A10B9F9E}" name="Tableau2" displayName="Tableau2" ref="A3:AO35" totalsRowCount="1" headerRowDxfId="202" dataDxfId="201">
  <autoFilter ref="A3:AO34" xr:uid="{7B2B3698-5CD3-4CBC-9714-C3F7A10B9F9E}"/>
  <tableColumns count="41">
    <tableColumn id="1" xr3:uid="{60FA7A05-C995-4C99-B5F8-A31D1C1B0D66}" name="N°" dataDxfId="200" totalsRowDxfId="199"/>
    <tableColumn id="2" xr3:uid="{2822A08F-FEA0-4760-8468-47C60912580A}" name="ANNEE" dataDxfId="198" totalsRowDxfId="197"/>
    <tableColumn id="3" xr3:uid="{FBADE32F-77F1-4660-B183-104589733EBC}" name="CUO" dataDxfId="196" totalsRowDxfId="195"/>
    <tableColumn id="4" xr3:uid="{73AFE7C3-7CE0-4F99-AB75-B766C06F68E2}" name="PROC" dataDxfId="194" totalsRowDxfId="193"/>
    <tableColumn id="5" xr3:uid="{F570FA27-AB49-43E8-84EC-89E7DB4C23E6}" name="DEC_NAME" dataDxfId="192" totalsRowDxfId="191"/>
    <tableColumn id="6" xr3:uid="{61091B7B-80A1-46EA-8C7F-3451867F2917}" name="NIF" dataDxfId="190" totalsRowDxfId="189"/>
    <tableColumn id="7" xr3:uid="{ECEAE549-117D-4260-9C57-0270CF2D1985}" name="SOCIETE" dataDxfId="188" totalsRowDxfId="187"/>
    <tableColumn id="8" xr3:uid="{49C02235-E3C6-49D5-9911-51111763D7EB}" name="RESP_FIN" dataDxfId="186" totalsRowDxfId="185"/>
    <tableColumn id="9" xr3:uid="{AB38BB52-7079-494F-BDC4-F0D26A14D2F5}" name="NUM_DECL" dataDxfId="184" totalsRowDxfId="183"/>
    <tableColumn id="10" xr3:uid="{52F94F39-D43E-4FE2-8E6F-775B74586F2E}" name="DATE_DECL" dataDxfId="182" totalsRowDxfId="181"/>
    <tableColumn id="11" xr3:uid="{B757AC9F-2A9F-448B-BF92-E6CEE5F0B442}" name="NUM_LIQ" dataDxfId="180" totalsRowDxfId="179"/>
    <tableColumn id="12" xr3:uid="{7EFD14E3-25C2-4EC4-B643-C68031106197}" name="DATE_LIQ" dataDxfId="178" totalsRowDxfId="177"/>
    <tableColumn id="13" xr3:uid="{A0F3D49A-0AB6-47EA-A47F-8C5FEA3803D7}" name="NUM_QUIT" dataDxfId="176" totalsRowDxfId="175"/>
    <tableColumn id="14" xr3:uid="{D44C6715-D6A4-4AD2-B184-BBB00923D8D1}" name="DATE_QUIT" dataDxfId="174" totalsRowDxfId="173"/>
    <tableColumn id="15" xr3:uid="{EF417D6A-CB38-4384-98EB-45705EF547B7}" name="ART_VAL" totalsRowFunction="sum" dataDxfId="172" totalsRowDxfId="171"/>
    <tableColumn id="16" xr3:uid="{20BE0572-596A-4AB2-B822-A1E7388C5A75}" name="ART_TOT_TAX" dataDxfId="170" totalsRowDxfId="169"/>
    <tableColumn id="17" xr3:uid="{9DEB4BA4-44A1-4C08-A9AA-A614D94355A4}" name="TOT_DECL" dataDxfId="168" totalsRowDxfId="167"/>
    <tableColumn id="18" xr3:uid="{63E3181E-7218-438B-80F5-1923212481D6}" name="P_PROV" dataDxfId="166" totalsRowDxfId="165"/>
    <tableColumn id="19" xr3:uid="{8D076857-8B13-4528-AE6B-B62D99EF8CD5}" name="P_EXP" dataDxfId="164" totalsRowDxfId="163"/>
    <tableColumn id="20" xr3:uid="{C3144424-13C9-4885-BA2F-509CC2620E36}" name="P_DESC" dataDxfId="162" totalsRowDxfId="161"/>
    <tableColumn id="21" xr3:uid="{4C8D8B89-1C7F-4287-9FB0-494F14B0192E}" name="CUO_BORD" dataDxfId="160" totalsRowDxfId="159"/>
    <tableColumn id="22" xr3:uid="{FFE025F0-DFAC-4438-AB7D-A0CAB1CF2FCF}" name="TRSP_FRT" dataDxfId="158" totalsRowDxfId="157"/>
    <tableColumn id="23" xr3:uid="{6E9837D7-E4B5-4087-9D4D-76CDAD2D9167}" name="TRSP_INT" dataDxfId="156" totalsRowDxfId="155"/>
    <tableColumn id="24" xr3:uid="{3EFC5484-5937-4C24-9682-18EF261717F4}" name="CHARGMNT" dataDxfId="154" totalsRowDxfId="153"/>
    <tableColumn id="25" xr3:uid="{3D904006-3235-4860-9445-1E66F0E3B181}" name="PAIE" dataDxfId="152" totalsRowDxfId="151"/>
    <tableColumn id="26" xr3:uid="{4BAC76E4-7A14-4B28-BF7E-D46A53323FDE}" name="TOT_COLIS" dataDxfId="150" totalsRowDxfId="149"/>
    <tableColumn id="27" xr3:uid="{9CA470EB-93AA-4BFB-AD21-5CCCBC606070}" name="IDDEPAR" dataDxfId="148" totalsRowDxfId="147"/>
    <tableColumn id="28" xr3:uid="{6DD1942C-ABF4-495F-9AAD-172AF9EBED34}" name="NATDEPAR" dataDxfId="146" totalsRowDxfId="145"/>
    <tableColumn id="29" xr3:uid="{DD09C17C-4057-407E-B467-BB581312FBA0}" name="CODE_TARIF" dataDxfId="144" totalsRowDxfId="143"/>
    <tableColumn id="30" xr3:uid="{296D261B-502F-4A3B-BF4C-B6CA9E133EBB}" name="TARIF_DESC" dataDxfId="142" totalsRowDxfId="141"/>
    <tableColumn id="31" xr3:uid="{6AB9505C-ED1A-4C7F-8CCB-3EF2397F20C7}" name="TARIF_DESC3" dataDxfId="140" totalsRowDxfId="139"/>
    <tableColumn id="32" xr3:uid="{5CAF1176-0885-4933-BE25-EACB56E5FE8B}" name="MARK_COLIS1" dataDxfId="138" totalsRowDxfId="137"/>
    <tableColumn id="33" xr3:uid="{C5447AE2-AFFB-4792-8DE4-3C4EF0BCEEBD}" name="MARK_COLIS2" dataDxfId="136" totalsRowDxfId="135"/>
    <tableColumn id="34" xr3:uid="{BC74500B-A745-4A7B-A8B6-DBB814BF461F}" name="NBRE_COLIS" dataDxfId="134" totalsRowDxfId="133"/>
    <tableColumn id="35" xr3:uid="{B3854B68-3ED3-44CB-83D3-4A0D9AF4B1E5}" name="SUPP_UNIT" dataDxfId="132" totalsRowDxfId="131"/>
    <tableColumn id="36" xr3:uid="{0AC74843-4D03-4C8D-A719-6ED9F58C7140}" name="TYPE_COLIS" dataDxfId="130" totalsRowDxfId="129"/>
    <tableColumn id="37" xr3:uid="{E89912EE-8C1D-4215-91DA-B2E4B54D1C34}" name="PAYS_ORIGINE" dataDxfId="128" totalsRowDxfId="127"/>
    <tableColumn id="38" xr3:uid="{9820C2B8-448D-4A52-8BFA-75DDF388F13F}" name="MASSE_BRUTE" dataDxfId="126" totalsRowDxfId="125"/>
    <tableColumn id="39" xr3:uid="{10D08FE9-D2CE-4214-AE36-83BD75A26BE6}" name="MASSE_NETTE" totalsRowFunction="sum" dataDxfId="124" totalsRowDxfId="123"/>
    <tableColumn id="40" xr3:uid="{DA96FCEB-C837-499B-954A-A69FB01D8694}" name="REGIME" dataDxfId="122" totalsRowDxfId="121"/>
    <tableColumn id="41" xr3:uid="{2D5BFEEC-7448-410C-9ACC-DAFB4D3B6E60}" name="CODE_ADD" dataDxfId="120" totalsRowDxfId="119"/>
  </tableColumns>
  <tableStyleInfo name="TableStyleLight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7DA13FC-DD4A-4031-B7D5-B7DC950EB5F7}" name="Tableau1" displayName="Tableau1" ref="A3:AL122" totalsRowCount="1" headerRowDxfId="118" dataDxfId="117">
  <autoFilter ref="A3:AL121" xr:uid="{27DA13FC-DD4A-4031-B7D5-B7DC950EB5F7}"/>
  <tableColumns count="38">
    <tableColumn id="1" xr3:uid="{61B52D2A-F095-4C4B-8D2B-EECE01CCE78E}" name="N°" dataDxfId="116" totalsRowDxfId="115"/>
    <tableColumn id="2" xr3:uid="{8257DE2C-FA87-4F1B-A561-886669E5D306}" name="ANNEE" dataDxfId="114" totalsRowDxfId="113"/>
    <tableColumn id="3" xr3:uid="{94BCB3A6-3668-4C29-828C-41A388EA7EDA}" name="CUO" dataDxfId="112" totalsRowDxfId="111"/>
    <tableColumn id="4" xr3:uid="{80E5DAEC-D3E8-4900-B859-6F731D79F359}" name="PROC" dataDxfId="110" totalsRowDxfId="109"/>
    <tableColumn id="5" xr3:uid="{777FA13E-DC6D-411B-9B6E-8F94D507576E}" name="DEC_NAME" dataDxfId="108" totalsRowDxfId="107"/>
    <tableColumn id="6" xr3:uid="{A4647387-78F5-4BF2-9AF1-998356410E7E}" name="NIF" dataDxfId="106" totalsRowDxfId="105"/>
    <tableColumn id="7" xr3:uid="{FC1F38DF-3D71-4D59-93B4-BC1C75C0E382}" name="SOCIETE" dataDxfId="104" totalsRowDxfId="103"/>
    <tableColumn id="8" xr3:uid="{0A9C429F-D70E-4A40-B353-F4799B3A97CA}" name="RESP_FIN" dataDxfId="102" totalsRowDxfId="101"/>
    <tableColumn id="9" xr3:uid="{AFB14195-EF36-49C1-9BDF-2C49655A0F0C}" name="NUM_DECL" dataDxfId="100" totalsRowDxfId="99"/>
    <tableColumn id="10" xr3:uid="{FB306F16-8854-489D-BA48-61521CE9D7FC}" name="DATE_DECL" dataDxfId="98" totalsRowDxfId="97"/>
    <tableColumn id="11" xr3:uid="{61DB617A-A0E1-45E3-8B02-1ED9EAC63A96}" name="NUM_LIQ" dataDxfId="96" totalsRowDxfId="95"/>
    <tableColumn id="12" xr3:uid="{EEB35CC5-73EA-4F51-AD12-A1893FD7E3C0}" name="NUM_QUIT" dataDxfId="94" totalsRowDxfId="93"/>
    <tableColumn id="13" xr3:uid="{96FCF64D-1656-47A2-9F19-E238C51D5F8C}" name="DATE_QUIT" dataDxfId="92" totalsRowDxfId="91"/>
    <tableColumn id="14" xr3:uid="{160818E9-0BFC-4AEA-984B-01C773C6A158}" name="ART_VAL" dataDxfId="90" totalsRowDxfId="89"/>
    <tableColumn id="15" xr3:uid="{5E907EAC-B089-40F8-B1F5-41AC378CDA09}" name="ART_TOT_TAX" dataDxfId="88" totalsRowDxfId="87"/>
    <tableColumn id="16" xr3:uid="{B3BB017B-28ED-4ED9-963B-B90D3528C649}" name="TOT_DECL" dataDxfId="86" totalsRowDxfId="85"/>
    <tableColumn id="17" xr3:uid="{F63168A1-A510-4594-B1B6-607D14BDDFA8}" name="P_PROV" dataDxfId="84" totalsRowDxfId="83"/>
    <tableColumn id="18" xr3:uid="{0ECDEF4A-827D-40C3-A752-81F759CF6DBC}" name="P_EXP" dataDxfId="82" totalsRowDxfId="81"/>
    <tableColumn id="19" xr3:uid="{8DF6631D-246E-4A7B-A89E-52AF07736753}" name="P_DESC" dataDxfId="80" totalsRowDxfId="79"/>
    <tableColumn id="20" xr3:uid="{BEC8F194-CBED-4868-9F76-A34413DD68ED}" name="CUO_BORD" dataDxfId="78" totalsRowDxfId="77"/>
    <tableColumn id="21" xr3:uid="{F1F08082-D91C-4FBA-A5C8-79F3BF3433B4}" name="TRSP_FRT" dataDxfId="76" totalsRowDxfId="75"/>
    <tableColumn id="22" xr3:uid="{4617C9F9-C136-440E-A2AA-9FC8069BDE73}" name="TRSP_INT" dataDxfId="74" totalsRowDxfId="73"/>
    <tableColumn id="23" xr3:uid="{3B91865E-CA3F-41E3-8F5A-1BA9BB9F115C}" name="CHARGMNT" dataDxfId="72" totalsRowDxfId="71"/>
    <tableColumn id="24" xr3:uid="{CDF31F2D-AA75-4842-86A3-A990AAF4DF16}" name="PAIE" dataDxfId="70" totalsRowDxfId="69"/>
    <tableColumn id="25" xr3:uid="{AAF0F340-F34E-4288-AAD7-975CC698FFF6}" name="IDDEPAR" dataDxfId="68" totalsRowDxfId="67"/>
    <tableColumn id="26" xr3:uid="{6CBA216E-9AED-4E42-B62C-2DD2D29E91DA}" name="NATDEPAR" dataDxfId="66" totalsRowDxfId="65"/>
    <tableColumn id="27" xr3:uid="{9B2164B5-D950-4FD9-9D1E-7734DC250B82}" name="CODE_TARIF" dataDxfId="64" totalsRowDxfId="63"/>
    <tableColumn id="28" xr3:uid="{6C919F1B-5323-4F28-9BB4-BBEDAD23F58F}" name="TARIF_DESC" dataDxfId="62" totalsRowDxfId="61"/>
    <tableColumn id="29" xr3:uid="{1C53F6F6-4050-4E53-AC6E-9825960B13DC}" name="TARIF_DESC3" dataDxfId="60" totalsRowDxfId="59"/>
    <tableColumn id="30" xr3:uid="{789DF306-593F-4BCE-A4F2-EBD938FAF40F}" name="MARK_COLIS1" dataDxfId="58" totalsRowDxfId="57"/>
    <tableColumn id="31" xr3:uid="{F88CCC0B-2495-4A1C-8865-9C4D9C49D30E}" name="MARK_COLIS2" dataDxfId="56" totalsRowDxfId="55"/>
    <tableColumn id="32" xr3:uid="{719322FE-5C30-4B23-9236-BFCD2A7501BC}" name="NBRE_COLIS" dataDxfId="54" totalsRowDxfId="53"/>
    <tableColumn id="33" xr3:uid="{BDF63FFB-6439-4521-83D1-3710191F19EC}" name="SUPP_UNIT" dataDxfId="52" totalsRowDxfId="51"/>
    <tableColumn id="34" xr3:uid="{FC015BC2-21A7-47B0-90D0-8C99D82681A6}" name="TYPE_COLIS" dataDxfId="50" totalsRowDxfId="49"/>
    <tableColumn id="36" xr3:uid="{CB6D8A21-FA29-48DD-A207-FA0923AA11D2}" name="MASSE_BRUTE" totalsRowFunction="sum" dataDxfId="48" totalsRowDxfId="47"/>
    <tableColumn id="37" xr3:uid="{B329A33F-2572-4D0B-88E2-6458B49D1A30}" name="MASSE_NETTE" totalsRowFunction="sum" dataDxfId="46" totalsRowDxfId="45"/>
    <tableColumn id="38" xr3:uid="{6C8881AA-15A0-49F4-8C66-35A956BB62A0}" name="REGIME" dataDxfId="44" totalsRowDxfId="43"/>
    <tableColumn id="39" xr3:uid="{565B70CC-F224-4BF9-B8B8-AC18651A1043}" name="CODE_ADD" dataDxfId="42" totalsRowDxfId="41"/>
  </tableColumns>
  <tableStyleInfo name="TableStyleLight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CAA39BA-578D-4B07-8714-CEC68E19E3F1}" name="Tableau3" displayName="Tableau3" ref="A3:AJ1977" totalsRowShown="0" headerRowDxfId="40" dataDxfId="38" headerRowBorderDxfId="39" tableBorderDxfId="37" totalsRowBorderDxfId="36">
  <autoFilter ref="A3:AJ1977" xr:uid="{8CAA39BA-578D-4B07-8714-CEC68E19E3F1}"/>
  <tableColumns count="36">
    <tableColumn id="1" xr3:uid="{31E2D56F-63E0-4F88-B507-60CAB9979240}" name="N°" dataDxfId="35"/>
    <tableColumn id="2" xr3:uid="{7B6DB4DA-4E8B-4D1A-A0BC-1F3DB60F5F2A}" name="ANNEE" dataDxfId="34"/>
    <tableColumn id="3" xr3:uid="{06029BC3-E397-4881-8E18-0973792AA90D}" name="CUO" dataDxfId="33"/>
    <tableColumn id="4" xr3:uid="{6A321571-AB6C-4EE0-9C2F-BB843ACD9F98}" name="PROC" dataDxfId="32"/>
    <tableColumn id="5" xr3:uid="{CB6D80D5-D226-47AD-AD19-0A136AE74154}" name="DEC_NAME" dataDxfId="31"/>
    <tableColumn id="6" xr3:uid="{FFB309A0-AE7C-4750-AC57-9B6B3AB89663}" name="NIF" dataDxfId="30"/>
    <tableColumn id="7" xr3:uid="{C0F79CFA-7647-431F-9F86-94F244BE50C4}" name="SOCIETE" dataDxfId="29"/>
    <tableColumn id="8" xr3:uid="{A71A116A-9D24-4310-A72A-8DC3BED02C85}" name="NUM_DECL" dataDxfId="28"/>
    <tableColumn id="9" xr3:uid="{6239C165-742E-4CAB-8501-B0A4874D455A}" name="DATE_DECL" dataDxfId="27"/>
    <tableColumn id="10" xr3:uid="{F98EC0E0-E532-4D33-8BA6-DC8BA4A85CA8}" name="NUM_LIQ" dataDxfId="26"/>
    <tableColumn id="11" xr3:uid="{C88E3E99-50C1-4D73-888E-8E89040EC1A7}" name="DATE_LIQ" dataDxfId="25"/>
    <tableColumn id="12" xr3:uid="{3B22BC47-ECBC-496C-AC89-112023F69FE6}" name="NUM_QUIT" dataDxfId="24"/>
    <tableColumn id="13" xr3:uid="{A807FA90-F111-4931-A166-C178B657CBCC}" name="DATE_QUIT" dataDxfId="23"/>
    <tableColumn id="14" xr3:uid="{190CB793-99B1-447C-8F5B-2F5D53DE2B51}" name="ART_VAL" dataDxfId="22"/>
    <tableColumn id="15" xr3:uid="{ACF58A69-5E17-439C-82F2-1D54D76F0100}" name="ART_TOT_TAX" dataDxfId="21"/>
    <tableColumn id="16" xr3:uid="{0133315B-851E-4C4E-8A5C-1422F8706B89}" name="TOT_DECL" dataDxfId="20"/>
    <tableColumn id="17" xr3:uid="{7BF32532-C0D0-45D9-85CE-B3BF86065028}" name="P_PROV" dataDxfId="19"/>
    <tableColumn id="18" xr3:uid="{49774C80-8412-4EC1-BF1C-1A18FE5A9087}" name="P_EXP" dataDxfId="18"/>
    <tableColumn id="19" xr3:uid="{3C6770B9-AB03-46B8-B3CC-C17D36CF85D0}" name="P_DESC" dataDxfId="17"/>
    <tableColumn id="20" xr3:uid="{2AEBB6AD-A348-4435-AF8C-5AC6FD511181}" name="CUO_BORD" dataDxfId="16"/>
    <tableColumn id="21" xr3:uid="{763EB35F-C5F2-488C-82E9-1123555BE7F2}" name="TRSP_FRT" dataDxfId="15"/>
    <tableColumn id="23" xr3:uid="{1529DBAA-EE73-46A2-ACA2-575A1B9BC8DD}" name="IDDEPAR" dataDxfId="14"/>
    <tableColumn id="24" xr3:uid="{A1DCB28A-6A15-4251-A622-76062C303AC6}" name="NATDEPAR" dataDxfId="13"/>
    <tableColumn id="25" xr3:uid="{5EFFCD62-CA30-48B1-8C3C-FA341A570C2A}" name="CODE_TARIF" dataDxfId="12"/>
    <tableColumn id="22" xr3:uid="{756FF74E-1390-4CEE-A65C-698F03389FB2}" name="Nomenclature" dataDxfId="11">
      <calculatedColumnFormula>LEFT(Tableau3[[#This Row],[CODE_TARIF]],6)</calculatedColumnFormula>
    </tableColumn>
    <tableColumn id="26" xr3:uid="{A3F09BDB-5670-4766-BB19-E667FE849DF1}" name="TARIF_DESC" dataDxfId="10"/>
    <tableColumn id="27" xr3:uid="{8C133F85-C21F-4AE0-89EB-9520E85BC47D}" name="TARIF_DESC3" dataDxfId="9"/>
    <tableColumn id="28" xr3:uid="{782F4168-4763-47D5-A0CC-868A2F522345}" name="MARK_COLIS2" dataDxfId="8"/>
    <tableColumn id="29" xr3:uid="{B6F5404A-810A-4826-B754-76C483A3DD13}" name="NBRE_COLIS" dataDxfId="7"/>
    <tableColumn id="30" xr3:uid="{30759BC4-A437-4176-80EE-D051BEC33694}" name="SUPP_UNIT" dataDxfId="6"/>
    <tableColumn id="31" xr3:uid="{F11D2D96-B8DA-4F34-ADEF-B0BA6EA5C789}" name="TYPE_COLIS" dataDxfId="5"/>
    <tableColumn id="32" xr3:uid="{EA9546D3-EEA2-4850-9D36-005819919326}" name="PAYS_ORIGINE" dataDxfId="4"/>
    <tableColumn id="33" xr3:uid="{D3EBC794-7922-4E4C-BE6F-9EE2D4F9D59B}" name="MASSE_BRUTE" dataDxfId="3"/>
    <tableColumn id="34" xr3:uid="{3201400F-85A7-45F9-BE8D-D5004E39C06C}" name="MASSE_NETTE" dataDxfId="2"/>
    <tableColumn id="35" xr3:uid="{BD4A9FC6-8B43-415A-95EB-4CA009CE64C2}" name="REGIME" dataDxfId="1"/>
    <tableColumn id="36" xr3:uid="{0DBB82EF-A550-4853-B616-92634F4404F2}" name="CODE_ADD" dataDxfId="0"/>
  </tableColumns>
  <tableStyleInfo name="TableStyleLight7"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s://docs.google.com/viewer?embedded=true&amp;url=https%3A%2F%2Fwww.apvrca.org%2Findex.php%2F74-decret-p-183-sefca%2Ffile%3Fforce_download%3D1" TargetMode="External"/><Relationship Id="rId13" Type="http://schemas.openxmlformats.org/officeDocument/2006/relationships/hyperlink" Target="https://www.apvrca.org/index.php/183-decret-attribution-pea-centrabois/file" TargetMode="External"/><Relationship Id="rId3" Type="http://schemas.openxmlformats.org/officeDocument/2006/relationships/hyperlink" Target="https://www.apvrca.org/index.php/45-03-02-12-01-decret-attribution-pea-190/file" TargetMode="External"/><Relationship Id="rId7" Type="http://schemas.openxmlformats.org/officeDocument/2006/relationships/hyperlink" Target="https://www.apvrca.org/index.php/86-decret-sefca174-3/file" TargetMode="External"/><Relationship Id="rId12" Type="http://schemas.openxmlformats.org/officeDocument/2006/relationships/hyperlink" Target="https://www.apvrca.org/index.php/35-decret-pea-stbc/file" TargetMode="External"/><Relationship Id="rId2" Type="http://schemas.openxmlformats.org/officeDocument/2006/relationships/hyperlink" Target="https://www.apvrca.org/index.php/44-03-02-09-01-decret-p186-ifb/file" TargetMode="External"/><Relationship Id="rId1" Type="http://schemas.openxmlformats.org/officeDocument/2006/relationships/hyperlink" Target="https://www.apvrca.org/index.php/85-decret-pea-165-ifb/file" TargetMode="External"/><Relationship Id="rId6" Type="http://schemas.openxmlformats.org/officeDocument/2006/relationships/hyperlink" Target="https://www.apvrca.org/index.php/65-decret-pea-thanry/file" TargetMode="External"/><Relationship Id="rId11" Type="http://schemas.openxmlformats.org/officeDocument/2006/relationships/hyperlink" Target="https://www.apvrca.org/index.php/34-03-02-10-01decret-pea-timberland-1/file" TargetMode="External"/><Relationship Id="rId5" Type="http://schemas.openxmlformats.org/officeDocument/2006/relationships/hyperlink" Target="https://www.apvrca.org/index.php/220-decret-n-20-323-portant-retour-au-domaine-du-pea-191-de-rsm/file" TargetMode="External"/><Relationship Id="rId15" Type="http://schemas.openxmlformats.org/officeDocument/2006/relationships/printerSettings" Target="../printerSettings/printerSettings4.bin"/><Relationship Id="rId10" Type="http://schemas.openxmlformats.org/officeDocument/2006/relationships/hyperlink" Target="https://www.apvrca.org/index.php/72-decret-sofokad/file" TargetMode="External"/><Relationship Id="rId4" Type="http://schemas.openxmlformats.org/officeDocument/2006/relationships/hyperlink" Target="https://www.apvrca.org/index.php/45-03-02-12-01-decret-attribution-pea-190/file" TargetMode="External"/><Relationship Id="rId9" Type="http://schemas.openxmlformats.org/officeDocument/2006/relationships/hyperlink" Target="https://www.apvrca.org/index.php/20-decret-d-attribution-pea-2fev2004/file" TargetMode="External"/><Relationship Id="rId14" Type="http://schemas.openxmlformats.org/officeDocument/2006/relationships/hyperlink" Target="https://www.apvrca.org/index.php/237-decret-20-044-d-attribution-de-pea-193-de-societe-bois-rouge/file"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FADDC-A240-459F-BBC1-B7A6A4EECA28}">
  <sheetPr>
    <tabColor rgb="FF92D050"/>
  </sheetPr>
  <dimension ref="A2:F83"/>
  <sheetViews>
    <sheetView showGridLines="0" view="pageBreakPreview" zoomScaleNormal="100" zoomScaleSheetLayoutView="100" workbookViewId="0">
      <selection activeCell="A5" sqref="A5:D5"/>
    </sheetView>
  </sheetViews>
  <sheetFormatPr baseColWidth="10" defaultRowHeight="15.75"/>
  <cols>
    <col min="1" max="1" width="60.375" customWidth="1"/>
    <col min="2" max="2" width="18.5" customWidth="1"/>
    <col min="3" max="3" width="12.375" customWidth="1"/>
    <col min="4" max="4" width="16.125" customWidth="1"/>
  </cols>
  <sheetData>
    <row r="2" spans="1:6" ht="18.75">
      <c r="A2" s="241" t="s">
        <v>9040</v>
      </c>
      <c r="B2" s="241"/>
      <c r="C2" s="241"/>
      <c r="D2" s="241"/>
    </row>
    <row r="3" spans="1:6" ht="15.6" customHeight="1">
      <c r="A3" s="241" t="s">
        <v>9041</v>
      </c>
      <c r="B3" s="241"/>
      <c r="C3" s="241"/>
      <c r="D3" s="241"/>
      <c r="E3" s="208"/>
      <c r="F3" s="208"/>
    </row>
    <row r="4" spans="1:6">
      <c r="A4" s="134"/>
    </row>
    <row r="5" spans="1:6" ht="32.1" customHeight="1">
      <c r="A5" s="246" t="s">
        <v>9042</v>
      </c>
      <c r="B5" s="246"/>
      <c r="C5" s="246"/>
      <c r="D5" s="246"/>
    </row>
    <row r="6" spans="1:6">
      <c r="A6" s="209" t="s">
        <v>9043</v>
      </c>
    </row>
    <row r="7" spans="1:6" ht="16.5" thickBot="1">
      <c r="A7" s="138" t="s">
        <v>9044</v>
      </c>
      <c r="B7" s="139" t="s">
        <v>9045</v>
      </c>
      <c r="C7" s="139" t="s">
        <v>9046</v>
      </c>
      <c r="D7" s="139" t="s">
        <v>9047</v>
      </c>
    </row>
    <row r="8" spans="1:6" ht="16.5" thickTop="1">
      <c r="A8" s="140" t="s">
        <v>9048</v>
      </c>
      <c r="B8" s="141">
        <v>1000000</v>
      </c>
      <c r="C8" s="141">
        <v>1500000</v>
      </c>
      <c r="D8" s="142" t="s">
        <v>475</v>
      </c>
    </row>
    <row r="9" spans="1:6" ht="30">
      <c r="A9" s="143" t="s">
        <v>9049</v>
      </c>
      <c r="B9" s="144">
        <v>3000000</v>
      </c>
      <c r="C9" s="145" t="s">
        <v>9050</v>
      </c>
      <c r="D9" s="144">
        <v>3000000</v>
      </c>
    </row>
    <row r="10" spans="1:6">
      <c r="A10" s="146" t="s">
        <v>9051</v>
      </c>
      <c r="B10" s="141">
        <v>10000000</v>
      </c>
      <c r="C10" s="141">
        <v>75000000</v>
      </c>
      <c r="D10" s="141">
        <v>30000000</v>
      </c>
    </row>
    <row r="11" spans="1:6">
      <c r="A11" s="147" t="s">
        <v>9052</v>
      </c>
      <c r="B11" s="144">
        <v>3000000</v>
      </c>
      <c r="C11" s="144">
        <v>4000000</v>
      </c>
      <c r="D11" s="144">
        <v>5000000</v>
      </c>
    </row>
    <row r="12" spans="1:6">
      <c r="A12" s="146" t="s">
        <v>9053</v>
      </c>
      <c r="B12" s="141">
        <v>2000000</v>
      </c>
      <c r="C12" s="141">
        <v>3000000</v>
      </c>
      <c r="D12" s="141">
        <v>4000000</v>
      </c>
    </row>
    <row r="13" spans="1:6">
      <c r="A13" s="147" t="s">
        <v>9054</v>
      </c>
      <c r="B13" s="144">
        <v>500000</v>
      </c>
      <c r="C13" s="144">
        <v>500000</v>
      </c>
      <c r="D13" s="144">
        <v>500000</v>
      </c>
    </row>
    <row r="14" spans="1:6">
      <c r="A14" s="140" t="s">
        <v>9055</v>
      </c>
      <c r="B14" s="141">
        <v>100000</v>
      </c>
      <c r="C14" s="141">
        <v>100000</v>
      </c>
      <c r="D14" s="142" t="s">
        <v>475</v>
      </c>
    </row>
    <row r="15" spans="1:6">
      <c r="A15" s="143" t="s">
        <v>9056</v>
      </c>
      <c r="B15" s="144">
        <v>100000</v>
      </c>
      <c r="C15" s="148" t="s">
        <v>475</v>
      </c>
      <c r="D15" s="149" t="s">
        <v>475</v>
      </c>
    </row>
    <row r="16" spans="1:6">
      <c r="A16" s="146" t="s">
        <v>9057</v>
      </c>
      <c r="B16" s="141">
        <v>1000000</v>
      </c>
      <c r="C16" s="141">
        <v>2000000</v>
      </c>
      <c r="D16" s="141">
        <v>2000000</v>
      </c>
    </row>
    <row r="17" spans="1:4">
      <c r="A17" s="147" t="s">
        <v>9058</v>
      </c>
      <c r="B17" s="144">
        <v>100000</v>
      </c>
      <c r="C17" s="148" t="s">
        <v>475</v>
      </c>
      <c r="D17" s="149" t="s">
        <v>475</v>
      </c>
    </row>
    <row r="18" spans="1:4">
      <c r="A18" s="146" t="s">
        <v>9059</v>
      </c>
      <c r="B18" s="141">
        <v>100000</v>
      </c>
      <c r="C18" s="142" t="s">
        <v>475</v>
      </c>
      <c r="D18" s="142" t="s">
        <v>475</v>
      </c>
    </row>
    <row r="19" spans="1:4">
      <c r="A19" s="150" t="s">
        <v>9060</v>
      </c>
    </row>
    <row r="20" spans="1:4">
      <c r="A20" s="151"/>
    </row>
    <row r="21" spans="1:4">
      <c r="A21" s="209" t="s">
        <v>9273</v>
      </c>
    </row>
    <row r="22" spans="1:4" ht="15.6" customHeight="1">
      <c r="A22" s="172" t="s">
        <v>9061</v>
      </c>
      <c r="B22" s="172"/>
      <c r="C22" s="172"/>
      <c r="D22" s="172"/>
    </row>
    <row r="23" spans="1:4">
      <c r="A23" s="168" t="s">
        <v>9062</v>
      </c>
      <c r="B23" s="169"/>
      <c r="C23" s="169"/>
      <c r="D23" s="169"/>
    </row>
    <row r="24" spans="1:4" ht="15.6" customHeight="1">
      <c r="A24" s="172" t="s">
        <v>9063</v>
      </c>
      <c r="B24" s="172"/>
      <c r="C24" s="172"/>
      <c r="D24" s="172"/>
    </row>
    <row r="25" spans="1:4" ht="15.6" customHeight="1">
      <c r="A25" s="173" t="s">
        <v>9064</v>
      </c>
      <c r="B25" s="173"/>
      <c r="C25" s="173"/>
      <c r="D25" s="173"/>
    </row>
    <row r="26" spans="1:4" ht="15.6" customHeight="1">
      <c r="A26" s="173" t="s">
        <v>9065</v>
      </c>
      <c r="B26" s="173"/>
      <c r="C26" s="173"/>
      <c r="D26" s="173"/>
    </row>
    <row r="27" spans="1:4" ht="31.5" customHeight="1">
      <c r="A27" s="242" t="s">
        <v>9066</v>
      </c>
      <c r="B27" s="242"/>
      <c r="C27" s="242"/>
      <c r="D27" s="242"/>
    </row>
    <row r="28" spans="1:4" ht="15.6" customHeight="1">
      <c r="A28" s="172" t="s">
        <v>9067</v>
      </c>
      <c r="B28" s="172"/>
      <c r="C28" s="172"/>
      <c r="D28" s="172"/>
    </row>
    <row r="29" spans="1:4">
      <c r="A29" s="172" t="s">
        <v>9068</v>
      </c>
      <c r="B29" s="172"/>
      <c r="C29" s="172"/>
      <c r="D29" s="172"/>
    </row>
    <row r="30" spans="1:4">
      <c r="A30" s="134"/>
    </row>
    <row r="31" spans="1:4">
      <c r="A31" s="137" t="s">
        <v>9069</v>
      </c>
    </row>
    <row r="32" spans="1:4" ht="16.5" thickBot="1">
      <c r="A32" s="153" t="s">
        <v>9070</v>
      </c>
      <c r="B32" s="153" t="s">
        <v>9071</v>
      </c>
    </row>
    <row r="33" spans="1:4" ht="16.5" thickTop="1">
      <c r="A33" s="154" t="s">
        <v>9072</v>
      </c>
      <c r="B33" s="154" t="s">
        <v>9073</v>
      </c>
    </row>
    <row r="34" spans="1:4" ht="45">
      <c r="A34" s="243" t="s">
        <v>9049</v>
      </c>
      <c r="B34" s="147" t="s">
        <v>9074</v>
      </c>
    </row>
    <row r="35" spans="1:4" ht="45">
      <c r="A35" s="243"/>
      <c r="B35" s="147" t="s">
        <v>9075</v>
      </c>
    </row>
    <row r="36" spans="1:4" ht="30">
      <c r="A36" s="243"/>
      <c r="B36" s="147" t="s">
        <v>9076</v>
      </c>
    </row>
    <row r="37" spans="1:4" ht="45">
      <c r="A37" s="243"/>
      <c r="B37" s="147" t="s">
        <v>9077</v>
      </c>
    </row>
    <row r="38" spans="1:4">
      <c r="A38" s="154" t="s">
        <v>9056</v>
      </c>
      <c r="B38" s="154" t="s">
        <v>9078</v>
      </c>
    </row>
    <row r="39" spans="1:4" ht="30">
      <c r="A39" s="244" t="s">
        <v>9053</v>
      </c>
      <c r="B39" s="147" t="s">
        <v>9079</v>
      </c>
    </row>
    <row r="40" spans="1:4" ht="30">
      <c r="A40" s="244"/>
      <c r="B40" s="147" t="s">
        <v>9080</v>
      </c>
    </row>
    <row r="41" spans="1:4">
      <c r="A41" s="140" t="s">
        <v>9081</v>
      </c>
      <c r="B41" s="140" t="s">
        <v>9082</v>
      </c>
    </row>
    <row r="42" spans="1:4">
      <c r="A42" s="134"/>
    </row>
    <row r="43" spans="1:4">
      <c r="A43" s="152" t="s">
        <v>9083</v>
      </c>
    </row>
    <row r="44" spans="1:4" ht="36.75" customHeight="1">
      <c r="A44" s="242" t="s">
        <v>9084</v>
      </c>
      <c r="B44" s="242"/>
      <c r="C44" s="242"/>
      <c r="D44" s="242"/>
    </row>
    <row r="45" spans="1:4" ht="32.25" customHeight="1">
      <c r="A45" s="242" t="s">
        <v>9085</v>
      </c>
      <c r="B45" s="242"/>
      <c r="C45" s="242"/>
      <c r="D45" s="242"/>
    </row>
    <row r="46" spans="1:4">
      <c r="A46" s="172" t="s">
        <v>9086</v>
      </c>
      <c r="B46" s="172"/>
      <c r="C46" s="172"/>
    </row>
    <row r="47" spans="1:4">
      <c r="A47" s="172" t="s">
        <v>9087</v>
      </c>
      <c r="B47" s="172"/>
      <c r="C47" s="172"/>
    </row>
    <row r="48" spans="1:4">
      <c r="A48" s="172" t="s">
        <v>9088</v>
      </c>
      <c r="B48" s="172"/>
      <c r="C48" s="172"/>
    </row>
    <row r="49" spans="1:4">
      <c r="A49" s="172" t="s">
        <v>9089</v>
      </c>
      <c r="B49" s="172"/>
      <c r="C49" s="172"/>
    </row>
    <row r="50" spans="1:4">
      <c r="A50" s="172" t="s">
        <v>9090</v>
      </c>
      <c r="B50" s="172"/>
      <c r="C50" s="172"/>
    </row>
    <row r="51" spans="1:4">
      <c r="A51" s="172" t="s">
        <v>9091</v>
      </c>
      <c r="B51" s="172"/>
      <c r="C51" s="172"/>
    </row>
    <row r="52" spans="1:4">
      <c r="A52" s="172" t="s">
        <v>9092</v>
      </c>
      <c r="B52" s="172"/>
      <c r="C52" s="172"/>
    </row>
    <row r="53" spans="1:4" ht="45.75" customHeight="1">
      <c r="A53" s="247" t="s">
        <v>9093</v>
      </c>
      <c r="B53" s="247"/>
      <c r="C53" s="247"/>
      <c r="D53" s="247"/>
    </row>
    <row r="54" spans="1:4" ht="38.25" customHeight="1">
      <c r="A54" s="247" t="s">
        <v>9094</v>
      </c>
      <c r="B54" s="247"/>
      <c r="C54" s="247"/>
      <c r="D54" s="247"/>
    </row>
    <row r="55" spans="1:4" ht="32.25" customHeight="1">
      <c r="A55" s="247" t="s">
        <v>9095</v>
      </c>
      <c r="B55" s="247"/>
      <c r="C55" s="247"/>
      <c r="D55" s="247"/>
    </row>
    <row r="56" spans="1:4">
      <c r="A56" s="171"/>
      <c r="B56" s="170"/>
      <c r="C56" s="170"/>
    </row>
    <row r="57" spans="1:4">
      <c r="A57" s="171" t="s">
        <v>9096</v>
      </c>
      <c r="B57" s="170"/>
      <c r="C57" s="170"/>
    </row>
    <row r="58" spans="1:4" ht="32.25" customHeight="1">
      <c r="A58" s="242" t="s">
        <v>9097</v>
      </c>
      <c r="B58" s="242"/>
      <c r="C58" s="242"/>
      <c r="D58" s="242"/>
    </row>
    <row r="59" spans="1:4">
      <c r="A59" s="134"/>
    </row>
    <row r="60" spans="1:4">
      <c r="A60" s="248" t="s">
        <v>9204</v>
      </c>
      <c r="B60" s="248"/>
      <c r="C60" s="248"/>
    </row>
    <row r="61" spans="1:4" ht="16.5" thickBot="1">
      <c r="A61" s="155" t="s">
        <v>9098</v>
      </c>
      <c r="B61" s="245" t="s">
        <v>9099</v>
      </c>
      <c r="C61" s="245"/>
    </row>
    <row r="62" spans="1:4" ht="16.5" thickTop="1">
      <c r="A62" s="156"/>
      <c r="B62" s="156" t="s">
        <v>9100</v>
      </c>
      <c r="C62" s="156" t="s">
        <v>9101</v>
      </c>
    </row>
    <row r="63" spans="1:4">
      <c r="A63" s="157" t="s">
        <v>9102</v>
      </c>
      <c r="B63" s="158">
        <v>1.4999999999999999E-2</v>
      </c>
      <c r="C63" s="158">
        <v>1.2500000000000001E-2</v>
      </c>
    </row>
    <row r="64" spans="1:4">
      <c r="A64" s="159" t="s">
        <v>9103</v>
      </c>
      <c r="B64" s="160">
        <v>5.0000000000000001E-3</v>
      </c>
      <c r="C64" s="160">
        <v>5.0000000000000001E-3</v>
      </c>
    </row>
    <row r="65" spans="1:3">
      <c r="A65" s="157" t="s">
        <v>9104</v>
      </c>
      <c r="B65" s="161">
        <v>2.5000000000000001E-3</v>
      </c>
      <c r="C65" s="158">
        <v>5.0000000000000001E-3</v>
      </c>
    </row>
    <row r="66" spans="1:3">
      <c r="A66" s="162" t="s">
        <v>9105</v>
      </c>
      <c r="B66" s="163">
        <v>5.0000000000000001E-3</v>
      </c>
      <c r="C66" s="164" t="s">
        <v>9106</v>
      </c>
    </row>
    <row r="67" spans="1:3">
      <c r="A67" s="157" t="s">
        <v>9107</v>
      </c>
      <c r="B67" s="158">
        <v>1.2500000000000001E-2</v>
      </c>
      <c r="C67" s="165" t="s">
        <v>9106</v>
      </c>
    </row>
    <row r="68" spans="1:3">
      <c r="A68" s="134"/>
    </row>
    <row r="69" spans="1:3">
      <c r="A69" s="166" t="s">
        <v>9029</v>
      </c>
    </row>
    <row r="70" spans="1:3" ht="30">
      <c r="A70" s="134" t="s">
        <v>9108</v>
      </c>
    </row>
    <row r="71" spans="1:3">
      <c r="A71" s="167" t="s">
        <v>9109</v>
      </c>
    </row>
    <row r="72" spans="1:3">
      <c r="A72" s="167" t="s">
        <v>9110</v>
      </c>
    </row>
    <row r="73" spans="1:3">
      <c r="A73" s="167" t="s">
        <v>9111</v>
      </c>
    </row>
    <row r="74" spans="1:3">
      <c r="A74" s="167" t="s">
        <v>9112</v>
      </c>
    </row>
    <row r="75" spans="1:3">
      <c r="A75" s="167" t="s">
        <v>9113</v>
      </c>
    </row>
    <row r="76" spans="1:3">
      <c r="A76" s="167" t="s">
        <v>9114</v>
      </c>
    </row>
    <row r="77" spans="1:3">
      <c r="A77" s="167" t="s">
        <v>9115</v>
      </c>
    </row>
    <row r="78" spans="1:3">
      <c r="A78" s="167" t="s">
        <v>9116</v>
      </c>
    </row>
    <row r="79" spans="1:3">
      <c r="A79" s="167" t="s">
        <v>9117</v>
      </c>
    </row>
    <row r="80" spans="1:3" ht="30">
      <c r="A80" s="136" t="s">
        <v>9118</v>
      </c>
    </row>
    <row r="83" spans="1:1">
      <c r="A83" s="41"/>
    </row>
  </sheetData>
  <mergeCells count="14">
    <mergeCell ref="B61:C61"/>
    <mergeCell ref="A5:D5"/>
    <mergeCell ref="A45:D45"/>
    <mergeCell ref="A53:D53"/>
    <mergeCell ref="A54:D54"/>
    <mergeCell ref="A55:D55"/>
    <mergeCell ref="A58:D58"/>
    <mergeCell ref="A60:C60"/>
    <mergeCell ref="A2:D2"/>
    <mergeCell ref="A3:D3"/>
    <mergeCell ref="A27:D27"/>
    <mergeCell ref="A44:D44"/>
    <mergeCell ref="A34:A37"/>
    <mergeCell ref="A39:A40"/>
  </mergeCells>
  <hyperlinks>
    <hyperlink ref="A21" location="_ftn1" display="_ftn1" xr:uid="{7E611ED1-A3BB-4329-A147-43C2BB6D81FB}"/>
  </hyperlinks>
  <pageMargins left="0.7" right="0.7" top="0.75" bottom="0.75" header="0.3" footer="0.3"/>
  <pageSetup paperSize="9"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1E334-AF02-4D3E-9696-04A3BB4B0C3B}">
  <sheetPr>
    <tabColor rgb="FF92D050"/>
  </sheetPr>
  <dimension ref="A1:I35"/>
  <sheetViews>
    <sheetView tabSelected="1" view="pageBreakPreview" zoomScale="115" zoomScaleNormal="90" zoomScaleSheetLayoutView="115" workbookViewId="0">
      <selection activeCell="B5" sqref="B5"/>
    </sheetView>
  </sheetViews>
  <sheetFormatPr baseColWidth="10" defaultRowHeight="15.75"/>
  <cols>
    <col min="1" max="1" width="18.625" bestFit="1" customWidth="1"/>
    <col min="2" max="2" width="14.25" customWidth="1"/>
    <col min="3" max="3" width="16.875" customWidth="1"/>
    <col min="6" max="6" width="18.625" customWidth="1"/>
    <col min="7" max="8" width="14.5" customWidth="1"/>
  </cols>
  <sheetData>
    <row r="1" spans="1:9" ht="15.75" customHeight="1">
      <c r="A1" s="262" t="s">
        <v>9275</v>
      </c>
      <c r="B1" s="262"/>
      <c r="C1" s="262"/>
      <c r="D1" s="262"/>
      <c r="E1" s="262"/>
      <c r="F1" s="262"/>
      <c r="G1" s="262"/>
      <c r="H1" s="262"/>
      <c r="I1" s="262"/>
    </row>
    <row r="3" spans="1:9" ht="16.5">
      <c r="A3" s="190" t="s">
        <v>9170</v>
      </c>
      <c r="F3" s="190" t="s">
        <v>9171</v>
      </c>
    </row>
    <row r="4" spans="1:9" ht="30">
      <c r="A4" s="174" t="s">
        <v>9120</v>
      </c>
      <c r="B4" s="174" t="s">
        <v>9152</v>
      </c>
      <c r="C4" s="174" t="s">
        <v>9121</v>
      </c>
      <c r="D4" s="174" t="s">
        <v>9154</v>
      </c>
      <c r="F4" s="174" t="s">
        <v>9120</v>
      </c>
      <c r="G4" s="174" t="s">
        <v>9155</v>
      </c>
      <c r="H4" s="174" t="s">
        <v>9152</v>
      </c>
      <c r="I4" s="174" t="s">
        <v>9154</v>
      </c>
    </row>
    <row r="5" spans="1:9" ht="17.25">
      <c r="A5" s="175" t="s">
        <v>9122</v>
      </c>
      <c r="B5" s="176">
        <v>2.1642715552</v>
      </c>
      <c r="C5" s="176">
        <v>1352.6697220000001</v>
      </c>
      <c r="D5" s="177">
        <v>0.26690517725102231</v>
      </c>
      <c r="F5" s="175" t="s">
        <v>9122</v>
      </c>
      <c r="G5" s="176">
        <v>45377</v>
      </c>
      <c r="H5" s="176">
        <v>1.8000319999999999</v>
      </c>
      <c r="I5" s="177">
        <v>0.29807144579302813</v>
      </c>
    </row>
    <row r="6" spans="1:9" ht="17.25">
      <c r="A6" s="178" t="s">
        <v>9123</v>
      </c>
      <c r="B6" s="179">
        <v>1.5514499520000002</v>
      </c>
      <c r="C6" s="179">
        <v>969.65621999999996</v>
      </c>
      <c r="D6" s="180">
        <v>0.19132997587097336</v>
      </c>
      <c r="F6" s="178" t="s">
        <v>9123</v>
      </c>
      <c r="G6" s="179">
        <v>60886</v>
      </c>
      <c r="H6" s="179">
        <v>1.1719040000000001</v>
      </c>
      <c r="I6" s="180">
        <v>0.19405828319198373</v>
      </c>
    </row>
    <row r="7" spans="1:9" ht="17.25">
      <c r="A7" s="175" t="s">
        <v>9124</v>
      </c>
      <c r="B7" s="176">
        <v>1.4036922783999999</v>
      </c>
      <c r="C7" s="176">
        <v>877.30767400000002</v>
      </c>
      <c r="D7" s="177">
        <v>0.17310800739033033</v>
      </c>
      <c r="F7" s="175" t="s">
        <v>9124</v>
      </c>
      <c r="G7" s="176">
        <v>89598</v>
      </c>
      <c r="H7" s="176">
        <v>0.85423499999999997</v>
      </c>
      <c r="I7" s="177">
        <v>0.14145474163626393</v>
      </c>
    </row>
    <row r="8" spans="1:9" ht="17.25">
      <c r="A8" s="178" t="s">
        <v>9125</v>
      </c>
      <c r="B8" s="179">
        <v>1.0103054895999999</v>
      </c>
      <c r="C8" s="179">
        <v>631.44093099999998</v>
      </c>
      <c r="D8" s="180">
        <v>0.12459423824680355</v>
      </c>
      <c r="F8" s="178" t="s">
        <v>9125</v>
      </c>
      <c r="G8" s="179">
        <v>23093</v>
      </c>
      <c r="H8" s="179">
        <v>0.81284300000000009</v>
      </c>
      <c r="I8" s="180">
        <v>0.13460054499739027</v>
      </c>
    </row>
    <row r="9" spans="1:9" ht="17.25">
      <c r="A9" s="175" t="s">
        <v>9126</v>
      </c>
      <c r="B9" s="176">
        <v>0.31671080800000001</v>
      </c>
      <c r="C9" s="176">
        <v>197.944255</v>
      </c>
      <c r="D9" s="177">
        <v>3.9057831787999875E-2</v>
      </c>
      <c r="F9" s="175" t="s">
        <v>9126</v>
      </c>
      <c r="G9" s="176">
        <v>10252</v>
      </c>
      <c r="H9" s="176">
        <v>0.24295700000000001</v>
      </c>
      <c r="I9" s="177">
        <v>4.0231809354243003E-2</v>
      </c>
    </row>
    <row r="10" spans="1:9" ht="17.25">
      <c r="A10" s="178" t="s">
        <v>9127</v>
      </c>
      <c r="B10" s="179">
        <v>0.30878815999999992</v>
      </c>
      <c r="C10" s="179">
        <v>192.99260000000001</v>
      </c>
      <c r="D10" s="180">
        <v>3.8080784446756208E-2</v>
      </c>
      <c r="F10" s="178" t="s">
        <v>9127</v>
      </c>
      <c r="G10" s="179">
        <v>12468</v>
      </c>
      <c r="H10" s="179">
        <v>0.16166900000000001</v>
      </c>
      <c r="I10" s="180">
        <v>2.6771142162979922E-2</v>
      </c>
    </row>
    <row r="11" spans="1:9" ht="17.25">
      <c r="A11" s="175" t="s">
        <v>9128</v>
      </c>
      <c r="B11" s="176">
        <v>0.20248011999999999</v>
      </c>
      <c r="C11" s="176">
        <v>126.55007500000001</v>
      </c>
      <c r="D11" s="177">
        <v>2.49705228480047E-2</v>
      </c>
      <c r="F11" s="175" t="s">
        <v>9128</v>
      </c>
      <c r="G11" s="176">
        <v>1301</v>
      </c>
      <c r="H11" s="176">
        <v>0.103482</v>
      </c>
      <c r="I11" s="177">
        <v>1.7135822781791734E-2</v>
      </c>
    </row>
    <row r="12" spans="1:9" ht="17.25">
      <c r="A12" s="178" t="s">
        <v>9129</v>
      </c>
      <c r="B12" s="179">
        <v>0.19628887680000001</v>
      </c>
      <c r="C12" s="179">
        <v>122.680548</v>
      </c>
      <c r="D12" s="180">
        <v>2.4206998113906586E-2</v>
      </c>
      <c r="F12" s="178" t="s">
        <v>9129</v>
      </c>
      <c r="G12" s="179">
        <v>2223</v>
      </c>
      <c r="H12" s="179">
        <v>0.14168600000000001</v>
      </c>
      <c r="I12" s="180">
        <v>2.346211115615222E-2</v>
      </c>
    </row>
    <row r="13" spans="1:9" ht="17.25">
      <c r="A13" s="175" t="s">
        <v>9130</v>
      </c>
      <c r="B13" s="176">
        <v>0.17361138240000001</v>
      </c>
      <c r="C13" s="176">
        <v>108.507114</v>
      </c>
      <c r="D13" s="177">
        <v>2.1410333967072329E-2</v>
      </c>
      <c r="F13" s="175" t="s">
        <v>9130</v>
      </c>
      <c r="G13" s="176">
        <v>1370</v>
      </c>
      <c r="H13" s="176">
        <v>0.17036700000000002</v>
      </c>
      <c r="I13" s="177">
        <v>2.8211464021428972E-2</v>
      </c>
    </row>
    <row r="14" spans="1:9" ht="17.25">
      <c r="A14" s="178" t="s">
        <v>9131</v>
      </c>
      <c r="B14" s="179">
        <v>0.1545982128</v>
      </c>
      <c r="C14" s="179">
        <v>96.623883000000006</v>
      </c>
      <c r="D14" s="180">
        <v>1.9065566560228692E-2</v>
      </c>
      <c r="F14" s="178" t="s">
        <v>9131</v>
      </c>
      <c r="G14" s="179">
        <v>3088</v>
      </c>
      <c r="H14" s="179">
        <v>0.13860800000000001</v>
      </c>
      <c r="I14" s="180">
        <v>2.2952418045057005E-2</v>
      </c>
    </row>
    <row r="15" spans="1:9" ht="17.25">
      <c r="A15" s="175" t="s">
        <v>9132</v>
      </c>
      <c r="B15" s="176">
        <v>0.14572640000000001</v>
      </c>
      <c r="C15" s="176">
        <v>91.078999999999994</v>
      </c>
      <c r="D15" s="177">
        <v>1.7971465054235802E-2</v>
      </c>
      <c r="F15" s="175" t="s">
        <v>9132</v>
      </c>
      <c r="G15" s="176">
        <v>5078</v>
      </c>
      <c r="H15" s="176">
        <v>9.7796999999999995E-2</v>
      </c>
      <c r="I15" s="177">
        <v>1.6194430534690926E-2</v>
      </c>
    </row>
    <row r="16" spans="1:9" ht="17.25">
      <c r="A16" s="178" t="s">
        <v>9133</v>
      </c>
      <c r="B16" s="179">
        <v>0.12394292160000001</v>
      </c>
      <c r="C16" s="179">
        <v>77.464326</v>
      </c>
      <c r="D16" s="180">
        <v>1.528505393843729E-2</v>
      </c>
      <c r="F16" s="178" t="s">
        <v>9133</v>
      </c>
      <c r="G16" s="179">
        <v>3501</v>
      </c>
      <c r="H16" s="179">
        <v>0.10356900000000001</v>
      </c>
      <c r="I16" s="180">
        <v>1.7150229312222303E-2</v>
      </c>
    </row>
    <row r="17" spans="1:9" ht="17.25">
      <c r="A17" s="175" t="s">
        <v>9134</v>
      </c>
      <c r="B17" s="176">
        <v>8.9888975999999995E-2</v>
      </c>
      <c r="C17" s="176">
        <v>56.180610000000001</v>
      </c>
      <c r="D17" s="177">
        <v>1.1085407935316051E-2</v>
      </c>
      <c r="F17" s="175" t="s">
        <v>9134</v>
      </c>
      <c r="G17" s="176">
        <v>597</v>
      </c>
      <c r="H17" s="176">
        <v>5.5042000000000001E-2</v>
      </c>
      <c r="I17" s="177">
        <v>9.1145315857383957E-3</v>
      </c>
    </row>
    <row r="18" spans="1:9" ht="17.25">
      <c r="A18" s="178" t="s">
        <v>9135</v>
      </c>
      <c r="B18" s="179">
        <v>4.891392E-2</v>
      </c>
      <c r="C18" s="179">
        <v>30.571200000000001</v>
      </c>
      <c r="D18" s="180">
        <v>6.0322275438471394E-3</v>
      </c>
      <c r="F18" s="178" t="s">
        <v>9135</v>
      </c>
      <c r="G18" s="179">
        <v>400</v>
      </c>
      <c r="H18" s="179">
        <v>2.4106000000000002E-2</v>
      </c>
      <c r="I18" s="180">
        <v>3.9917680753935141E-3</v>
      </c>
    </row>
    <row r="19" spans="1:9" ht="17.25">
      <c r="A19" s="175" t="s">
        <v>9136</v>
      </c>
      <c r="B19" s="176">
        <v>3.9823999999999998E-2</v>
      </c>
      <c r="C19" s="176">
        <v>24.89</v>
      </c>
      <c r="D19" s="177">
        <v>4.9112283314477444E-3</v>
      </c>
      <c r="F19" s="175" t="s">
        <v>9136</v>
      </c>
      <c r="G19" s="176">
        <v>304</v>
      </c>
      <c r="H19" s="176">
        <v>3.2795000000000005E-2</v>
      </c>
      <c r="I19" s="177">
        <v>5.4305996031083666E-3</v>
      </c>
    </row>
    <row r="20" spans="1:9" ht="17.25">
      <c r="A20" s="178" t="s">
        <v>9137</v>
      </c>
      <c r="B20" s="179">
        <v>3.7761355199999999E-2</v>
      </c>
      <c r="C20" s="179">
        <v>23.600847000000002</v>
      </c>
      <c r="D20" s="180">
        <v>4.6568561041608484E-3</v>
      </c>
      <c r="F20" s="178" t="s">
        <v>9153</v>
      </c>
      <c r="G20" s="179">
        <v>182</v>
      </c>
      <c r="H20" s="179">
        <v>2.2764E-2</v>
      </c>
      <c r="I20" s="180">
        <v>3.7695432036944304E-3</v>
      </c>
    </row>
    <row r="21" spans="1:9" ht="17.25">
      <c r="A21" s="175" t="s">
        <v>9138</v>
      </c>
      <c r="B21" s="176">
        <v>3.4239895999999999E-2</v>
      </c>
      <c r="C21" s="176">
        <v>21.399934999999999</v>
      </c>
      <c r="D21" s="177">
        <v>4.2225780258393006E-3</v>
      </c>
      <c r="F21" s="175" t="s">
        <v>9138</v>
      </c>
      <c r="G21" s="176">
        <v>270.60000000000002</v>
      </c>
      <c r="H21" s="176">
        <v>3.3739999999999999E-2</v>
      </c>
      <c r="I21" s="177">
        <v>5.5870843301990027E-3</v>
      </c>
    </row>
    <row r="22" spans="1:9" ht="17.25">
      <c r="A22" s="178" t="s">
        <v>9139</v>
      </c>
      <c r="B22" s="179">
        <v>3.2680857600000002E-2</v>
      </c>
      <c r="C22" s="179">
        <v>20.425536000000001</v>
      </c>
      <c r="D22" s="180">
        <v>4.0303122172842846E-3</v>
      </c>
      <c r="F22" s="178" t="s">
        <v>9139</v>
      </c>
      <c r="G22" s="179">
        <v>258</v>
      </c>
      <c r="H22" s="179">
        <v>3.2204999999999998E-2</v>
      </c>
      <c r="I22" s="180">
        <v>5.3329001438665938E-3</v>
      </c>
    </row>
    <row r="23" spans="1:9" ht="17.25">
      <c r="A23" s="175" t="s">
        <v>9140</v>
      </c>
      <c r="B23" s="176">
        <v>2.7358468800000001E-2</v>
      </c>
      <c r="C23" s="176">
        <v>17.099043000000002</v>
      </c>
      <c r="D23" s="177">
        <v>3.3739375018980813E-3</v>
      </c>
      <c r="F23" s="175" t="s">
        <v>9140</v>
      </c>
      <c r="G23" s="176">
        <v>680</v>
      </c>
      <c r="H23" s="176">
        <v>9.382999999999999E-3</v>
      </c>
      <c r="I23" s="177">
        <v>1.5537525865517853E-3</v>
      </c>
    </row>
    <row r="24" spans="1:9" ht="17.25">
      <c r="A24" s="178" t="s">
        <v>9141</v>
      </c>
      <c r="B24" s="179">
        <v>9.6000000000000009E-3</v>
      </c>
      <c r="C24" s="179">
        <v>6</v>
      </c>
      <c r="D24" s="180">
        <v>1.1839039770464631E-3</v>
      </c>
      <c r="F24" s="178" t="s">
        <v>9141</v>
      </c>
      <c r="G24" s="179">
        <v>0</v>
      </c>
      <c r="H24" s="179">
        <v>0</v>
      </c>
      <c r="I24" s="180">
        <v>0</v>
      </c>
    </row>
    <row r="25" spans="1:9" ht="17.25">
      <c r="A25" s="175" t="s">
        <v>9142</v>
      </c>
      <c r="B25" s="176">
        <v>7.7521999999999999E-3</v>
      </c>
      <c r="C25" s="176">
        <v>4.8451250000000003</v>
      </c>
      <c r="D25" s="177">
        <v>9.560271261312075E-4</v>
      </c>
      <c r="F25" s="175" t="s">
        <v>9142</v>
      </c>
      <c r="G25" s="176">
        <v>0</v>
      </c>
      <c r="H25" s="176">
        <v>7.639E-3</v>
      </c>
      <c r="I25" s="177">
        <v>1.2649596087252572E-3</v>
      </c>
    </row>
    <row r="26" spans="1:9" ht="17.25">
      <c r="A26" s="178" t="s">
        <v>9143</v>
      </c>
      <c r="B26" s="179">
        <v>7.4691248E-3</v>
      </c>
      <c r="C26" s="179">
        <v>4.6682030000000001</v>
      </c>
      <c r="D26" s="180">
        <v>9.2111734956003841E-4</v>
      </c>
      <c r="F26" s="178" t="s">
        <v>9143</v>
      </c>
      <c r="G26" s="179">
        <v>214</v>
      </c>
      <c r="H26" s="179">
        <v>6.2889999999999995E-3</v>
      </c>
      <c r="I26" s="180">
        <v>1.0414099985957773E-3</v>
      </c>
    </row>
    <row r="27" spans="1:9" ht="17.25">
      <c r="A27" s="175" t="s">
        <v>9144</v>
      </c>
      <c r="B27" s="176">
        <v>6.8605584000000002E-3</v>
      </c>
      <c r="C27" s="176">
        <v>4.2878489999999996</v>
      </c>
      <c r="D27" s="177">
        <v>8.4606691401244995E-4</v>
      </c>
      <c r="F27" s="175" t="s">
        <v>9144</v>
      </c>
      <c r="G27" s="176">
        <v>532</v>
      </c>
      <c r="H27" s="176">
        <v>6.7599999999999995E-3</v>
      </c>
      <c r="I27" s="177">
        <v>1.1194039736853957E-3</v>
      </c>
    </row>
    <row r="28" spans="1:9" ht="17.25">
      <c r="A28" s="178" t="s">
        <v>9145</v>
      </c>
      <c r="B28" s="179">
        <v>3.8971488000000003E-3</v>
      </c>
      <c r="C28" s="179">
        <v>2.435718</v>
      </c>
      <c r="D28" s="180">
        <v>4.8060937119394288E-4</v>
      </c>
      <c r="F28" s="178" t="s">
        <v>9145</v>
      </c>
      <c r="G28" s="179">
        <v>29</v>
      </c>
      <c r="H28" s="179">
        <v>3.8399999999999997E-3</v>
      </c>
      <c r="I28" s="180">
        <v>6.3587444659052067E-4</v>
      </c>
    </row>
    <row r="29" spans="1:9" ht="17.25">
      <c r="A29" s="175" t="s">
        <v>9146</v>
      </c>
      <c r="B29" s="176">
        <v>2.6936111999999999E-3</v>
      </c>
      <c r="C29" s="176">
        <v>1.6835070000000001</v>
      </c>
      <c r="D29" s="177">
        <v>3.3218510544759334E-4</v>
      </c>
      <c r="F29" s="175" t="s">
        <v>9146</v>
      </c>
      <c r="G29" s="176">
        <v>0</v>
      </c>
      <c r="H29" s="176">
        <v>0</v>
      </c>
      <c r="I29" s="177">
        <v>0</v>
      </c>
    </row>
    <row r="30" spans="1:9" ht="17.25">
      <c r="A30" s="178" t="s">
        <v>9147</v>
      </c>
      <c r="B30" s="179">
        <v>2.6066736000000001E-3</v>
      </c>
      <c r="C30" s="179">
        <v>1.6291709999999999</v>
      </c>
      <c r="D30" s="180">
        <v>3.2146367103146056E-4</v>
      </c>
      <c r="F30" s="178" t="s">
        <v>9147</v>
      </c>
      <c r="G30" s="179">
        <v>186</v>
      </c>
      <c r="H30" s="179">
        <v>2.568E-3</v>
      </c>
      <c r="I30" s="180">
        <v>4.2524103615741075E-4</v>
      </c>
    </row>
    <row r="31" spans="1:9" ht="17.25">
      <c r="A31" s="175" t="s">
        <v>9148</v>
      </c>
      <c r="B31" s="176">
        <v>2.445904E-3</v>
      </c>
      <c r="C31" s="176">
        <v>1.5286900000000001</v>
      </c>
      <c r="D31" s="177">
        <v>3.0163702844519298E-4</v>
      </c>
      <c r="F31" s="175" t="s">
        <v>9148</v>
      </c>
      <c r="G31" s="176">
        <v>0</v>
      </c>
      <c r="H31" s="176">
        <v>0</v>
      </c>
      <c r="I31" s="177">
        <v>0</v>
      </c>
    </row>
    <row r="32" spans="1:9" ht="17.25">
      <c r="A32" s="178" t="s">
        <v>9149</v>
      </c>
      <c r="B32" s="179">
        <v>1.99664E-3</v>
      </c>
      <c r="C32" s="179">
        <v>1.2479</v>
      </c>
      <c r="D32" s="180">
        <v>2.4623229549271356E-4</v>
      </c>
      <c r="F32" s="178" t="s">
        <v>9149</v>
      </c>
      <c r="G32" s="179">
        <v>31</v>
      </c>
      <c r="H32" s="179">
        <v>1.967E-3</v>
      </c>
      <c r="I32" s="180">
        <v>3.2572006157384226E-4</v>
      </c>
    </row>
    <row r="33" spans="1:9" ht="17.25">
      <c r="A33" s="175" t="s">
        <v>9150</v>
      </c>
      <c r="B33" s="176">
        <v>6.9102399999999994E-4</v>
      </c>
      <c r="C33" s="176">
        <v>0.43189</v>
      </c>
      <c r="D33" s="177">
        <v>8.5219381441099489E-5</v>
      </c>
      <c r="F33" s="175" t="s">
        <v>9150</v>
      </c>
      <c r="G33" s="176">
        <v>78</v>
      </c>
      <c r="H33" s="176">
        <v>6.8100000000000007E-4</v>
      </c>
      <c r="I33" s="177">
        <v>1.1276835888753766E-4</v>
      </c>
    </row>
    <row r="34" spans="1:9" ht="17.25">
      <c r="A34" s="178" t="s">
        <v>9151</v>
      </c>
      <c r="B34" s="179">
        <v>2.192176E-4</v>
      </c>
      <c r="C34" s="179">
        <v>0.13701099999999999</v>
      </c>
      <c r="D34" s="180">
        <v>2.7034644633185494E-5</v>
      </c>
      <c r="F34" s="178" t="s">
        <v>9151</v>
      </c>
      <c r="G34" s="179">
        <v>0</v>
      </c>
      <c r="H34" s="179">
        <v>0</v>
      </c>
      <c r="I34" s="180">
        <v>0</v>
      </c>
    </row>
    <row r="35" spans="1:9">
      <c r="A35" s="174" t="s">
        <v>68</v>
      </c>
      <c r="B35" s="181">
        <f>SUM(B5:B34)</f>
        <v>8.108765732800002</v>
      </c>
      <c r="C35" s="181">
        <f>SUM(C5:C34)</f>
        <v>5067.978583000001</v>
      </c>
      <c r="D35" s="182">
        <f>SUM(D5:D34)</f>
        <v>1.0000000000000002</v>
      </c>
      <c r="F35" s="174" t="s">
        <v>68</v>
      </c>
      <c r="G35" s="181">
        <f>SUM(G5:G34)</f>
        <v>261996.6</v>
      </c>
      <c r="H35" s="181">
        <f>SUM(H5:H34)</f>
        <v>6.0389279999999985</v>
      </c>
      <c r="I35" s="182">
        <f>SUM(I5:I34)</f>
        <v>0.99999999999999978</v>
      </c>
    </row>
  </sheetData>
  <mergeCells count="1">
    <mergeCell ref="A1:I1"/>
  </mergeCells>
  <pageMargins left="0.7" right="0.7" top="0.75" bottom="0.75" header="0.3" footer="0.3"/>
  <pageSetup paperSize="9" scale="8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817B1-8957-432D-9FDA-5E336FF56EFF}">
  <sheetPr>
    <tabColor rgb="FF92D050"/>
  </sheetPr>
  <dimension ref="A1:E14"/>
  <sheetViews>
    <sheetView view="pageBreakPreview" topLeftCell="A3" zoomScale="115" zoomScaleNormal="100" zoomScaleSheetLayoutView="115" workbookViewId="0">
      <selection activeCell="A3" sqref="A3:A13"/>
    </sheetView>
  </sheetViews>
  <sheetFormatPr baseColWidth="10" defaultColWidth="10.625" defaultRowHeight="15"/>
  <cols>
    <col min="1" max="1" width="12.375" style="183" customWidth="1"/>
    <col min="2" max="2" width="71.625" style="183" customWidth="1"/>
    <col min="3" max="3" width="18.375" style="183" customWidth="1"/>
    <col min="4" max="16384" width="10.625" style="183"/>
  </cols>
  <sheetData>
    <row r="1" spans="1:5" ht="15.75">
      <c r="A1" s="249" t="s">
        <v>9294</v>
      </c>
      <c r="B1" s="249"/>
      <c r="C1" s="249"/>
      <c r="D1" s="249"/>
      <c r="E1" s="249"/>
    </row>
    <row r="3" spans="1:5" ht="30">
      <c r="A3" s="174" t="s">
        <v>9156</v>
      </c>
      <c r="B3" s="174" t="s">
        <v>9157</v>
      </c>
      <c r="C3" s="174" t="s">
        <v>9158</v>
      </c>
    </row>
    <row r="4" spans="1:5" ht="63.75" customHeight="1">
      <c r="A4" s="184">
        <v>440349</v>
      </c>
      <c r="B4" s="185" t="s">
        <v>9159</v>
      </c>
      <c r="C4" s="186">
        <v>3653.7249999999999</v>
      </c>
    </row>
    <row r="5" spans="1:5" ht="66" customHeight="1">
      <c r="A5" s="187">
        <v>440391</v>
      </c>
      <c r="B5" s="188" t="s">
        <v>9160</v>
      </c>
      <c r="C5" s="189">
        <v>74.647000000000006</v>
      </c>
    </row>
    <row r="6" spans="1:5" ht="45">
      <c r="A6" s="184">
        <v>440711</v>
      </c>
      <c r="B6" s="185" t="s">
        <v>9161</v>
      </c>
      <c r="C6" s="239" t="s">
        <v>9162</v>
      </c>
    </row>
    <row r="7" spans="1:5" ht="45">
      <c r="A7" s="187">
        <v>440712</v>
      </c>
      <c r="B7" s="188" t="s">
        <v>9163</v>
      </c>
      <c r="C7" s="240" t="s">
        <v>9162</v>
      </c>
    </row>
    <row r="8" spans="1:5" ht="45">
      <c r="A8" s="184">
        <v>440725</v>
      </c>
      <c r="B8" s="185" t="s">
        <v>9164</v>
      </c>
      <c r="C8" s="239" t="s">
        <v>9162</v>
      </c>
    </row>
    <row r="9" spans="1:5" ht="30">
      <c r="A9" s="187">
        <v>440727</v>
      </c>
      <c r="B9" s="188" t="s">
        <v>9165</v>
      </c>
      <c r="C9" s="189">
        <v>204.07299999999998</v>
      </c>
    </row>
    <row r="10" spans="1:5" ht="30">
      <c r="A10" s="184">
        <v>440728</v>
      </c>
      <c r="B10" s="185" t="s">
        <v>9166</v>
      </c>
      <c r="C10" s="186">
        <v>91.745000000000005</v>
      </c>
    </row>
    <row r="11" spans="1:5" ht="75">
      <c r="A11" s="187">
        <v>440729</v>
      </c>
      <c r="B11" s="188" t="s">
        <v>9167</v>
      </c>
      <c r="C11" s="189">
        <v>1907.7229999999997</v>
      </c>
    </row>
    <row r="12" spans="1:5">
      <c r="A12" s="184">
        <v>441911</v>
      </c>
      <c r="B12" s="185" t="s">
        <v>9168</v>
      </c>
      <c r="C12" s="186">
        <v>28.515000000000001</v>
      </c>
    </row>
    <row r="13" spans="1:5">
      <c r="A13" s="187">
        <v>442199</v>
      </c>
      <c r="B13" s="188" t="s">
        <v>9169</v>
      </c>
      <c r="C13" s="189">
        <v>78.5</v>
      </c>
    </row>
    <row r="14" spans="1:5">
      <c r="A14" s="263" t="s">
        <v>68</v>
      </c>
      <c r="B14" s="263"/>
      <c r="C14" s="181">
        <f>C13+C12+C11+C10+C9+C5+C4</f>
        <v>6038.9279999999999</v>
      </c>
    </row>
  </sheetData>
  <mergeCells count="2">
    <mergeCell ref="A14:B14"/>
    <mergeCell ref="A1:E1"/>
  </mergeCells>
  <pageMargins left="0.7" right="0.7" top="0.75" bottom="0.75" header="0.3" footer="0.3"/>
  <pageSetup paperSize="9" scale="78" orientation="portrait" r:id="rId1"/>
  <colBreaks count="1" manualBreakCount="1">
    <brk id="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41874-68A8-4C67-BA3A-ECCD0662B21A}">
  <sheetPr>
    <tabColor theme="9"/>
    <pageSetUpPr fitToPage="1"/>
  </sheetPr>
  <dimension ref="A1:AJ1977"/>
  <sheetViews>
    <sheetView zoomScaleNormal="100" zoomScaleSheetLayoutView="126" workbookViewId="0">
      <selection activeCell="G3" sqref="G3"/>
    </sheetView>
  </sheetViews>
  <sheetFormatPr baseColWidth="10" defaultColWidth="8.875" defaultRowHeight="15.75"/>
  <cols>
    <col min="1" max="1" width="8.125" customWidth="1"/>
    <col min="2" max="2" width="8.625" style="21" bestFit="1" customWidth="1"/>
    <col min="3" max="3" width="6.5" bestFit="1" customWidth="1"/>
    <col min="4" max="4" width="7.375" bestFit="1" customWidth="1"/>
    <col min="5" max="5" width="19.375" bestFit="1" customWidth="1"/>
    <col min="6" max="6" width="10.875" bestFit="1" customWidth="1"/>
    <col min="7" max="7" width="28" bestFit="1" customWidth="1"/>
    <col min="8" max="8" width="12.125" bestFit="1" customWidth="1"/>
    <col min="9" max="9" width="15" bestFit="1" customWidth="1"/>
    <col min="10" max="10" width="10.375" bestFit="1" customWidth="1"/>
    <col min="11" max="11" width="14.5" bestFit="1" customWidth="1"/>
    <col min="12" max="12" width="11.375" bestFit="1" customWidth="1"/>
    <col min="13" max="13" width="14.5" bestFit="1" customWidth="1"/>
    <col min="14" max="14" width="10.125" bestFit="1" customWidth="1"/>
    <col min="15" max="15" width="13.625" bestFit="1" customWidth="1"/>
    <col min="16" max="16" width="10.625" bestFit="1" customWidth="1"/>
    <col min="17" max="17" width="9.125" bestFit="1" customWidth="1"/>
    <col min="18" max="18" width="8" bestFit="1" customWidth="1"/>
    <col min="19" max="19" width="8.875" bestFit="1" customWidth="1"/>
    <col min="20" max="20" width="11.375" bestFit="1" customWidth="1"/>
    <col min="21" max="21" width="10.625" bestFit="1" customWidth="1"/>
    <col min="22" max="22" width="9.875" customWidth="1"/>
    <col min="23" max="23" width="11.375" bestFit="1" customWidth="1"/>
    <col min="24" max="24" width="12.375" bestFit="1" customWidth="1"/>
    <col min="25" max="25" width="12.375" customWidth="1"/>
    <col min="26" max="26" width="54.125" bestFit="1" customWidth="1"/>
    <col min="27" max="27" width="35.125" bestFit="1" customWidth="1"/>
    <col min="28" max="28" width="18" bestFit="1" customWidth="1"/>
    <col min="29" max="29" width="12.5" bestFit="1" customWidth="1"/>
    <col min="30" max="30" width="11.5" bestFit="1" customWidth="1"/>
    <col min="31" max="31" width="12" bestFit="1" customWidth="1"/>
    <col min="32" max="32" width="14.125" bestFit="1" customWidth="1"/>
    <col min="33" max="33" width="14" bestFit="1" customWidth="1"/>
    <col min="34" max="34" width="13.875" bestFit="1" customWidth="1"/>
    <col min="35" max="35" width="9.125" customWidth="1"/>
    <col min="36" max="36" width="11.125" bestFit="1" customWidth="1"/>
  </cols>
  <sheetData>
    <row r="1" spans="1:36">
      <c r="A1" s="61" t="s">
        <v>9172</v>
      </c>
      <c r="B1" s="61"/>
      <c r="C1" s="61"/>
      <c r="D1" s="61"/>
      <c r="X1" s="249"/>
      <c r="Y1" s="249"/>
      <c r="Z1" s="249"/>
      <c r="AA1" s="249"/>
      <c r="AB1" s="249"/>
      <c r="AC1" s="249"/>
      <c r="AD1" s="249"/>
    </row>
    <row r="3" spans="1:36" s="56" customFormat="1" ht="12">
      <c r="A3" s="55" t="s">
        <v>0</v>
      </c>
      <c r="B3" s="55" t="s">
        <v>618</v>
      </c>
      <c r="C3" s="55" t="s">
        <v>619</v>
      </c>
      <c r="D3" s="55" t="s">
        <v>620</v>
      </c>
      <c r="E3" s="55" t="s">
        <v>621</v>
      </c>
      <c r="F3" s="55" t="s">
        <v>464</v>
      </c>
      <c r="G3" s="55" t="s">
        <v>622</v>
      </c>
      <c r="H3" s="55" t="s">
        <v>624</v>
      </c>
      <c r="I3" s="55" t="s">
        <v>625</v>
      </c>
      <c r="J3" s="55" t="s">
        <v>626</v>
      </c>
      <c r="K3" s="55" t="s">
        <v>681</v>
      </c>
      <c r="L3" s="55" t="s">
        <v>627</v>
      </c>
      <c r="M3" s="55" t="s">
        <v>628</v>
      </c>
      <c r="N3" s="55" t="s">
        <v>629</v>
      </c>
      <c r="O3" s="55" t="s">
        <v>630</v>
      </c>
      <c r="P3" s="55" t="s">
        <v>631</v>
      </c>
      <c r="Q3" s="55" t="s">
        <v>632</v>
      </c>
      <c r="R3" s="55" t="s">
        <v>633</v>
      </c>
      <c r="S3" s="55" t="s">
        <v>634</v>
      </c>
      <c r="T3" s="55" t="s">
        <v>635</v>
      </c>
      <c r="U3" s="55" t="s">
        <v>636</v>
      </c>
      <c r="V3" s="55" t="s">
        <v>640</v>
      </c>
      <c r="W3" s="55" t="s">
        <v>641</v>
      </c>
      <c r="X3" s="55" t="s">
        <v>642</v>
      </c>
      <c r="Y3" s="55" t="s">
        <v>9119</v>
      </c>
      <c r="Z3" s="55" t="s">
        <v>643</v>
      </c>
      <c r="AA3" s="55" t="s">
        <v>644</v>
      </c>
      <c r="AB3" s="55" t="s">
        <v>646</v>
      </c>
      <c r="AC3" s="55" t="s">
        <v>647</v>
      </c>
      <c r="AD3" s="55" t="s">
        <v>648</v>
      </c>
      <c r="AE3" s="55" t="s">
        <v>649</v>
      </c>
      <c r="AF3" s="55" t="s">
        <v>650</v>
      </c>
      <c r="AG3" s="55" t="s">
        <v>651</v>
      </c>
      <c r="AH3" s="55" t="s">
        <v>652</v>
      </c>
      <c r="AI3" s="55" t="s">
        <v>653</v>
      </c>
      <c r="AJ3" s="55" t="s">
        <v>654</v>
      </c>
    </row>
    <row r="4" spans="1:36" s="58" customFormat="1" ht="12">
      <c r="A4" s="57">
        <v>1</v>
      </c>
      <c r="B4" s="58">
        <v>2022</v>
      </c>
      <c r="C4" s="58" t="s">
        <v>715</v>
      </c>
      <c r="D4" s="58" t="s">
        <v>693</v>
      </c>
      <c r="E4" s="58" t="s">
        <v>2012</v>
      </c>
      <c r="F4" s="58" t="s">
        <v>577</v>
      </c>
      <c r="G4" s="58" t="s">
        <v>7922</v>
      </c>
      <c r="H4" s="58" t="s">
        <v>1910</v>
      </c>
      <c r="I4" s="59">
        <v>44837</v>
      </c>
      <c r="J4" s="58" t="s">
        <v>1441</v>
      </c>
      <c r="K4" s="59" t="s">
        <v>1441</v>
      </c>
      <c r="L4" s="58" t="s">
        <v>1441</v>
      </c>
      <c r="M4" s="58" t="s">
        <v>1441</v>
      </c>
      <c r="N4" s="60">
        <v>10212768</v>
      </c>
      <c r="O4" s="60">
        <v>561702</v>
      </c>
      <c r="P4" s="60">
        <v>561702</v>
      </c>
      <c r="Q4" s="58" t="s">
        <v>694</v>
      </c>
      <c r="R4" s="58" t="s">
        <v>658</v>
      </c>
      <c r="S4" s="58" t="s">
        <v>7157</v>
      </c>
      <c r="U4" s="58">
        <v>3</v>
      </c>
      <c r="W4" s="58" t="s">
        <v>658</v>
      </c>
      <c r="X4" s="58">
        <v>44072938000</v>
      </c>
      <c r="Y4" s="58" t="str">
        <f>LEFT(Tableau3[[#This Row],[CODE_TARIF]],6)</f>
        <v>440729</v>
      </c>
      <c r="Z4" s="58" t="s">
        <v>697</v>
      </c>
      <c r="AB4" s="58" t="s">
        <v>7943</v>
      </c>
      <c r="AC4" s="60">
        <v>40</v>
      </c>
      <c r="AD4" s="60" t="s">
        <v>5759</v>
      </c>
      <c r="AE4" s="58" t="s">
        <v>698</v>
      </c>
      <c r="AF4" s="58" t="s">
        <v>658</v>
      </c>
      <c r="AG4" s="60" t="s">
        <v>3909</v>
      </c>
      <c r="AH4" s="60" t="s">
        <v>3909</v>
      </c>
      <c r="AI4" s="58">
        <v>1000</v>
      </c>
      <c r="AJ4" s="58" t="s">
        <v>666</v>
      </c>
    </row>
    <row r="5" spans="1:36" s="58" customFormat="1" ht="12">
      <c r="A5" s="57">
        <v>2</v>
      </c>
      <c r="B5" s="58">
        <v>2022</v>
      </c>
      <c r="C5" s="58" t="s">
        <v>715</v>
      </c>
      <c r="D5" s="58" t="s">
        <v>693</v>
      </c>
      <c r="E5" s="58" t="s">
        <v>2012</v>
      </c>
      <c r="F5" s="58" t="s">
        <v>577</v>
      </c>
      <c r="G5" s="58" t="s">
        <v>7922</v>
      </c>
      <c r="H5" s="58" t="s">
        <v>1910</v>
      </c>
      <c r="I5" s="59">
        <v>44630</v>
      </c>
      <c r="J5" s="58" t="s">
        <v>2049</v>
      </c>
      <c r="K5" s="59" t="s">
        <v>1692</v>
      </c>
      <c r="L5" s="58" t="s">
        <v>1441</v>
      </c>
      <c r="M5" s="58" t="s">
        <v>1441</v>
      </c>
      <c r="N5" s="60">
        <v>2489020</v>
      </c>
      <c r="O5" s="60">
        <v>286237</v>
      </c>
      <c r="P5" s="60">
        <v>286237</v>
      </c>
      <c r="Q5" s="58" t="s">
        <v>694</v>
      </c>
      <c r="R5" s="58" t="s">
        <v>658</v>
      </c>
      <c r="S5" s="58" t="s">
        <v>703</v>
      </c>
      <c r="U5" s="58">
        <v>3</v>
      </c>
      <c r="W5" s="58" t="s">
        <v>658</v>
      </c>
      <c r="X5" s="58">
        <v>44034939000</v>
      </c>
      <c r="Y5" s="58" t="str">
        <f>LEFT(Tableau3[[#This Row],[CODE_TARIF]],6)</f>
        <v>440349</v>
      </c>
      <c r="Z5" s="58" t="s">
        <v>697</v>
      </c>
      <c r="AB5" s="58" t="s">
        <v>7944</v>
      </c>
      <c r="AC5" s="60">
        <v>60</v>
      </c>
      <c r="AD5" s="60" t="s">
        <v>5760</v>
      </c>
      <c r="AE5" s="58" t="s">
        <v>698</v>
      </c>
      <c r="AF5" s="58" t="s">
        <v>658</v>
      </c>
      <c r="AG5" s="60" t="s">
        <v>3910</v>
      </c>
      <c r="AH5" s="60" t="s">
        <v>3910</v>
      </c>
      <c r="AI5" s="58">
        <v>1000</v>
      </c>
      <c r="AJ5" s="58" t="s">
        <v>666</v>
      </c>
    </row>
    <row r="6" spans="1:36" s="58" customFormat="1" ht="12">
      <c r="A6" s="57">
        <v>3</v>
      </c>
      <c r="B6" s="58">
        <v>2022</v>
      </c>
      <c r="C6" s="58" t="s">
        <v>696</v>
      </c>
      <c r="D6" s="58" t="s">
        <v>693</v>
      </c>
      <c r="E6" s="58" t="s">
        <v>8878</v>
      </c>
      <c r="F6" s="58" t="s">
        <v>2037</v>
      </c>
      <c r="G6" s="58" t="s">
        <v>7923</v>
      </c>
      <c r="H6" s="58" t="s">
        <v>2027</v>
      </c>
      <c r="I6" s="59">
        <v>44906</v>
      </c>
      <c r="J6" s="58" t="s">
        <v>2050</v>
      </c>
      <c r="K6" s="59" t="s">
        <v>7173</v>
      </c>
      <c r="L6" s="58" t="s">
        <v>7320</v>
      </c>
      <c r="M6" s="58" t="s">
        <v>7173</v>
      </c>
      <c r="N6" s="60">
        <v>774300</v>
      </c>
      <c r="O6" s="60">
        <v>58073</v>
      </c>
      <c r="P6" s="60">
        <v>58073</v>
      </c>
      <c r="Q6" s="58" t="s">
        <v>694</v>
      </c>
      <c r="R6" s="58" t="s">
        <v>658</v>
      </c>
      <c r="S6" s="58" t="s">
        <v>694</v>
      </c>
      <c r="U6" s="58">
        <v>3</v>
      </c>
      <c r="W6" s="58" t="s">
        <v>658</v>
      </c>
      <c r="X6" s="58">
        <v>44072935000</v>
      </c>
      <c r="Y6" s="58" t="str">
        <f>LEFT(Tableau3[[#This Row],[CODE_TARIF]],6)</f>
        <v>440729</v>
      </c>
      <c r="Z6" s="58" t="s">
        <v>697</v>
      </c>
      <c r="AB6" s="58" t="s">
        <v>7945</v>
      </c>
      <c r="AC6" s="60">
        <v>674</v>
      </c>
      <c r="AD6" s="60" t="s">
        <v>1441</v>
      </c>
      <c r="AE6" s="58" t="s">
        <v>3906</v>
      </c>
      <c r="AF6" s="58" t="s">
        <v>658</v>
      </c>
      <c r="AG6" s="60" t="s">
        <v>3911</v>
      </c>
      <c r="AH6" s="60" t="s">
        <v>3911</v>
      </c>
      <c r="AI6" s="58">
        <v>1000</v>
      </c>
      <c r="AJ6" s="58" t="s">
        <v>666</v>
      </c>
    </row>
    <row r="7" spans="1:36" s="58" customFormat="1" ht="12">
      <c r="A7" s="57">
        <v>4</v>
      </c>
      <c r="B7" s="58">
        <v>2022</v>
      </c>
      <c r="C7" s="58" t="s">
        <v>696</v>
      </c>
      <c r="D7" s="58" t="s">
        <v>693</v>
      </c>
      <c r="E7" s="58" t="s">
        <v>8878</v>
      </c>
      <c r="F7" s="58" t="s">
        <v>2037</v>
      </c>
      <c r="G7" s="58" t="s">
        <v>7923</v>
      </c>
      <c r="H7" s="58" t="s">
        <v>2027</v>
      </c>
      <c r="I7" s="59">
        <v>44903</v>
      </c>
      <c r="J7" s="58" t="s">
        <v>2051</v>
      </c>
      <c r="K7" s="59" t="s">
        <v>7174</v>
      </c>
      <c r="L7" s="58" t="s">
        <v>7321</v>
      </c>
      <c r="M7" s="58" t="s">
        <v>7174</v>
      </c>
      <c r="N7" s="60">
        <v>774300</v>
      </c>
      <c r="O7" s="60">
        <v>58073</v>
      </c>
      <c r="P7" s="60">
        <v>58073</v>
      </c>
      <c r="Q7" s="58" t="s">
        <v>694</v>
      </c>
      <c r="R7" s="58" t="s">
        <v>658</v>
      </c>
      <c r="S7" s="58" t="s">
        <v>694</v>
      </c>
      <c r="U7" s="58">
        <v>3</v>
      </c>
      <c r="W7" s="58" t="s">
        <v>658</v>
      </c>
      <c r="X7" s="58">
        <v>44072935000</v>
      </c>
      <c r="Y7" s="58" t="str">
        <f>LEFT(Tableau3[[#This Row],[CODE_TARIF]],6)</f>
        <v>440729</v>
      </c>
      <c r="Z7" s="58" t="s">
        <v>697</v>
      </c>
      <c r="AB7" s="58" t="s">
        <v>7945</v>
      </c>
      <c r="AC7" s="60">
        <v>674</v>
      </c>
      <c r="AD7" s="60" t="s">
        <v>1441</v>
      </c>
      <c r="AE7" s="58" t="s">
        <v>3906</v>
      </c>
      <c r="AF7" s="58" t="s">
        <v>658</v>
      </c>
      <c r="AG7" s="60" t="s">
        <v>3911</v>
      </c>
      <c r="AH7" s="60" t="s">
        <v>3911</v>
      </c>
      <c r="AI7" s="58">
        <v>1000</v>
      </c>
      <c r="AJ7" s="58" t="s">
        <v>666</v>
      </c>
    </row>
    <row r="8" spans="1:36" s="58" customFormat="1" ht="12">
      <c r="A8" s="57">
        <v>5</v>
      </c>
      <c r="B8" s="58">
        <v>2022</v>
      </c>
      <c r="C8" s="58" t="s">
        <v>696</v>
      </c>
      <c r="D8" s="58" t="s">
        <v>693</v>
      </c>
      <c r="E8" s="58" t="s">
        <v>8878</v>
      </c>
      <c r="F8" s="58" t="s">
        <v>2037</v>
      </c>
      <c r="G8" s="58" t="s">
        <v>7923</v>
      </c>
      <c r="H8" s="58" t="s">
        <v>2027</v>
      </c>
      <c r="I8" s="59">
        <v>44903</v>
      </c>
      <c r="J8" s="58" t="s">
        <v>2052</v>
      </c>
      <c r="K8" s="59" t="s">
        <v>7174</v>
      </c>
      <c r="L8" s="58" t="s">
        <v>7322</v>
      </c>
      <c r="M8" s="58" t="s">
        <v>7174</v>
      </c>
      <c r="N8" s="60">
        <v>774300</v>
      </c>
      <c r="O8" s="60">
        <v>58073</v>
      </c>
      <c r="P8" s="60">
        <v>58073</v>
      </c>
      <c r="Q8" s="58" t="s">
        <v>694</v>
      </c>
      <c r="R8" s="58" t="s">
        <v>658</v>
      </c>
      <c r="S8" s="58" t="s">
        <v>694</v>
      </c>
      <c r="U8" s="58">
        <v>3</v>
      </c>
      <c r="W8" s="58" t="s">
        <v>658</v>
      </c>
      <c r="X8" s="58">
        <v>44072935000</v>
      </c>
      <c r="Y8" s="58" t="str">
        <f>LEFT(Tableau3[[#This Row],[CODE_TARIF]],6)</f>
        <v>440729</v>
      </c>
      <c r="Z8" s="58" t="s">
        <v>697</v>
      </c>
      <c r="AB8" s="58" t="s">
        <v>7945</v>
      </c>
      <c r="AC8" s="60">
        <v>674</v>
      </c>
      <c r="AD8" s="60" t="s">
        <v>1441</v>
      </c>
      <c r="AE8" s="58" t="s">
        <v>3906</v>
      </c>
      <c r="AF8" s="58" t="s">
        <v>658</v>
      </c>
      <c r="AG8" s="60" t="s">
        <v>3911</v>
      </c>
      <c r="AH8" s="60" t="s">
        <v>3911</v>
      </c>
      <c r="AI8" s="58">
        <v>1000</v>
      </c>
      <c r="AJ8" s="58" t="s">
        <v>666</v>
      </c>
    </row>
    <row r="9" spans="1:36" s="58" customFormat="1" ht="12">
      <c r="A9" s="57">
        <v>6</v>
      </c>
      <c r="B9" s="58">
        <v>2022</v>
      </c>
      <c r="C9" s="58" t="s">
        <v>696</v>
      </c>
      <c r="D9" s="58" t="s">
        <v>693</v>
      </c>
      <c r="E9" s="58" t="s">
        <v>8878</v>
      </c>
      <c r="F9" s="58" t="s">
        <v>2037</v>
      </c>
      <c r="G9" s="58" t="s">
        <v>7923</v>
      </c>
      <c r="H9" s="58" t="s">
        <v>2027</v>
      </c>
      <c r="I9" s="59">
        <v>44762</v>
      </c>
      <c r="J9" s="58" t="s">
        <v>2053</v>
      </c>
      <c r="K9" s="59" t="s">
        <v>1957</v>
      </c>
      <c r="L9" s="58" t="s">
        <v>7323</v>
      </c>
      <c r="M9" s="58" t="s">
        <v>1957</v>
      </c>
      <c r="N9" s="60">
        <v>401500</v>
      </c>
      <c r="O9" s="60">
        <v>54203</v>
      </c>
      <c r="P9" s="60">
        <v>54203</v>
      </c>
      <c r="Q9" s="58" t="s">
        <v>694</v>
      </c>
      <c r="R9" s="58" t="s">
        <v>658</v>
      </c>
      <c r="S9" s="58" t="s">
        <v>694</v>
      </c>
      <c r="U9" s="58">
        <v>3</v>
      </c>
      <c r="W9" s="58" t="s">
        <v>658</v>
      </c>
      <c r="X9" s="58">
        <v>44034970000</v>
      </c>
      <c r="Y9" s="58" t="str">
        <f>LEFT(Tableau3[[#This Row],[CODE_TARIF]],6)</f>
        <v>440349</v>
      </c>
      <c r="Z9" s="58" t="s">
        <v>697</v>
      </c>
      <c r="AB9" s="58" t="s">
        <v>7946</v>
      </c>
      <c r="AC9" s="60">
        <v>435</v>
      </c>
      <c r="AD9" s="60" t="s">
        <v>5761</v>
      </c>
      <c r="AE9" s="58" t="s">
        <v>707</v>
      </c>
      <c r="AF9" s="58" t="s">
        <v>658</v>
      </c>
      <c r="AG9" s="60" t="s">
        <v>3912</v>
      </c>
      <c r="AH9" s="60" t="s">
        <v>3912</v>
      </c>
      <c r="AI9" s="58">
        <v>1000</v>
      </c>
      <c r="AJ9" s="58" t="s">
        <v>666</v>
      </c>
    </row>
    <row r="10" spans="1:36" s="58" customFormat="1" ht="12">
      <c r="A10" s="57">
        <v>7</v>
      </c>
      <c r="B10" s="58">
        <v>2022</v>
      </c>
      <c r="C10" s="58" t="s">
        <v>696</v>
      </c>
      <c r="D10" s="58" t="s">
        <v>693</v>
      </c>
      <c r="E10" s="58" t="s">
        <v>8878</v>
      </c>
      <c r="F10" s="58" t="s">
        <v>2037</v>
      </c>
      <c r="G10" s="58" t="s">
        <v>7923</v>
      </c>
      <c r="H10" s="58" t="s">
        <v>2027</v>
      </c>
      <c r="I10" s="59">
        <v>44762</v>
      </c>
      <c r="J10" s="58" t="s">
        <v>2054</v>
      </c>
      <c r="K10" s="59" t="s">
        <v>1957</v>
      </c>
      <c r="L10" s="58" t="s">
        <v>7324</v>
      </c>
      <c r="M10" s="58" t="s">
        <v>1957</v>
      </c>
      <c r="N10" s="60">
        <v>401500</v>
      </c>
      <c r="O10" s="60">
        <v>54203</v>
      </c>
      <c r="P10" s="60">
        <v>54203</v>
      </c>
      <c r="Q10" s="58" t="s">
        <v>694</v>
      </c>
      <c r="R10" s="58" t="s">
        <v>658</v>
      </c>
      <c r="S10" s="58" t="s">
        <v>694</v>
      </c>
      <c r="U10" s="58">
        <v>3</v>
      </c>
      <c r="W10" s="58" t="s">
        <v>658</v>
      </c>
      <c r="X10" s="58">
        <v>44034970000</v>
      </c>
      <c r="Y10" s="58" t="str">
        <f>LEFT(Tableau3[[#This Row],[CODE_TARIF]],6)</f>
        <v>440349</v>
      </c>
      <c r="Z10" s="58" t="s">
        <v>697</v>
      </c>
      <c r="AB10" s="58" t="s">
        <v>7946</v>
      </c>
      <c r="AC10" s="60">
        <v>480</v>
      </c>
      <c r="AD10" s="60" t="s">
        <v>5762</v>
      </c>
      <c r="AE10" s="58" t="s">
        <v>707</v>
      </c>
      <c r="AF10" s="58" t="s">
        <v>658</v>
      </c>
      <c r="AG10" s="60" t="s">
        <v>3913</v>
      </c>
      <c r="AH10" s="60" t="s">
        <v>3913</v>
      </c>
      <c r="AI10" s="58">
        <v>1000</v>
      </c>
      <c r="AJ10" s="58" t="s">
        <v>666</v>
      </c>
    </row>
    <row r="11" spans="1:36" s="58" customFormat="1" ht="12">
      <c r="A11" s="57">
        <v>8</v>
      </c>
      <c r="B11" s="58">
        <v>2022</v>
      </c>
      <c r="C11" s="58" t="s">
        <v>696</v>
      </c>
      <c r="D11" s="58" t="s">
        <v>693</v>
      </c>
      <c r="E11" s="58" t="s">
        <v>8879</v>
      </c>
      <c r="F11" s="58" t="s">
        <v>2037</v>
      </c>
      <c r="G11" s="58" t="s">
        <v>7923</v>
      </c>
      <c r="H11" s="58" t="s">
        <v>2028</v>
      </c>
      <c r="I11" s="59">
        <v>44695</v>
      </c>
      <c r="J11" s="58" t="s">
        <v>2055</v>
      </c>
      <c r="K11" s="59" t="s">
        <v>7175</v>
      </c>
      <c r="L11" s="58" t="s">
        <v>7325</v>
      </c>
      <c r="M11" s="59" t="s">
        <v>7175</v>
      </c>
      <c r="N11" s="60">
        <v>2220000</v>
      </c>
      <c r="O11" s="60">
        <v>55500</v>
      </c>
      <c r="P11" s="60">
        <v>55500</v>
      </c>
      <c r="Q11" s="58" t="s">
        <v>694</v>
      </c>
      <c r="R11" s="58" t="s">
        <v>658</v>
      </c>
      <c r="S11" s="58" t="s">
        <v>694</v>
      </c>
      <c r="U11" s="58">
        <v>3</v>
      </c>
      <c r="W11" s="58" t="s">
        <v>658</v>
      </c>
      <c r="X11" s="58">
        <v>44191100000</v>
      </c>
      <c r="Y11" s="58" t="str">
        <f>LEFT(Tableau3[[#This Row],[CODE_TARIF]],6)</f>
        <v>441911</v>
      </c>
      <c r="Z11" s="58" t="s">
        <v>697</v>
      </c>
      <c r="AB11" s="58" t="s">
        <v>7947</v>
      </c>
      <c r="AC11" s="60">
        <v>550</v>
      </c>
      <c r="AD11" s="60" t="s">
        <v>5763</v>
      </c>
      <c r="AE11" s="58" t="s">
        <v>1668</v>
      </c>
      <c r="AF11" s="58" t="s">
        <v>658</v>
      </c>
      <c r="AG11" s="60" t="s">
        <v>3914</v>
      </c>
      <c r="AH11" s="60" t="s">
        <v>3914</v>
      </c>
      <c r="AI11" s="58">
        <v>1000</v>
      </c>
      <c r="AJ11" s="58" t="s">
        <v>666</v>
      </c>
    </row>
    <row r="12" spans="1:36" s="58" customFormat="1" ht="12">
      <c r="A12" s="57">
        <v>9</v>
      </c>
      <c r="B12" s="58">
        <v>2022</v>
      </c>
      <c r="C12" s="58" t="s">
        <v>696</v>
      </c>
      <c r="D12" s="58" t="s">
        <v>693</v>
      </c>
      <c r="E12" s="58" t="s">
        <v>8879</v>
      </c>
      <c r="F12" s="58" t="s">
        <v>2037</v>
      </c>
      <c r="G12" s="58" t="s">
        <v>7923</v>
      </c>
      <c r="H12" s="58" t="s">
        <v>2028</v>
      </c>
      <c r="I12" s="59">
        <v>44695</v>
      </c>
      <c r="J12" s="58" t="s">
        <v>2056</v>
      </c>
      <c r="K12" s="59" t="s">
        <v>7175</v>
      </c>
      <c r="L12" s="58" t="s">
        <v>7326</v>
      </c>
      <c r="M12" s="59" t="s">
        <v>7175</v>
      </c>
      <c r="N12" s="60">
        <v>2220000</v>
      </c>
      <c r="O12" s="60">
        <v>55500</v>
      </c>
      <c r="P12" s="60">
        <v>55500</v>
      </c>
      <c r="Q12" s="58" t="s">
        <v>694</v>
      </c>
      <c r="R12" s="58" t="s">
        <v>658</v>
      </c>
      <c r="S12" s="58" t="s">
        <v>694</v>
      </c>
      <c r="U12" s="58">
        <v>3</v>
      </c>
      <c r="W12" s="58" t="s">
        <v>658</v>
      </c>
      <c r="X12" s="58">
        <v>44191100000</v>
      </c>
      <c r="Y12" s="58" t="str">
        <f>LEFT(Tableau3[[#This Row],[CODE_TARIF]],6)</f>
        <v>441911</v>
      </c>
      <c r="Z12" s="58" t="s">
        <v>697</v>
      </c>
      <c r="AB12" s="58" t="s">
        <v>7947</v>
      </c>
      <c r="AC12" s="60">
        <v>550</v>
      </c>
      <c r="AD12" s="60" t="s">
        <v>5763</v>
      </c>
      <c r="AE12" s="58" t="s">
        <v>1668</v>
      </c>
      <c r="AF12" s="58" t="s">
        <v>658</v>
      </c>
      <c r="AG12" s="60" t="s">
        <v>3914</v>
      </c>
      <c r="AH12" s="60" t="s">
        <v>3914</v>
      </c>
      <c r="AI12" s="58">
        <v>1000</v>
      </c>
      <c r="AJ12" s="58" t="s">
        <v>666</v>
      </c>
    </row>
    <row r="13" spans="1:36" s="58" customFormat="1" ht="12">
      <c r="A13" s="57">
        <v>10</v>
      </c>
      <c r="B13" s="58">
        <v>2022</v>
      </c>
      <c r="C13" s="58" t="s">
        <v>696</v>
      </c>
      <c r="D13" s="58" t="s">
        <v>693</v>
      </c>
      <c r="E13" s="58" t="s">
        <v>8879</v>
      </c>
      <c r="F13" s="58" t="s">
        <v>2037</v>
      </c>
      <c r="G13" s="58" t="s">
        <v>7923</v>
      </c>
      <c r="H13" s="58" t="s">
        <v>2028</v>
      </c>
      <c r="I13" s="59">
        <v>44695</v>
      </c>
      <c r="J13" s="58" t="s">
        <v>2057</v>
      </c>
      <c r="K13" s="59" t="s">
        <v>7175</v>
      </c>
      <c r="L13" s="58" t="s">
        <v>7327</v>
      </c>
      <c r="M13" s="59" t="s">
        <v>7175</v>
      </c>
      <c r="N13" s="60">
        <v>2220000</v>
      </c>
      <c r="O13" s="60">
        <v>55500</v>
      </c>
      <c r="P13" s="60">
        <v>55500</v>
      </c>
      <c r="Q13" s="58" t="s">
        <v>694</v>
      </c>
      <c r="R13" s="58" t="s">
        <v>658</v>
      </c>
      <c r="S13" s="58" t="s">
        <v>694</v>
      </c>
      <c r="U13" s="58">
        <v>3</v>
      </c>
      <c r="W13" s="58" t="s">
        <v>658</v>
      </c>
      <c r="X13" s="58">
        <v>44191100000</v>
      </c>
      <c r="Y13" s="58" t="str">
        <f>LEFT(Tableau3[[#This Row],[CODE_TARIF]],6)</f>
        <v>441911</v>
      </c>
      <c r="Z13" s="58" t="s">
        <v>697</v>
      </c>
      <c r="AB13" s="58" t="s">
        <v>7947</v>
      </c>
      <c r="AC13" s="60">
        <v>550</v>
      </c>
      <c r="AD13" s="60" t="s">
        <v>5763</v>
      </c>
      <c r="AE13" s="58" t="s">
        <v>1668</v>
      </c>
      <c r="AF13" s="58" t="s">
        <v>658</v>
      </c>
      <c r="AG13" s="60" t="s">
        <v>3914</v>
      </c>
      <c r="AH13" s="60" t="s">
        <v>3914</v>
      </c>
      <c r="AI13" s="58">
        <v>1000</v>
      </c>
      <c r="AJ13" s="58" t="s">
        <v>666</v>
      </c>
    </row>
    <row r="14" spans="1:36" s="58" customFormat="1" ht="12">
      <c r="A14" s="57">
        <v>11</v>
      </c>
      <c r="B14" s="58">
        <v>2022</v>
      </c>
      <c r="C14" s="58" t="s">
        <v>696</v>
      </c>
      <c r="D14" s="58" t="s">
        <v>693</v>
      </c>
      <c r="E14" s="58" t="s">
        <v>8878</v>
      </c>
      <c r="F14" s="58" t="s">
        <v>2037</v>
      </c>
      <c r="G14" s="58" t="s">
        <v>7923</v>
      </c>
      <c r="H14" s="58" t="s">
        <v>2027</v>
      </c>
      <c r="I14" s="59">
        <v>44658</v>
      </c>
      <c r="J14" s="58" t="s">
        <v>2058</v>
      </c>
      <c r="K14" s="59" t="s">
        <v>7176</v>
      </c>
      <c r="L14" s="58" t="s">
        <v>1551</v>
      </c>
      <c r="M14" s="59" t="s">
        <v>7176</v>
      </c>
      <c r="N14" s="60">
        <v>2181810</v>
      </c>
      <c r="O14" s="60">
        <v>54545</v>
      </c>
      <c r="P14" s="60">
        <v>54545</v>
      </c>
      <c r="Q14" s="58" t="s">
        <v>694</v>
      </c>
      <c r="R14" s="58" t="s">
        <v>658</v>
      </c>
      <c r="S14" s="58" t="s">
        <v>694</v>
      </c>
      <c r="U14" s="58">
        <v>3</v>
      </c>
      <c r="W14" s="58" t="s">
        <v>658</v>
      </c>
      <c r="X14" s="58">
        <v>44191100000</v>
      </c>
      <c r="Y14" s="58" t="str">
        <f>LEFT(Tableau3[[#This Row],[CODE_TARIF]],6)</f>
        <v>441911</v>
      </c>
      <c r="Z14" s="58" t="s">
        <v>697</v>
      </c>
      <c r="AB14" s="58" t="s">
        <v>7947</v>
      </c>
      <c r="AC14" s="60">
        <v>600</v>
      </c>
      <c r="AD14" s="60" t="s">
        <v>5764</v>
      </c>
      <c r="AE14" s="58" t="s">
        <v>1668</v>
      </c>
      <c r="AF14" s="58" t="s">
        <v>694</v>
      </c>
      <c r="AG14" s="60" t="s">
        <v>3914</v>
      </c>
      <c r="AH14" s="60" t="s">
        <v>3914</v>
      </c>
      <c r="AI14" s="58">
        <v>1000</v>
      </c>
      <c r="AJ14" s="58" t="s">
        <v>666</v>
      </c>
    </row>
    <row r="15" spans="1:36" s="58" customFormat="1" ht="12">
      <c r="A15" s="57">
        <v>12</v>
      </c>
      <c r="B15" s="58">
        <v>2022</v>
      </c>
      <c r="C15" s="58" t="s">
        <v>696</v>
      </c>
      <c r="D15" s="58" t="s">
        <v>693</v>
      </c>
      <c r="E15" s="58" t="s">
        <v>8878</v>
      </c>
      <c r="F15" s="58" t="s">
        <v>2037</v>
      </c>
      <c r="G15" s="58" t="s">
        <v>7923</v>
      </c>
      <c r="H15" s="58" t="s">
        <v>2027</v>
      </c>
      <c r="I15" s="59">
        <v>44648</v>
      </c>
      <c r="J15" s="58" t="s">
        <v>2059</v>
      </c>
      <c r="K15" s="59" t="s">
        <v>1731</v>
      </c>
      <c r="L15" s="58" t="s">
        <v>7328</v>
      </c>
      <c r="M15" s="59" t="s">
        <v>1731</v>
      </c>
      <c r="N15" s="60">
        <v>2181810</v>
      </c>
      <c r="O15" s="60">
        <v>54545</v>
      </c>
      <c r="P15" s="60">
        <v>54545</v>
      </c>
      <c r="Q15" s="58" t="s">
        <v>694</v>
      </c>
      <c r="R15" s="58" t="s">
        <v>658</v>
      </c>
      <c r="S15" s="58" t="s">
        <v>694</v>
      </c>
      <c r="U15" s="58">
        <v>3</v>
      </c>
      <c r="W15" s="58" t="s">
        <v>658</v>
      </c>
      <c r="X15" s="58">
        <v>44191100000</v>
      </c>
      <c r="Y15" s="58" t="str">
        <f>LEFT(Tableau3[[#This Row],[CODE_TARIF]],6)</f>
        <v>441911</v>
      </c>
      <c r="Z15" s="58" t="s">
        <v>697</v>
      </c>
      <c r="AB15" s="58" t="s">
        <v>7947</v>
      </c>
      <c r="AC15" s="60">
        <v>600</v>
      </c>
      <c r="AD15" s="60" t="s">
        <v>5764</v>
      </c>
      <c r="AE15" s="58" t="s">
        <v>1668</v>
      </c>
      <c r="AF15" s="58" t="s">
        <v>694</v>
      </c>
      <c r="AG15" s="60" t="s">
        <v>3914</v>
      </c>
      <c r="AH15" s="60" t="s">
        <v>3914</v>
      </c>
      <c r="AI15" s="58">
        <v>1000</v>
      </c>
      <c r="AJ15" s="58" t="s">
        <v>666</v>
      </c>
    </row>
    <row r="16" spans="1:36" s="58" customFormat="1" ht="12">
      <c r="A16" s="57">
        <v>13</v>
      </c>
      <c r="B16" s="58">
        <v>2022</v>
      </c>
      <c r="C16" s="58" t="s">
        <v>696</v>
      </c>
      <c r="D16" s="58" t="s">
        <v>693</v>
      </c>
      <c r="E16" s="58" t="s">
        <v>8878</v>
      </c>
      <c r="F16" s="58" t="s">
        <v>2037</v>
      </c>
      <c r="G16" s="58" t="s">
        <v>7923</v>
      </c>
      <c r="H16" s="58" t="s">
        <v>2027</v>
      </c>
      <c r="I16" s="59">
        <v>44648</v>
      </c>
      <c r="J16" s="58" t="s">
        <v>2060</v>
      </c>
      <c r="K16" s="59" t="s">
        <v>1731</v>
      </c>
      <c r="L16" s="58" t="s">
        <v>7329</v>
      </c>
      <c r="M16" s="58" t="s">
        <v>1731</v>
      </c>
      <c r="N16" s="60">
        <v>2181810</v>
      </c>
      <c r="O16" s="60">
        <v>54545</v>
      </c>
      <c r="P16" s="60">
        <v>54545</v>
      </c>
      <c r="Q16" s="58" t="s">
        <v>694</v>
      </c>
      <c r="R16" s="58" t="s">
        <v>658</v>
      </c>
      <c r="S16" s="58" t="s">
        <v>694</v>
      </c>
      <c r="U16" s="58">
        <v>3</v>
      </c>
      <c r="W16" s="58" t="s">
        <v>658</v>
      </c>
      <c r="X16" s="58">
        <v>44191100000</v>
      </c>
      <c r="Y16" s="58" t="str">
        <f>LEFT(Tableau3[[#This Row],[CODE_TARIF]],6)</f>
        <v>441911</v>
      </c>
      <c r="Z16" s="58" t="s">
        <v>697</v>
      </c>
      <c r="AB16" s="58" t="s">
        <v>7947</v>
      </c>
      <c r="AC16" s="60">
        <v>600</v>
      </c>
      <c r="AD16" s="60" t="s">
        <v>5764</v>
      </c>
      <c r="AE16" s="58" t="s">
        <v>1668</v>
      </c>
      <c r="AF16" s="58" t="s">
        <v>694</v>
      </c>
      <c r="AG16" s="60" t="s">
        <v>3914</v>
      </c>
      <c r="AH16" s="60" t="s">
        <v>3914</v>
      </c>
      <c r="AI16" s="58">
        <v>1000</v>
      </c>
      <c r="AJ16" s="58" t="s">
        <v>666</v>
      </c>
    </row>
    <row r="17" spans="1:36" s="58" customFormat="1" ht="12">
      <c r="A17" s="57">
        <v>14</v>
      </c>
      <c r="B17" s="58">
        <v>2022</v>
      </c>
      <c r="C17" s="58" t="s">
        <v>696</v>
      </c>
      <c r="D17" s="58" t="s">
        <v>693</v>
      </c>
      <c r="E17" s="58" t="s">
        <v>8880</v>
      </c>
      <c r="F17" s="58" t="s">
        <v>2037</v>
      </c>
      <c r="G17" s="58" t="s">
        <v>7923</v>
      </c>
      <c r="H17" s="58" t="s">
        <v>2029</v>
      </c>
      <c r="I17" s="59">
        <v>44626</v>
      </c>
      <c r="J17" s="58" t="s">
        <v>2061</v>
      </c>
      <c r="K17" s="59" t="s">
        <v>7303</v>
      </c>
      <c r="L17" s="58" t="s">
        <v>7330</v>
      </c>
      <c r="M17" s="58" t="s">
        <v>7177</v>
      </c>
      <c r="N17" s="60">
        <v>2440000</v>
      </c>
      <c r="O17" s="60">
        <v>61000</v>
      </c>
      <c r="P17" s="60">
        <v>61000</v>
      </c>
      <c r="Q17" s="58" t="s">
        <v>694</v>
      </c>
      <c r="R17" s="58" t="s">
        <v>658</v>
      </c>
      <c r="S17" s="58" t="s">
        <v>694</v>
      </c>
      <c r="U17" s="58">
        <v>3</v>
      </c>
      <c r="W17" s="58" t="s">
        <v>658</v>
      </c>
      <c r="X17" s="58">
        <v>44191100000</v>
      </c>
      <c r="Y17" s="58" t="str">
        <f>LEFT(Tableau3[[#This Row],[CODE_TARIF]],6)</f>
        <v>441911</v>
      </c>
      <c r="Z17" s="58" t="s">
        <v>697</v>
      </c>
      <c r="AB17" s="58" t="s">
        <v>7947</v>
      </c>
      <c r="AC17" s="60">
        <v>600</v>
      </c>
      <c r="AD17" s="60" t="s">
        <v>5764</v>
      </c>
      <c r="AE17" s="58" t="s">
        <v>1668</v>
      </c>
      <c r="AF17" s="58" t="s">
        <v>694</v>
      </c>
      <c r="AG17" s="60" t="s">
        <v>3914</v>
      </c>
      <c r="AH17" s="60" t="s">
        <v>3914</v>
      </c>
      <c r="AI17" s="58">
        <v>1000</v>
      </c>
      <c r="AJ17" s="58" t="s">
        <v>666</v>
      </c>
    </row>
    <row r="18" spans="1:36" s="58" customFormat="1" ht="12">
      <c r="A18" s="57">
        <v>15</v>
      </c>
      <c r="B18" s="58">
        <v>2022</v>
      </c>
      <c r="C18" s="58" t="s">
        <v>696</v>
      </c>
      <c r="D18" s="58" t="s">
        <v>693</v>
      </c>
      <c r="E18" s="58" t="s">
        <v>8880</v>
      </c>
      <c r="F18" s="58" t="s">
        <v>2037</v>
      </c>
      <c r="G18" s="58" t="s">
        <v>7923</v>
      </c>
      <c r="H18" s="58" t="s">
        <v>2029</v>
      </c>
      <c r="I18" s="59">
        <v>44626</v>
      </c>
      <c r="J18" s="58" t="s">
        <v>2062</v>
      </c>
      <c r="K18" s="59" t="s">
        <v>7303</v>
      </c>
      <c r="L18" s="58" t="s">
        <v>7331</v>
      </c>
      <c r="M18" s="58" t="s">
        <v>7177</v>
      </c>
      <c r="N18" s="60">
        <v>2440000</v>
      </c>
      <c r="O18" s="60">
        <v>61000</v>
      </c>
      <c r="P18" s="60">
        <v>61000</v>
      </c>
      <c r="Q18" s="58" t="s">
        <v>694</v>
      </c>
      <c r="R18" s="58" t="s">
        <v>658</v>
      </c>
      <c r="S18" s="58" t="s">
        <v>694</v>
      </c>
      <c r="U18" s="58">
        <v>3</v>
      </c>
      <c r="W18" s="58" t="s">
        <v>658</v>
      </c>
      <c r="X18" s="58">
        <v>44191100000</v>
      </c>
      <c r="Y18" s="58" t="str">
        <f>LEFT(Tableau3[[#This Row],[CODE_TARIF]],6)</f>
        <v>441911</v>
      </c>
      <c r="Z18" s="58" t="s">
        <v>697</v>
      </c>
      <c r="AB18" s="58" t="s">
        <v>7947</v>
      </c>
      <c r="AC18" s="60">
        <v>600</v>
      </c>
      <c r="AD18" s="60" t="s">
        <v>5764</v>
      </c>
      <c r="AE18" s="58" t="s">
        <v>1668</v>
      </c>
      <c r="AF18" s="58" t="s">
        <v>694</v>
      </c>
      <c r="AG18" s="60" t="s">
        <v>3914</v>
      </c>
      <c r="AH18" s="60" t="s">
        <v>3914</v>
      </c>
      <c r="AI18" s="58">
        <v>1000</v>
      </c>
      <c r="AJ18" s="58" t="s">
        <v>666</v>
      </c>
    </row>
    <row r="19" spans="1:36" s="58" customFormat="1" ht="12">
      <c r="A19" s="57">
        <v>16</v>
      </c>
      <c r="B19" s="58">
        <v>2022</v>
      </c>
      <c r="C19" s="58" t="s">
        <v>710</v>
      </c>
      <c r="D19" s="58" t="s">
        <v>693</v>
      </c>
      <c r="E19" s="58" t="s">
        <v>1635</v>
      </c>
      <c r="F19" s="58" t="s">
        <v>2038</v>
      </c>
      <c r="G19" s="58" t="s">
        <v>7924</v>
      </c>
      <c r="H19" s="58" t="s">
        <v>1632</v>
      </c>
      <c r="I19" s="59">
        <v>44917</v>
      </c>
      <c r="J19" s="58" t="s">
        <v>2063</v>
      </c>
      <c r="K19" s="59" t="s">
        <v>7178</v>
      </c>
      <c r="L19" s="58" t="s">
        <v>7332</v>
      </c>
      <c r="M19" s="58" t="s">
        <v>7178</v>
      </c>
      <c r="N19" s="60">
        <v>3271182</v>
      </c>
      <c r="O19" s="60">
        <v>16356</v>
      </c>
      <c r="P19" s="60">
        <v>16356</v>
      </c>
      <c r="Q19" s="58" t="s">
        <v>694</v>
      </c>
      <c r="R19" s="58" t="s">
        <v>658</v>
      </c>
      <c r="S19" s="58" t="s">
        <v>703</v>
      </c>
      <c r="U19" s="58">
        <v>3</v>
      </c>
      <c r="W19" s="58" t="s">
        <v>658</v>
      </c>
      <c r="X19" s="58">
        <v>44071100000</v>
      </c>
      <c r="Y19" s="58" t="str">
        <f>LEFT(Tableau3[[#This Row],[CODE_TARIF]],6)</f>
        <v>440711</v>
      </c>
      <c r="Z19" s="58" t="s">
        <v>697</v>
      </c>
      <c r="AB19" s="58" t="s">
        <v>7948</v>
      </c>
      <c r="AC19" s="60">
        <v>1560</v>
      </c>
      <c r="AD19" s="60" t="s">
        <v>5765</v>
      </c>
      <c r="AE19" s="58" t="s">
        <v>707</v>
      </c>
      <c r="AF19" s="58" t="s">
        <v>714</v>
      </c>
      <c r="AG19" s="60" t="s">
        <v>3915</v>
      </c>
      <c r="AH19" s="60" t="s">
        <v>3915</v>
      </c>
      <c r="AI19" s="58">
        <v>8000</v>
      </c>
      <c r="AJ19" s="58" t="s">
        <v>666</v>
      </c>
    </row>
    <row r="20" spans="1:36" s="58" customFormat="1" ht="12">
      <c r="A20" s="57">
        <v>17</v>
      </c>
      <c r="B20" s="58">
        <v>2022</v>
      </c>
      <c r="C20" s="58" t="s">
        <v>710</v>
      </c>
      <c r="D20" s="58" t="s">
        <v>693</v>
      </c>
      <c r="E20" s="58" t="s">
        <v>1446</v>
      </c>
      <c r="F20" s="58" t="s">
        <v>2039</v>
      </c>
      <c r="G20" s="58" t="s">
        <v>7925</v>
      </c>
      <c r="H20" s="58" t="s">
        <v>1440</v>
      </c>
      <c r="I20" s="59">
        <v>44908</v>
      </c>
      <c r="J20" s="58" t="s">
        <v>2064</v>
      </c>
      <c r="K20" s="59" t="s">
        <v>1474</v>
      </c>
      <c r="L20" s="58" t="s">
        <v>7333</v>
      </c>
      <c r="M20" s="58" t="s">
        <v>1474</v>
      </c>
      <c r="N20" s="60">
        <v>2500000</v>
      </c>
      <c r="O20" s="60">
        <v>12500</v>
      </c>
      <c r="P20" s="60">
        <v>12500</v>
      </c>
      <c r="Q20" s="58" t="s">
        <v>694</v>
      </c>
      <c r="R20" s="58" t="s">
        <v>658</v>
      </c>
      <c r="S20" s="58" t="s">
        <v>703</v>
      </c>
      <c r="U20" s="58">
        <v>3</v>
      </c>
      <c r="W20" s="58" t="s">
        <v>658</v>
      </c>
      <c r="X20" s="58">
        <v>44072911000</v>
      </c>
      <c r="Y20" s="58" t="str">
        <f>LEFT(Tableau3[[#This Row],[CODE_TARIF]],6)</f>
        <v>440729</v>
      </c>
      <c r="Z20" s="58" t="s">
        <v>697</v>
      </c>
      <c r="AB20" s="58" t="s">
        <v>7949</v>
      </c>
      <c r="AC20" s="60">
        <v>980</v>
      </c>
      <c r="AD20" s="60" t="s">
        <v>5766</v>
      </c>
      <c r="AE20" s="58" t="s">
        <v>707</v>
      </c>
      <c r="AF20" s="58" t="s">
        <v>714</v>
      </c>
      <c r="AG20" s="60" t="s">
        <v>3916</v>
      </c>
      <c r="AH20" s="60" t="s">
        <v>3916</v>
      </c>
      <c r="AI20" s="58">
        <v>8000</v>
      </c>
      <c r="AJ20" s="58" t="s">
        <v>666</v>
      </c>
    </row>
    <row r="21" spans="1:36" s="58" customFormat="1" ht="12">
      <c r="A21" s="57">
        <v>18</v>
      </c>
      <c r="B21" s="58">
        <v>2022</v>
      </c>
      <c r="C21" s="58" t="s">
        <v>710</v>
      </c>
      <c r="D21" s="58" t="s">
        <v>693</v>
      </c>
      <c r="E21" s="58" t="s">
        <v>1446</v>
      </c>
      <c r="F21" s="58" t="s">
        <v>2039</v>
      </c>
      <c r="G21" s="58" t="s">
        <v>7925</v>
      </c>
      <c r="H21" s="58" t="s">
        <v>1440</v>
      </c>
      <c r="I21" s="59">
        <v>44886</v>
      </c>
      <c r="J21" s="58" t="s">
        <v>2065</v>
      </c>
      <c r="K21" s="59" t="s">
        <v>7179</v>
      </c>
      <c r="L21" s="58" t="s">
        <v>7334</v>
      </c>
      <c r="M21" s="58" t="s">
        <v>7179</v>
      </c>
      <c r="N21" s="60">
        <v>2000000</v>
      </c>
      <c r="O21" s="60">
        <v>10000</v>
      </c>
      <c r="P21" s="60">
        <v>10000</v>
      </c>
      <c r="Q21" s="58" t="s">
        <v>694</v>
      </c>
      <c r="R21" s="58" t="s">
        <v>658</v>
      </c>
      <c r="S21" s="58" t="s">
        <v>703</v>
      </c>
      <c r="U21" s="58">
        <v>3</v>
      </c>
      <c r="W21" s="58" t="s">
        <v>658</v>
      </c>
      <c r="X21" s="58">
        <v>44072919000</v>
      </c>
      <c r="Y21" s="58" t="str">
        <f>LEFT(Tableau3[[#This Row],[CODE_TARIF]],6)</f>
        <v>440729</v>
      </c>
      <c r="Z21" s="58" t="s">
        <v>697</v>
      </c>
      <c r="AB21" s="58" t="s">
        <v>7950</v>
      </c>
      <c r="AC21" s="60">
        <v>880</v>
      </c>
      <c r="AD21" s="60" t="s">
        <v>1441</v>
      </c>
      <c r="AE21" s="58" t="s">
        <v>707</v>
      </c>
      <c r="AF21" s="58" t="s">
        <v>714</v>
      </c>
      <c r="AG21" s="60" t="s">
        <v>3917</v>
      </c>
      <c r="AH21" s="60" t="s">
        <v>3917</v>
      </c>
      <c r="AI21" s="58">
        <v>8000</v>
      </c>
      <c r="AJ21" s="58" t="s">
        <v>666</v>
      </c>
    </row>
    <row r="22" spans="1:36" s="58" customFormat="1" ht="12">
      <c r="A22" s="57">
        <v>19</v>
      </c>
      <c r="B22" s="58">
        <v>2022</v>
      </c>
      <c r="C22" s="58" t="s">
        <v>710</v>
      </c>
      <c r="D22" s="58" t="s">
        <v>693</v>
      </c>
      <c r="E22" s="58" t="s">
        <v>1446</v>
      </c>
      <c r="F22" s="58" t="s">
        <v>2040</v>
      </c>
      <c r="G22" s="58" t="s">
        <v>7926</v>
      </c>
      <c r="H22" s="58" t="s">
        <v>1440</v>
      </c>
      <c r="I22" s="59">
        <v>44882</v>
      </c>
      <c r="J22" s="58" t="s">
        <v>2066</v>
      </c>
      <c r="K22" s="59" t="s">
        <v>1948</v>
      </c>
      <c r="L22" s="58" t="s">
        <v>7335</v>
      </c>
      <c r="M22" s="58" t="s">
        <v>1948</v>
      </c>
      <c r="N22" s="60">
        <v>1500000</v>
      </c>
      <c r="O22" s="60">
        <v>7500</v>
      </c>
      <c r="P22" s="60">
        <v>7500</v>
      </c>
      <c r="Q22" s="58" t="s">
        <v>694</v>
      </c>
      <c r="R22" s="58" t="s">
        <v>658</v>
      </c>
      <c r="S22" s="58" t="s">
        <v>703</v>
      </c>
      <c r="U22" s="58">
        <v>3</v>
      </c>
      <c r="W22" s="58" t="s">
        <v>658</v>
      </c>
      <c r="X22" s="58">
        <v>44072500000</v>
      </c>
      <c r="Y22" s="58" t="str">
        <f>LEFT(Tableau3[[#This Row],[CODE_TARIF]],6)</f>
        <v>440725</v>
      </c>
      <c r="Z22" s="58" t="s">
        <v>697</v>
      </c>
      <c r="AB22" s="58" t="s">
        <v>7951</v>
      </c>
      <c r="AC22" s="60">
        <v>420</v>
      </c>
      <c r="AD22" s="60" t="s">
        <v>5767</v>
      </c>
      <c r="AE22" s="58" t="s">
        <v>707</v>
      </c>
      <c r="AF22" s="58" t="s">
        <v>714</v>
      </c>
      <c r="AG22" s="60" t="s">
        <v>3918</v>
      </c>
      <c r="AH22" s="60" t="s">
        <v>3918</v>
      </c>
      <c r="AI22" s="58">
        <v>8000</v>
      </c>
      <c r="AJ22" s="58" t="s">
        <v>666</v>
      </c>
    </row>
    <row r="23" spans="1:36" s="58" customFormat="1" ht="12">
      <c r="A23" s="57">
        <v>20</v>
      </c>
      <c r="B23" s="58">
        <v>2022</v>
      </c>
      <c r="C23" s="58" t="s">
        <v>710</v>
      </c>
      <c r="D23" s="58" t="s">
        <v>693</v>
      </c>
      <c r="E23" s="58" t="s">
        <v>1446</v>
      </c>
      <c r="F23" s="58" t="s">
        <v>2041</v>
      </c>
      <c r="G23" s="58" t="s">
        <v>7927</v>
      </c>
      <c r="H23" s="58" t="s">
        <v>1440</v>
      </c>
      <c r="I23" s="59">
        <v>44848</v>
      </c>
      <c r="J23" s="58" t="s">
        <v>2067</v>
      </c>
      <c r="K23" s="59" t="s">
        <v>7180</v>
      </c>
      <c r="L23" s="58" t="s">
        <v>7336</v>
      </c>
      <c r="M23" s="58" t="s">
        <v>7180</v>
      </c>
      <c r="N23" s="60">
        <v>198250</v>
      </c>
      <c r="O23" s="60">
        <v>991</v>
      </c>
      <c r="P23" s="60">
        <v>991</v>
      </c>
      <c r="Q23" s="58" t="s">
        <v>694</v>
      </c>
      <c r="R23" s="58" t="s">
        <v>658</v>
      </c>
      <c r="S23" s="58" t="s">
        <v>708</v>
      </c>
      <c r="U23" s="58">
        <v>3</v>
      </c>
      <c r="W23" s="58" t="s">
        <v>658</v>
      </c>
      <c r="X23" s="58">
        <v>44039100000</v>
      </c>
      <c r="Y23" s="58" t="str">
        <f>LEFT(Tableau3[[#This Row],[CODE_TARIF]],6)</f>
        <v>440391</v>
      </c>
      <c r="Z23" s="58" t="s">
        <v>697</v>
      </c>
      <c r="AB23" s="58" t="s">
        <v>7952</v>
      </c>
      <c r="AC23" s="60">
        <v>172</v>
      </c>
      <c r="AD23" s="60" t="s">
        <v>5768</v>
      </c>
      <c r="AE23" s="58" t="s">
        <v>713</v>
      </c>
      <c r="AF23" s="58" t="s">
        <v>714</v>
      </c>
      <c r="AG23" s="60" t="s">
        <v>3919</v>
      </c>
      <c r="AH23" s="60" t="s">
        <v>3919</v>
      </c>
      <c r="AI23" s="58">
        <v>8000</v>
      </c>
      <c r="AJ23" s="58" t="s">
        <v>666</v>
      </c>
    </row>
    <row r="24" spans="1:36" s="58" customFormat="1" ht="12">
      <c r="A24" s="57">
        <v>21</v>
      </c>
      <c r="B24" s="58">
        <v>2022</v>
      </c>
      <c r="C24" s="58" t="s">
        <v>710</v>
      </c>
      <c r="D24" s="58" t="s">
        <v>693</v>
      </c>
      <c r="E24" s="58" t="s">
        <v>1446</v>
      </c>
      <c r="F24" s="58" t="s">
        <v>2039</v>
      </c>
      <c r="G24" s="58" t="s">
        <v>7925</v>
      </c>
      <c r="H24" s="58" t="s">
        <v>1440</v>
      </c>
      <c r="I24" s="59">
        <v>44818</v>
      </c>
      <c r="J24" s="58" t="s">
        <v>2068</v>
      </c>
      <c r="K24" s="59" t="s">
        <v>1569</v>
      </c>
      <c r="L24" s="58" t="s">
        <v>7337</v>
      </c>
      <c r="M24" s="58" t="s">
        <v>1569</v>
      </c>
      <c r="N24" s="60">
        <v>2000000</v>
      </c>
      <c r="O24" s="60">
        <v>10000</v>
      </c>
      <c r="P24" s="60">
        <v>10000</v>
      </c>
      <c r="Q24" s="58" t="s">
        <v>694</v>
      </c>
      <c r="R24" s="58" t="s">
        <v>658</v>
      </c>
      <c r="S24" s="58" t="s">
        <v>703</v>
      </c>
      <c r="U24" s="58">
        <v>3</v>
      </c>
      <c r="W24" s="58" t="s">
        <v>658</v>
      </c>
      <c r="X24" s="58">
        <v>44072919000</v>
      </c>
      <c r="Y24" s="58" t="str">
        <f>LEFT(Tableau3[[#This Row],[CODE_TARIF]],6)</f>
        <v>440729</v>
      </c>
      <c r="Z24" s="58" t="s">
        <v>697</v>
      </c>
      <c r="AB24" s="58" t="s">
        <v>7953</v>
      </c>
      <c r="AC24" s="60">
        <v>850</v>
      </c>
      <c r="AD24" s="60" t="s">
        <v>1441</v>
      </c>
      <c r="AE24" s="58" t="s">
        <v>707</v>
      </c>
      <c r="AF24" s="58" t="s">
        <v>714</v>
      </c>
      <c r="AG24" s="60" t="s">
        <v>3917</v>
      </c>
      <c r="AH24" s="60" t="s">
        <v>3917</v>
      </c>
      <c r="AI24" s="58">
        <v>8000</v>
      </c>
      <c r="AJ24" s="58" t="s">
        <v>666</v>
      </c>
    </row>
    <row r="25" spans="1:36" s="58" customFormat="1" ht="12">
      <c r="A25" s="57">
        <v>22</v>
      </c>
      <c r="B25" s="58">
        <v>2022</v>
      </c>
      <c r="C25" s="58" t="s">
        <v>710</v>
      </c>
      <c r="D25" s="58" t="s">
        <v>693</v>
      </c>
      <c r="E25" s="58" t="s">
        <v>1446</v>
      </c>
      <c r="F25" s="58" t="s">
        <v>2039</v>
      </c>
      <c r="G25" s="58" t="s">
        <v>7925</v>
      </c>
      <c r="H25" s="58" t="s">
        <v>1440</v>
      </c>
      <c r="I25" s="59">
        <v>44806</v>
      </c>
      <c r="J25" s="58" t="s">
        <v>2069</v>
      </c>
      <c r="K25" s="59" t="s">
        <v>1953</v>
      </c>
      <c r="L25" s="58" t="s">
        <v>7338</v>
      </c>
      <c r="M25" s="59" t="s">
        <v>1953</v>
      </c>
      <c r="N25" s="60">
        <v>2000000</v>
      </c>
      <c r="O25" s="60">
        <v>10000</v>
      </c>
      <c r="P25" s="60">
        <v>10000</v>
      </c>
      <c r="Q25" s="58" t="s">
        <v>694</v>
      </c>
      <c r="R25" s="58" t="s">
        <v>658</v>
      </c>
      <c r="S25" s="58" t="s">
        <v>703</v>
      </c>
      <c r="U25" s="58">
        <v>3</v>
      </c>
      <c r="W25" s="58" t="s">
        <v>658</v>
      </c>
      <c r="X25" s="58">
        <v>44072919000</v>
      </c>
      <c r="Y25" s="58" t="str">
        <f>LEFT(Tableau3[[#This Row],[CODE_TARIF]],6)</f>
        <v>440729</v>
      </c>
      <c r="Z25" s="58" t="s">
        <v>697</v>
      </c>
      <c r="AB25" s="58" t="s">
        <v>7954</v>
      </c>
      <c r="AC25" s="60">
        <v>772</v>
      </c>
      <c r="AD25" s="60" t="s">
        <v>1441</v>
      </c>
      <c r="AE25" s="58" t="s">
        <v>707</v>
      </c>
      <c r="AF25" s="58" t="s">
        <v>714</v>
      </c>
      <c r="AG25" s="60" t="s">
        <v>3920</v>
      </c>
      <c r="AH25" s="60" t="s">
        <v>3920</v>
      </c>
      <c r="AI25" s="58">
        <v>8000</v>
      </c>
      <c r="AJ25" s="58" t="s">
        <v>666</v>
      </c>
    </row>
    <row r="26" spans="1:36" s="58" customFormat="1" ht="12">
      <c r="A26" s="57">
        <v>23</v>
      </c>
      <c r="B26" s="58">
        <v>2022</v>
      </c>
      <c r="C26" s="58" t="s">
        <v>710</v>
      </c>
      <c r="D26" s="58" t="s">
        <v>693</v>
      </c>
      <c r="E26" s="58" t="s">
        <v>1446</v>
      </c>
      <c r="F26" s="58" t="s">
        <v>2042</v>
      </c>
      <c r="G26" s="58" t="s">
        <v>7928</v>
      </c>
      <c r="H26" s="58" t="s">
        <v>1440</v>
      </c>
      <c r="I26" s="59">
        <v>44797</v>
      </c>
      <c r="J26" s="58" t="s">
        <v>2070</v>
      </c>
      <c r="K26" s="59" t="s">
        <v>7181</v>
      </c>
      <c r="L26" s="58" t="s">
        <v>7339</v>
      </c>
      <c r="M26" s="59" t="s">
        <v>7181</v>
      </c>
      <c r="N26" s="60">
        <v>2000000</v>
      </c>
      <c r="O26" s="60">
        <v>10000</v>
      </c>
      <c r="P26" s="60">
        <v>10000</v>
      </c>
      <c r="Q26" s="58" t="s">
        <v>694</v>
      </c>
      <c r="R26" s="58" t="s">
        <v>658</v>
      </c>
      <c r="S26" s="58" t="s">
        <v>7158</v>
      </c>
      <c r="U26" s="58">
        <v>3</v>
      </c>
      <c r="W26" s="58" t="s">
        <v>658</v>
      </c>
      <c r="X26" s="58">
        <v>44034970000</v>
      </c>
      <c r="Y26" s="58" t="str">
        <f>LEFT(Tableau3[[#This Row],[CODE_TARIF]],6)</f>
        <v>440349</v>
      </c>
      <c r="Z26" s="58" t="s">
        <v>697</v>
      </c>
      <c r="AB26" s="58" t="s">
        <v>7955</v>
      </c>
      <c r="AC26" s="60">
        <v>450</v>
      </c>
      <c r="AD26" s="60" t="s">
        <v>5769</v>
      </c>
      <c r="AE26" s="58" t="s">
        <v>707</v>
      </c>
      <c r="AF26" s="58" t="s">
        <v>714</v>
      </c>
      <c r="AG26" s="60" t="s">
        <v>3921</v>
      </c>
      <c r="AH26" s="60" t="s">
        <v>3921</v>
      </c>
      <c r="AI26" s="58">
        <v>8000</v>
      </c>
      <c r="AJ26" s="58" t="s">
        <v>666</v>
      </c>
    </row>
    <row r="27" spans="1:36" s="58" customFormat="1" ht="12">
      <c r="A27" s="57">
        <v>24</v>
      </c>
      <c r="B27" s="58">
        <v>2022</v>
      </c>
      <c r="C27" s="58" t="s">
        <v>710</v>
      </c>
      <c r="D27" s="58" t="s">
        <v>693</v>
      </c>
      <c r="E27" s="58" t="s">
        <v>1635</v>
      </c>
      <c r="F27" s="58" t="s">
        <v>2038</v>
      </c>
      <c r="G27" s="58" t="s">
        <v>7924</v>
      </c>
      <c r="H27" s="58" t="s">
        <v>1632</v>
      </c>
      <c r="I27" s="59">
        <v>44789</v>
      </c>
      <c r="J27" s="58" t="s">
        <v>2071</v>
      </c>
      <c r="K27" s="59" t="s">
        <v>7182</v>
      </c>
      <c r="L27" s="58" t="s">
        <v>7340</v>
      </c>
      <c r="M27" s="59" t="s">
        <v>7182</v>
      </c>
      <c r="N27" s="60">
        <v>5437000</v>
      </c>
      <c r="O27" s="60">
        <v>27185</v>
      </c>
      <c r="P27" s="60">
        <v>27185</v>
      </c>
      <c r="Q27" s="58" t="s">
        <v>694</v>
      </c>
      <c r="R27" s="58" t="s">
        <v>658</v>
      </c>
      <c r="S27" s="58" t="s">
        <v>703</v>
      </c>
      <c r="U27" s="58">
        <v>3</v>
      </c>
      <c r="W27" s="58" t="s">
        <v>658</v>
      </c>
      <c r="X27" s="58">
        <v>44071200000</v>
      </c>
      <c r="Y27" s="58" t="str">
        <f>LEFT(Tableau3[[#This Row],[CODE_TARIF]],6)</f>
        <v>440712</v>
      </c>
      <c r="Z27" s="58" t="s">
        <v>697</v>
      </c>
      <c r="AB27" s="58" t="s">
        <v>7956</v>
      </c>
      <c r="AC27" s="60">
        <v>2889</v>
      </c>
      <c r="AD27" s="60" t="s">
        <v>5770</v>
      </c>
      <c r="AE27" s="58" t="s">
        <v>3907</v>
      </c>
      <c r="AF27" s="58" t="s">
        <v>714</v>
      </c>
      <c r="AG27" s="60" t="s">
        <v>3922</v>
      </c>
      <c r="AH27" s="60" t="s">
        <v>3922</v>
      </c>
      <c r="AI27" s="58">
        <v>8000</v>
      </c>
      <c r="AJ27" s="58" t="s">
        <v>666</v>
      </c>
    </row>
    <row r="28" spans="1:36" s="58" customFormat="1" ht="12">
      <c r="A28" s="57">
        <v>25</v>
      </c>
      <c r="B28" s="58">
        <v>2022</v>
      </c>
      <c r="C28" s="58" t="s">
        <v>710</v>
      </c>
      <c r="D28" s="58" t="s">
        <v>693</v>
      </c>
      <c r="E28" s="58" t="s">
        <v>1446</v>
      </c>
      <c r="F28" s="58" t="s">
        <v>2040</v>
      </c>
      <c r="G28" s="58" t="s">
        <v>7926</v>
      </c>
      <c r="H28" s="58" t="s">
        <v>1440</v>
      </c>
      <c r="I28" s="59">
        <v>44781</v>
      </c>
      <c r="J28" s="58" t="s">
        <v>2072</v>
      </c>
      <c r="K28" s="59" t="s">
        <v>7183</v>
      </c>
      <c r="L28" s="58" t="s">
        <v>7341</v>
      </c>
      <c r="M28" s="59" t="s">
        <v>7183</v>
      </c>
      <c r="N28" s="60">
        <v>2500000</v>
      </c>
      <c r="O28" s="60">
        <v>12500</v>
      </c>
      <c r="P28" s="60">
        <v>12500</v>
      </c>
      <c r="Q28" s="58" t="s">
        <v>694</v>
      </c>
      <c r="R28" s="58" t="s">
        <v>658</v>
      </c>
      <c r="S28" s="58" t="s">
        <v>703</v>
      </c>
      <c r="U28" s="58">
        <v>3</v>
      </c>
      <c r="W28" s="58" t="s">
        <v>658</v>
      </c>
      <c r="X28" s="58">
        <v>44072919000</v>
      </c>
      <c r="Y28" s="58" t="str">
        <f>LEFT(Tableau3[[#This Row],[CODE_TARIF]],6)</f>
        <v>440729</v>
      </c>
      <c r="Z28" s="58" t="s">
        <v>697</v>
      </c>
      <c r="AB28" s="58" t="s">
        <v>7957</v>
      </c>
      <c r="AC28" s="60">
        <v>1500</v>
      </c>
      <c r="AD28" s="60" t="s">
        <v>1441</v>
      </c>
      <c r="AE28" s="58" t="s">
        <v>707</v>
      </c>
      <c r="AF28" s="58" t="s">
        <v>714</v>
      </c>
      <c r="AG28" s="60" t="s">
        <v>3923</v>
      </c>
      <c r="AH28" s="60" t="s">
        <v>3923</v>
      </c>
      <c r="AI28" s="58">
        <v>8000</v>
      </c>
      <c r="AJ28" s="58" t="s">
        <v>666</v>
      </c>
    </row>
    <row r="29" spans="1:36" s="58" customFormat="1" ht="12">
      <c r="A29" s="57">
        <v>26</v>
      </c>
      <c r="B29" s="58">
        <v>2022</v>
      </c>
      <c r="C29" s="58" t="s">
        <v>710</v>
      </c>
      <c r="D29" s="58" t="s">
        <v>693</v>
      </c>
      <c r="E29" s="58" t="s">
        <v>1446</v>
      </c>
      <c r="F29" s="58" t="s">
        <v>2039</v>
      </c>
      <c r="G29" s="58" t="s">
        <v>7925</v>
      </c>
      <c r="H29" s="58" t="s">
        <v>1440</v>
      </c>
      <c r="I29" s="59">
        <v>44747</v>
      </c>
      <c r="J29" s="58" t="s">
        <v>2073</v>
      </c>
      <c r="K29" s="59" t="s">
        <v>7184</v>
      </c>
      <c r="L29" s="58" t="s">
        <v>7342</v>
      </c>
      <c r="M29" s="59" t="s">
        <v>7184</v>
      </c>
      <c r="N29" s="60">
        <v>2000000</v>
      </c>
      <c r="O29" s="60">
        <v>10000</v>
      </c>
      <c r="P29" s="60">
        <v>10000</v>
      </c>
      <c r="Q29" s="58" t="s">
        <v>694</v>
      </c>
      <c r="R29" s="58" t="s">
        <v>658</v>
      </c>
      <c r="S29" s="58" t="s">
        <v>703</v>
      </c>
      <c r="U29" s="58">
        <v>3</v>
      </c>
      <c r="W29" s="58" t="s">
        <v>658</v>
      </c>
      <c r="X29" s="58">
        <v>44072919000</v>
      </c>
      <c r="Y29" s="58" t="str">
        <f>LEFT(Tableau3[[#This Row],[CODE_TARIF]],6)</f>
        <v>440729</v>
      </c>
      <c r="Z29" s="58" t="s">
        <v>697</v>
      </c>
      <c r="AB29" s="58" t="s">
        <v>7958</v>
      </c>
      <c r="AC29" s="60">
        <v>962</v>
      </c>
      <c r="AD29" s="60" t="s">
        <v>1441</v>
      </c>
      <c r="AE29" s="58" t="s">
        <v>707</v>
      </c>
      <c r="AF29" s="58" t="s">
        <v>714</v>
      </c>
      <c r="AG29" s="60" t="s">
        <v>3924</v>
      </c>
      <c r="AH29" s="60" t="s">
        <v>3924</v>
      </c>
      <c r="AI29" s="58">
        <v>8000</v>
      </c>
      <c r="AJ29" s="58" t="s">
        <v>666</v>
      </c>
    </row>
    <row r="30" spans="1:36" s="58" customFormat="1" ht="12">
      <c r="A30" s="57">
        <v>27</v>
      </c>
      <c r="B30" s="58">
        <v>2022</v>
      </c>
      <c r="C30" s="58" t="s">
        <v>710</v>
      </c>
      <c r="D30" s="58" t="s">
        <v>693</v>
      </c>
      <c r="E30" s="58" t="s">
        <v>1446</v>
      </c>
      <c r="F30" s="58" t="s">
        <v>2043</v>
      </c>
      <c r="G30" s="58" t="s">
        <v>7929</v>
      </c>
      <c r="H30" s="58" t="s">
        <v>1440</v>
      </c>
      <c r="I30" s="59">
        <v>44736</v>
      </c>
      <c r="J30" s="58" t="s">
        <v>2074</v>
      </c>
      <c r="K30" s="59" t="s">
        <v>1657</v>
      </c>
      <c r="L30" s="58" t="s">
        <v>7343</v>
      </c>
      <c r="M30" s="59" t="s">
        <v>1649</v>
      </c>
      <c r="N30" s="60">
        <v>9000000</v>
      </c>
      <c r="O30" s="60">
        <v>45000</v>
      </c>
      <c r="P30" s="60">
        <v>45000</v>
      </c>
      <c r="Q30" s="58" t="s">
        <v>694</v>
      </c>
      <c r="R30" s="58" t="s">
        <v>658</v>
      </c>
      <c r="S30" s="58" t="s">
        <v>712</v>
      </c>
      <c r="U30" s="58">
        <v>6</v>
      </c>
      <c r="W30" s="58" t="s">
        <v>658</v>
      </c>
      <c r="X30" s="58">
        <v>44072938000</v>
      </c>
      <c r="Y30" s="58" t="str">
        <f>LEFT(Tableau3[[#This Row],[CODE_TARIF]],6)</f>
        <v>440729</v>
      </c>
      <c r="Z30" s="58" t="s">
        <v>697</v>
      </c>
      <c r="AB30" s="58" t="s">
        <v>7959</v>
      </c>
      <c r="AC30" s="60">
        <v>140</v>
      </c>
      <c r="AD30" s="60" t="s">
        <v>5771</v>
      </c>
      <c r="AE30" s="58" t="s">
        <v>707</v>
      </c>
      <c r="AF30" s="58" t="s">
        <v>658</v>
      </c>
      <c r="AG30" s="60" t="s">
        <v>3925</v>
      </c>
      <c r="AH30" s="60" t="s">
        <v>3925</v>
      </c>
      <c r="AI30" s="58">
        <v>8000</v>
      </c>
      <c r="AJ30" s="58" t="s">
        <v>666</v>
      </c>
    </row>
    <row r="31" spans="1:36" s="58" customFormat="1" ht="12">
      <c r="A31" s="57">
        <v>28</v>
      </c>
      <c r="B31" s="58">
        <v>2022</v>
      </c>
      <c r="C31" s="58" t="s">
        <v>710</v>
      </c>
      <c r="D31" s="58" t="s">
        <v>693</v>
      </c>
      <c r="E31" s="58" t="s">
        <v>1635</v>
      </c>
      <c r="F31" s="58" t="s">
        <v>2038</v>
      </c>
      <c r="G31" s="58" t="s">
        <v>7924</v>
      </c>
      <c r="H31" s="58" t="s">
        <v>1632</v>
      </c>
      <c r="I31" s="59">
        <v>44704</v>
      </c>
      <c r="J31" s="58" t="s">
        <v>2075</v>
      </c>
      <c r="K31" s="59" t="s">
        <v>1675</v>
      </c>
      <c r="L31" s="58" t="s">
        <v>1441</v>
      </c>
      <c r="M31" s="59" t="s">
        <v>1441</v>
      </c>
      <c r="N31" s="60">
        <v>4289362</v>
      </c>
      <c r="O31" s="60">
        <v>21447</v>
      </c>
      <c r="P31" s="60">
        <v>21447</v>
      </c>
      <c r="Q31" s="58" t="s">
        <v>694</v>
      </c>
      <c r="R31" s="58" t="s">
        <v>658</v>
      </c>
      <c r="S31" s="58" t="s">
        <v>703</v>
      </c>
      <c r="U31" s="58">
        <v>3</v>
      </c>
      <c r="W31" s="58" t="s">
        <v>658</v>
      </c>
      <c r="X31" s="58">
        <v>44071100000</v>
      </c>
      <c r="Y31" s="58" t="str">
        <f>LEFT(Tableau3[[#This Row],[CODE_TARIF]],6)</f>
        <v>440711</v>
      </c>
      <c r="Z31" s="58" t="s">
        <v>697</v>
      </c>
      <c r="AB31" s="58" t="s">
        <v>7956</v>
      </c>
      <c r="AC31" s="60">
        <v>1580</v>
      </c>
      <c r="AD31" s="60" t="s">
        <v>5772</v>
      </c>
      <c r="AE31" s="58" t="s">
        <v>698</v>
      </c>
      <c r="AF31" s="58" t="s">
        <v>714</v>
      </c>
      <c r="AG31" s="60" t="s">
        <v>3926</v>
      </c>
      <c r="AH31" s="60" t="s">
        <v>3926</v>
      </c>
      <c r="AI31" s="58">
        <v>8000</v>
      </c>
      <c r="AJ31" s="58" t="s">
        <v>666</v>
      </c>
    </row>
    <row r="32" spans="1:36" s="58" customFormat="1" ht="12">
      <c r="A32" s="57">
        <v>29</v>
      </c>
      <c r="B32" s="58">
        <v>2022</v>
      </c>
      <c r="C32" s="58" t="s">
        <v>710</v>
      </c>
      <c r="D32" s="58" t="s">
        <v>693</v>
      </c>
      <c r="E32" s="58" t="s">
        <v>1454</v>
      </c>
      <c r="F32" s="58" t="s">
        <v>2044</v>
      </c>
      <c r="G32" s="58" t="s">
        <v>7930</v>
      </c>
      <c r="H32" s="58" t="s">
        <v>1449</v>
      </c>
      <c r="I32" s="59">
        <v>44700</v>
      </c>
      <c r="J32" s="58" t="s">
        <v>2076</v>
      </c>
      <c r="K32" s="59" t="s">
        <v>1680</v>
      </c>
      <c r="L32" s="58" t="s">
        <v>7344</v>
      </c>
      <c r="M32" s="59" t="s">
        <v>1680</v>
      </c>
      <c r="N32" s="60">
        <v>1500000</v>
      </c>
      <c r="O32" s="60">
        <v>7500</v>
      </c>
      <c r="P32" s="60">
        <v>7500</v>
      </c>
      <c r="Q32" s="58" t="s">
        <v>694</v>
      </c>
      <c r="R32" s="58" t="s">
        <v>658</v>
      </c>
      <c r="S32" s="58" t="s">
        <v>703</v>
      </c>
      <c r="U32" s="58">
        <v>3</v>
      </c>
      <c r="W32" s="58" t="s">
        <v>658</v>
      </c>
      <c r="X32" s="58">
        <v>44072919000</v>
      </c>
      <c r="Y32" s="58" t="str">
        <f>LEFT(Tableau3[[#This Row],[CODE_TARIF]],6)</f>
        <v>440729</v>
      </c>
      <c r="Z32" s="58" t="s">
        <v>697</v>
      </c>
      <c r="AB32" s="58" t="s">
        <v>7960</v>
      </c>
      <c r="AC32" s="60">
        <v>443</v>
      </c>
      <c r="AD32" s="60" t="s">
        <v>1441</v>
      </c>
      <c r="AE32" s="58" t="s">
        <v>707</v>
      </c>
      <c r="AF32" s="58" t="s">
        <v>714</v>
      </c>
      <c r="AG32" s="60" t="s">
        <v>3927</v>
      </c>
      <c r="AH32" s="60" t="s">
        <v>3927</v>
      </c>
      <c r="AI32" s="58">
        <v>8000</v>
      </c>
      <c r="AJ32" s="58" t="s">
        <v>666</v>
      </c>
    </row>
    <row r="33" spans="1:36" s="58" customFormat="1" ht="12">
      <c r="A33" s="57">
        <v>30</v>
      </c>
      <c r="B33" s="58">
        <v>2022</v>
      </c>
      <c r="C33" s="58" t="s">
        <v>710</v>
      </c>
      <c r="D33" s="58" t="s">
        <v>693</v>
      </c>
      <c r="E33" s="58" t="s">
        <v>1454</v>
      </c>
      <c r="F33" s="58" t="s">
        <v>2042</v>
      </c>
      <c r="G33" s="58" t="s">
        <v>7928</v>
      </c>
      <c r="H33" s="58" t="s">
        <v>1449</v>
      </c>
      <c r="I33" s="59">
        <v>44679</v>
      </c>
      <c r="J33" s="58" t="s">
        <v>2077</v>
      </c>
      <c r="K33" s="59" t="s">
        <v>1961</v>
      </c>
      <c r="L33" s="58" t="s">
        <v>7345</v>
      </c>
      <c r="M33" s="58" t="s">
        <v>1961</v>
      </c>
      <c r="N33" s="60">
        <v>2000000</v>
      </c>
      <c r="O33" s="60">
        <v>10000</v>
      </c>
      <c r="P33" s="60">
        <v>10000</v>
      </c>
      <c r="Q33" s="58" t="s">
        <v>694</v>
      </c>
      <c r="R33" s="58" t="s">
        <v>658</v>
      </c>
      <c r="S33" s="58" t="s">
        <v>7158</v>
      </c>
      <c r="U33" s="58">
        <v>3</v>
      </c>
      <c r="W33" s="58" t="s">
        <v>658</v>
      </c>
      <c r="X33" s="58">
        <v>44072500000</v>
      </c>
      <c r="Y33" s="58" t="str">
        <f>LEFT(Tableau3[[#This Row],[CODE_TARIF]],6)</f>
        <v>440725</v>
      </c>
      <c r="Z33" s="58" t="s">
        <v>697</v>
      </c>
      <c r="AB33" s="58" t="s">
        <v>7961</v>
      </c>
      <c r="AC33" s="60">
        <v>750</v>
      </c>
      <c r="AD33" s="60" t="s">
        <v>5773</v>
      </c>
      <c r="AE33" s="58" t="s">
        <v>698</v>
      </c>
      <c r="AF33" s="58" t="s">
        <v>714</v>
      </c>
      <c r="AG33" s="60" t="s">
        <v>3928</v>
      </c>
      <c r="AH33" s="60" t="s">
        <v>3928</v>
      </c>
      <c r="AI33" s="58">
        <v>8000</v>
      </c>
      <c r="AJ33" s="58" t="s">
        <v>666</v>
      </c>
    </row>
    <row r="34" spans="1:36" s="58" customFormat="1" ht="12">
      <c r="A34" s="57">
        <v>31</v>
      </c>
      <c r="B34" s="58">
        <v>2022</v>
      </c>
      <c r="C34" s="58" t="s">
        <v>710</v>
      </c>
      <c r="D34" s="58" t="s">
        <v>693</v>
      </c>
      <c r="E34" s="58" t="s">
        <v>1446</v>
      </c>
      <c r="F34" s="58" t="s">
        <v>2038</v>
      </c>
      <c r="G34" s="58" t="s">
        <v>7924</v>
      </c>
      <c r="H34" s="58" t="s">
        <v>1440</v>
      </c>
      <c r="I34" s="59">
        <v>44651</v>
      </c>
      <c r="J34" s="58" t="s">
        <v>2078</v>
      </c>
      <c r="K34" s="59" t="s">
        <v>7185</v>
      </c>
      <c r="L34" s="58" t="s">
        <v>7346</v>
      </c>
      <c r="M34" s="58" t="s">
        <v>7185</v>
      </c>
      <c r="N34" s="60">
        <v>3610542</v>
      </c>
      <c r="O34" s="60">
        <v>18053</v>
      </c>
      <c r="P34" s="60">
        <v>18053</v>
      </c>
      <c r="Q34" s="58" t="s">
        <v>694</v>
      </c>
      <c r="R34" s="58" t="s">
        <v>658</v>
      </c>
      <c r="S34" s="58" t="s">
        <v>703</v>
      </c>
      <c r="U34" s="58">
        <v>6</v>
      </c>
      <c r="W34" s="58" t="s">
        <v>658</v>
      </c>
      <c r="X34" s="58">
        <v>44072901000</v>
      </c>
      <c r="Y34" s="58" t="str">
        <f>LEFT(Tableau3[[#This Row],[CODE_TARIF]],6)</f>
        <v>440729</v>
      </c>
      <c r="Z34" s="58" t="s">
        <v>697</v>
      </c>
      <c r="AB34" s="58" t="s">
        <v>7956</v>
      </c>
      <c r="AC34" s="60">
        <v>1860</v>
      </c>
      <c r="AD34" s="60" t="s">
        <v>1441</v>
      </c>
      <c r="AE34" s="58" t="s">
        <v>698</v>
      </c>
      <c r="AF34" s="58" t="s">
        <v>714</v>
      </c>
      <c r="AG34" s="60" t="s">
        <v>3929</v>
      </c>
      <c r="AH34" s="60" t="s">
        <v>3929</v>
      </c>
      <c r="AI34" s="58">
        <v>8000</v>
      </c>
      <c r="AJ34" s="58" t="s">
        <v>666</v>
      </c>
    </row>
    <row r="35" spans="1:36" s="58" customFormat="1" ht="12">
      <c r="A35" s="57">
        <v>32</v>
      </c>
      <c r="B35" s="58">
        <v>2022</v>
      </c>
      <c r="C35" s="58" t="s">
        <v>710</v>
      </c>
      <c r="D35" s="58" t="s">
        <v>693</v>
      </c>
      <c r="E35" s="58" t="s">
        <v>1454</v>
      </c>
      <c r="F35" s="58" t="s">
        <v>2042</v>
      </c>
      <c r="G35" s="58" t="s">
        <v>7928</v>
      </c>
      <c r="H35" s="58" t="s">
        <v>1449</v>
      </c>
      <c r="I35" s="59">
        <v>44641</v>
      </c>
      <c r="J35" s="58" t="s">
        <v>2079</v>
      </c>
      <c r="K35" s="59" t="s">
        <v>7186</v>
      </c>
      <c r="L35" s="58" t="s">
        <v>7347</v>
      </c>
      <c r="M35" s="58" t="s">
        <v>7186</v>
      </c>
      <c r="N35" s="60">
        <v>2000000</v>
      </c>
      <c r="O35" s="60">
        <v>10000</v>
      </c>
      <c r="P35" s="60">
        <v>10000</v>
      </c>
      <c r="Q35" s="58" t="s">
        <v>694</v>
      </c>
      <c r="R35" s="58" t="s">
        <v>658</v>
      </c>
      <c r="S35" s="58" t="s">
        <v>7158</v>
      </c>
      <c r="U35" s="58">
        <v>3</v>
      </c>
      <c r="W35" s="58" t="s">
        <v>658</v>
      </c>
      <c r="X35" s="58">
        <v>44072500000</v>
      </c>
      <c r="Y35" s="58" t="str">
        <f>LEFT(Tableau3[[#This Row],[CODE_TARIF]],6)</f>
        <v>440725</v>
      </c>
      <c r="Z35" s="58" t="s">
        <v>697</v>
      </c>
      <c r="AB35" s="58" t="s">
        <v>7962</v>
      </c>
      <c r="AC35" s="60">
        <v>500</v>
      </c>
      <c r="AD35" s="60" t="s">
        <v>5774</v>
      </c>
      <c r="AE35" s="58" t="s">
        <v>707</v>
      </c>
      <c r="AF35" s="58" t="s">
        <v>714</v>
      </c>
      <c r="AG35" s="60" t="s">
        <v>3930</v>
      </c>
      <c r="AH35" s="60" t="s">
        <v>3930</v>
      </c>
      <c r="AI35" s="58">
        <v>8000</v>
      </c>
      <c r="AJ35" s="58" t="s">
        <v>666</v>
      </c>
    </row>
    <row r="36" spans="1:36" s="58" customFormat="1" ht="12">
      <c r="A36" s="57">
        <v>33</v>
      </c>
      <c r="B36" s="58">
        <v>2022</v>
      </c>
      <c r="C36" s="58" t="s">
        <v>710</v>
      </c>
      <c r="D36" s="58" t="s">
        <v>693</v>
      </c>
      <c r="E36" s="58" t="s">
        <v>1454</v>
      </c>
      <c r="F36" s="58" t="s">
        <v>2044</v>
      </c>
      <c r="G36" s="58" t="s">
        <v>7930</v>
      </c>
      <c r="H36" s="58" t="s">
        <v>1449</v>
      </c>
      <c r="I36" s="59">
        <v>44629</v>
      </c>
      <c r="J36" s="58" t="s">
        <v>2080</v>
      </c>
      <c r="K36" s="59" t="s">
        <v>7187</v>
      </c>
      <c r="L36" s="58" t="s">
        <v>7348</v>
      </c>
      <c r="M36" s="59" t="s">
        <v>7187</v>
      </c>
      <c r="N36" s="60">
        <v>2000000</v>
      </c>
      <c r="O36" s="60">
        <v>10000</v>
      </c>
      <c r="P36" s="60">
        <v>10000</v>
      </c>
      <c r="Q36" s="58" t="s">
        <v>694</v>
      </c>
      <c r="R36" s="58" t="s">
        <v>658</v>
      </c>
      <c r="S36" s="58" t="s">
        <v>703</v>
      </c>
      <c r="U36" s="58">
        <v>3</v>
      </c>
      <c r="W36" s="58" t="s">
        <v>658</v>
      </c>
      <c r="X36" s="58">
        <v>44072919000</v>
      </c>
      <c r="Y36" s="58" t="str">
        <f>LEFT(Tableau3[[#This Row],[CODE_TARIF]],6)</f>
        <v>440729</v>
      </c>
      <c r="Z36" s="58" t="s">
        <v>697</v>
      </c>
      <c r="AB36" s="58" t="s">
        <v>7963</v>
      </c>
      <c r="AC36" s="60">
        <v>810</v>
      </c>
      <c r="AD36" s="60" t="s">
        <v>1441</v>
      </c>
      <c r="AE36" s="58" t="s">
        <v>707</v>
      </c>
      <c r="AF36" s="58" t="s">
        <v>714</v>
      </c>
      <c r="AG36" s="60" t="s">
        <v>3931</v>
      </c>
      <c r="AH36" s="60" t="s">
        <v>3931</v>
      </c>
      <c r="AI36" s="58">
        <v>8000</v>
      </c>
      <c r="AJ36" s="58" t="s">
        <v>666</v>
      </c>
    </row>
    <row r="37" spans="1:36" s="58" customFormat="1" ht="12">
      <c r="A37" s="57">
        <v>34</v>
      </c>
      <c r="B37" s="58">
        <v>2022</v>
      </c>
      <c r="C37" s="58" t="s">
        <v>710</v>
      </c>
      <c r="D37" s="58" t="s">
        <v>693</v>
      </c>
      <c r="E37" s="58" t="s">
        <v>1750</v>
      </c>
      <c r="F37" s="58" t="s">
        <v>2038</v>
      </c>
      <c r="G37" s="58" t="s">
        <v>7924</v>
      </c>
      <c r="H37" s="58" t="s">
        <v>1747</v>
      </c>
      <c r="I37" s="59">
        <v>44606</v>
      </c>
      <c r="J37" s="58" t="s">
        <v>2081</v>
      </c>
      <c r="K37" s="59" t="s">
        <v>7188</v>
      </c>
      <c r="L37" s="58" t="s">
        <v>7349</v>
      </c>
      <c r="M37" s="59" t="s">
        <v>7188</v>
      </c>
      <c r="N37" s="60">
        <v>9204408</v>
      </c>
      <c r="O37" s="60">
        <v>46022</v>
      </c>
      <c r="P37" s="60">
        <v>46022</v>
      </c>
      <c r="Q37" s="58" t="s">
        <v>694</v>
      </c>
      <c r="R37" s="58" t="s">
        <v>658</v>
      </c>
      <c r="S37" s="58" t="s">
        <v>703</v>
      </c>
      <c r="U37" s="58">
        <v>3</v>
      </c>
      <c r="W37" s="58" t="s">
        <v>658</v>
      </c>
      <c r="X37" s="58">
        <v>44072910000</v>
      </c>
      <c r="Y37" s="58" t="str">
        <f>LEFT(Tableau3[[#This Row],[CODE_TARIF]],6)</f>
        <v>440729</v>
      </c>
      <c r="Z37" s="58" t="s">
        <v>697</v>
      </c>
      <c r="AB37" s="58" t="s">
        <v>7964</v>
      </c>
      <c r="AC37" s="60">
        <v>4028</v>
      </c>
      <c r="AD37" s="60" t="s">
        <v>1441</v>
      </c>
      <c r="AE37" s="58" t="s">
        <v>698</v>
      </c>
      <c r="AF37" s="58" t="s">
        <v>714</v>
      </c>
      <c r="AG37" s="60" t="s">
        <v>3932</v>
      </c>
      <c r="AH37" s="60" t="s">
        <v>3932</v>
      </c>
      <c r="AI37" s="58">
        <v>8000</v>
      </c>
      <c r="AJ37" s="58" t="s">
        <v>666</v>
      </c>
    </row>
    <row r="38" spans="1:36" s="58" customFormat="1" ht="12">
      <c r="A38" s="57">
        <v>35</v>
      </c>
      <c r="B38" s="58">
        <v>2022</v>
      </c>
      <c r="C38" s="58" t="s">
        <v>710</v>
      </c>
      <c r="D38" s="58" t="s">
        <v>693</v>
      </c>
      <c r="E38" s="58" t="s">
        <v>1454</v>
      </c>
      <c r="F38" s="58" t="s">
        <v>2041</v>
      </c>
      <c r="G38" s="58" t="s">
        <v>7927</v>
      </c>
      <c r="H38" s="58" t="s">
        <v>1449</v>
      </c>
      <c r="I38" s="59">
        <v>44599</v>
      </c>
      <c r="J38" s="58" t="s">
        <v>2082</v>
      </c>
      <c r="K38" s="59" t="s">
        <v>7189</v>
      </c>
      <c r="L38" s="58" t="s">
        <v>7350</v>
      </c>
      <c r="M38" s="59" t="s">
        <v>7189</v>
      </c>
      <c r="N38" s="60">
        <v>255000</v>
      </c>
      <c r="O38" s="60">
        <v>1275</v>
      </c>
      <c r="P38" s="60">
        <v>1275</v>
      </c>
      <c r="Q38" s="58" t="s">
        <v>694</v>
      </c>
      <c r="R38" s="58" t="s">
        <v>658</v>
      </c>
      <c r="S38" s="58" t="s">
        <v>708</v>
      </c>
      <c r="U38" s="58">
        <v>3</v>
      </c>
      <c r="W38" s="58" t="s">
        <v>658</v>
      </c>
      <c r="X38" s="58">
        <v>44039100000</v>
      </c>
      <c r="Y38" s="58" t="str">
        <f>LEFT(Tableau3[[#This Row],[CODE_TARIF]],6)</f>
        <v>440391</v>
      </c>
      <c r="Z38" s="58" t="s">
        <v>697</v>
      </c>
      <c r="AB38" s="58" t="s">
        <v>7965</v>
      </c>
      <c r="AC38" s="60">
        <v>307</v>
      </c>
      <c r="AD38" s="60" t="s">
        <v>5775</v>
      </c>
      <c r="AE38" s="58" t="s">
        <v>698</v>
      </c>
      <c r="AF38" s="58" t="s">
        <v>714</v>
      </c>
      <c r="AG38" s="60" t="s">
        <v>3933</v>
      </c>
      <c r="AH38" s="60" t="s">
        <v>3933</v>
      </c>
      <c r="AI38" s="58">
        <v>8000</v>
      </c>
      <c r="AJ38" s="58" t="s">
        <v>666</v>
      </c>
    </row>
    <row r="39" spans="1:36" s="58" customFormat="1" ht="12">
      <c r="A39" s="57">
        <v>36</v>
      </c>
      <c r="B39" s="58">
        <v>2022</v>
      </c>
      <c r="C39" s="58" t="s">
        <v>710</v>
      </c>
      <c r="D39" s="58" t="s">
        <v>693</v>
      </c>
      <c r="E39" s="58" t="s">
        <v>1454</v>
      </c>
      <c r="F39" s="58" t="s">
        <v>2041</v>
      </c>
      <c r="G39" s="58" t="s">
        <v>7927</v>
      </c>
      <c r="H39" s="58" t="s">
        <v>1449</v>
      </c>
      <c r="I39" s="59">
        <v>44574</v>
      </c>
      <c r="J39" s="58" t="s">
        <v>2083</v>
      </c>
      <c r="K39" s="59" t="s">
        <v>7190</v>
      </c>
      <c r="L39" s="58" t="s">
        <v>7351</v>
      </c>
      <c r="M39" s="59" t="s">
        <v>7190</v>
      </c>
      <c r="N39" s="60">
        <v>137011</v>
      </c>
      <c r="O39" s="60">
        <v>685</v>
      </c>
      <c r="P39" s="60">
        <v>685</v>
      </c>
      <c r="Q39" s="58" t="s">
        <v>694</v>
      </c>
      <c r="R39" s="58" t="s">
        <v>658</v>
      </c>
      <c r="S39" s="58" t="s">
        <v>7159</v>
      </c>
      <c r="U39" s="58">
        <v>3</v>
      </c>
      <c r="W39" s="58" t="s">
        <v>658</v>
      </c>
      <c r="X39" s="58">
        <v>44039100000</v>
      </c>
      <c r="Y39" s="58" t="str">
        <f>LEFT(Tableau3[[#This Row],[CODE_TARIF]],6)</f>
        <v>440391</v>
      </c>
      <c r="Z39" s="58" t="s">
        <v>697</v>
      </c>
      <c r="AB39" s="58" t="s">
        <v>7966</v>
      </c>
      <c r="AC39" s="60">
        <v>152</v>
      </c>
      <c r="AD39" s="60" t="s">
        <v>5776</v>
      </c>
      <c r="AE39" s="58" t="s">
        <v>707</v>
      </c>
      <c r="AF39" s="58" t="s">
        <v>714</v>
      </c>
      <c r="AG39" s="60" t="s">
        <v>3930</v>
      </c>
      <c r="AH39" s="60" t="s">
        <v>3930</v>
      </c>
      <c r="AI39" s="58">
        <v>8000</v>
      </c>
      <c r="AJ39" s="58" t="s">
        <v>666</v>
      </c>
    </row>
    <row r="40" spans="1:36" s="58" customFormat="1" ht="12">
      <c r="A40" s="57">
        <v>37</v>
      </c>
      <c r="B40" s="58">
        <v>2022</v>
      </c>
      <c r="C40" s="58" t="s">
        <v>710</v>
      </c>
      <c r="D40" s="58" t="s">
        <v>693</v>
      </c>
      <c r="E40" s="58" t="s">
        <v>1454</v>
      </c>
      <c r="F40" s="58" t="s">
        <v>2044</v>
      </c>
      <c r="G40" s="58" t="s">
        <v>7930</v>
      </c>
      <c r="H40" s="58" t="s">
        <v>1449</v>
      </c>
      <c r="I40" s="59">
        <v>44571</v>
      </c>
      <c r="J40" s="58" t="s">
        <v>2084</v>
      </c>
      <c r="K40" s="59" t="s">
        <v>1799</v>
      </c>
      <c r="L40" s="58" t="s">
        <v>7352</v>
      </c>
      <c r="M40" s="59" t="s">
        <v>1799</v>
      </c>
      <c r="N40" s="60">
        <v>2000000</v>
      </c>
      <c r="O40" s="60">
        <v>10000</v>
      </c>
      <c r="P40" s="60">
        <v>10000</v>
      </c>
      <c r="Q40" s="58" t="s">
        <v>694</v>
      </c>
      <c r="R40" s="58" t="s">
        <v>658</v>
      </c>
      <c r="S40" s="58" t="s">
        <v>703</v>
      </c>
      <c r="U40" s="58">
        <v>3</v>
      </c>
      <c r="W40" s="58" t="s">
        <v>658</v>
      </c>
      <c r="X40" s="58">
        <v>44072919000</v>
      </c>
      <c r="Y40" s="58" t="str">
        <f>LEFT(Tableau3[[#This Row],[CODE_TARIF]],6)</f>
        <v>440729</v>
      </c>
      <c r="Z40" s="58" t="s">
        <v>697</v>
      </c>
      <c r="AB40" s="58" t="s">
        <v>7967</v>
      </c>
      <c r="AC40" s="60">
        <v>650</v>
      </c>
      <c r="AD40" s="60" t="s">
        <v>1441</v>
      </c>
      <c r="AE40" s="58" t="s">
        <v>707</v>
      </c>
      <c r="AF40" s="58" t="s">
        <v>714</v>
      </c>
      <c r="AG40" s="60" t="s">
        <v>3934</v>
      </c>
      <c r="AH40" s="60" t="s">
        <v>3934</v>
      </c>
      <c r="AI40" s="58">
        <v>8000</v>
      </c>
      <c r="AJ40" s="58" t="s">
        <v>666</v>
      </c>
    </row>
    <row r="41" spans="1:36" s="58" customFormat="1" ht="12">
      <c r="A41" s="57">
        <v>38</v>
      </c>
      <c r="B41" s="58">
        <v>2022</v>
      </c>
      <c r="C41" s="58" t="s">
        <v>692</v>
      </c>
      <c r="D41" s="58" t="s">
        <v>693</v>
      </c>
      <c r="E41" s="58" t="s">
        <v>8878</v>
      </c>
      <c r="F41" s="58" t="s">
        <v>579</v>
      </c>
      <c r="G41" s="58" t="s">
        <v>7931</v>
      </c>
      <c r="H41" s="58" t="s">
        <v>2027</v>
      </c>
      <c r="I41" s="59">
        <v>44925</v>
      </c>
      <c r="J41" s="58" t="s">
        <v>2085</v>
      </c>
      <c r="K41" s="59" t="s">
        <v>7304</v>
      </c>
      <c r="L41" s="58" t="s">
        <v>7353</v>
      </c>
      <c r="M41" s="58" t="s">
        <v>7191</v>
      </c>
      <c r="N41" s="60">
        <v>4380272</v>
      </c>
      <c r="O41" s="60">
        <v>503731</v>
      </c>
      <c r="P41" s="60">
        <v>503731</v>
      </c>
      <c r="Q41" s="58" t="s">
        <v>694</v>
      </c>
      <c r="R41" s="58" t="s">
        <v>658</v>
      </c>
      <c r="S41" s="58" t="s">
        <v>703</v>
      </c>
      <c r="U41" s="58">
        <v>3</v>
      </c>
      <c r="W41" s="58" t="s">
        <v>658</v>
      </c>
      <c r="X41" s="58">
        <v>44034914000</v>
      </c>
      <c r="Y41" s="58" t="str">
        <f>LEFT(Tableau3[[#This Row],[CODE_TARIF]],6)</f>
        <v>440349</v>
      </c>
      <c r="Z41" s="58" t="s">
        <v>697</v>
      </c>
      <c r="AB41" s="58" t="s">
        <v>7968</v>
      </c>
      <c r="AC41" s="60">
        <v>177</v>
      </c>
      <c r="AD41" s="60" t="s">
        <v>5777</v>
      </c>
      <c r="AE41" s="58" t="s">
        <v>698</v>
      </c>
      <c r="AF41" s="58" t="s">
        <v>658</v>
      </c>
      <c r="AG41" s="60" t="s">
        <v>3935</v>
      </c>
      <c r="AH41" s="60" t="s">
        <v>3935</v>
      </c>
      <c r="AI41" s="58">
        <v>1000</v>
      </c>
      <c r="AJ41" s="58" t="s">
        <v>666</v>
      </c>
    </row>
    <row r="42" spans="1:36" s="58" customFormat="1" ht="12">
      <c r="A42" s="57">
        <v>39</v>
      </c>
      <c r="B42" s="58">
        <v>2022</v>
      </c>
      <c r="C42" s="58" t="s">
        <v>692</v>
      </c>
      <c r="D42" s="58" t="s">
        <v>693</v>
      </c>
      <c r="E42" s="58" t="s">
        <v>8881</v>
      </c>
      <c r="F42" s="58" t="s">
        <v>588</v>
      </c>
      <c r="G42" s="58" t="s">
        <v>7932</v>
      </c>
      <c r="H42" s="58" t="s">
        <v>2030</v>
      </c>
      <c r="I42" s="59">
        <v>44925</v>
      </c>
      <c r="J42" s="58" t="s">
        <v>2086</v>
      </c>
      <c r="K42" s="59" t="s">
        <v>7193</v>
      </c>
      <c r="L42" s="58" t="s">
        <v>7354</v>
      </c>
      <c r="M42" s="58" t="s">
        <v>7192</v>
      </c>
      <c r="N42" s="60">
        <v>293569</v>
      </c>
      <c r="O42" s="60">
        <v>33761</v>
      </c>
      <c r="P42" s="60">
        <v>33761</v>
      </c>
      <c r="Q42" s="58" t="s">
        <v>694</v>
      </c>
      <c r="R42" s="58" t="s">
        <v>658</v>
      </c>
      <c r="S42" s="58" t="s">
        <v>703</v>
      </c>
      <c r="U42" s="58">
        <v>3</v>
      </c>
      <c r="W42" s="58" t="s">
        <v>658</v>
      </c>
      <c r="X42" s="58">
        <v>44034914000</v>
      </c>
      <c r="Y42" s="58" t="str">
        <f>LEFT(Tableau3[[#This Row],[CODE_TARIF]],6)</f>
        <v>440349</v>
      </c>
      <c r="Z42" s="58" t="s">
        <v>697</v>
      </c>
      <c r="AB42" s="58" t="s">
        <v>7969</v>
      </c>
      <c r="AC42" s="60">
        <v>12</v>
      </c>
      <c r="AD42" s="60" t="s">
        <v>5778</v>
      </c>
      <c r="AE42" s="58" t="s">
        <v>698</v>
      </c>
      <c r="AF42" s="58" t="s">
        <v>658</v>
      </c>
      <c r="AG42" s="60" t="s">
        <v>3936</v>
      </c>
      <c r="AH42" s="60" t="s">
        <v>3936</v>
      </c>
      <c r="AI42" s="58">
        <v>1000</v>
      </c>
      <c r="AJ42" s="58" t="s">
        <v>666</v>
      </c>
    </row>
    <row r="43" spans="1:36" s="58" customFormat="1" ht="12">
      <c r="A43" s="57">
        <v>40</v>
      </c>
      <c r="B43" s="58">
        <v>2022</v>
      </c>
      <c r="C43" s="58" t="s">
        <v>692</v>
      </c>
      <c r="D43" s="58" t="s">
        <v>693</v>
      </c>
      <c r="E43" s="58" t="s">
        <v>8881</v>
      </c>
      <c r="F43" s="58" t="s">
        <v>588</v>
      </c>
      <c r="G43" s="58" t="s">
        <v>7932</v>
      </c>
      <c r="H43" s="58" t="s">
        <v>2030</v>
      </c>
      <c r="I43" s="59">
        <v>44925</v>
      </c>
      <c r="J43" s="58" t="s">
        <v>2087</v>
      </c>
      <c r="K43" s="59" t="s">
        <v>7193</v>
      </c>
      <c r="L43" s="58" t="s">
        <v>7354</v>
      </c>
      <c r="M43" s="58" t="s">
        <v>7192</v>
      </c>
      <c r="N43" s="60">
        <v>6958991</v>
      </c>
      <c r="O43" s="60">
        <v>800284</v>
      </c>
      <c r="P43" s="60">
        <v>800284</v>
      </c>
      <c r="Q43" s="58" t="s">
        <v>694</v>
      </c>
      <c r="R43" s="58" t="s">
        <v>658</v>
      </c>
      <c r="S43" s="58" t="s">
        <v>703</v>
      </c>
      <c r="U43" s="58">
        <v>3</v>
      </c>
      <c r="W43" s="58" t="s">
        <v>658</v>
      </c>
      <c r="X43" s="58">
        <v>44034914000</v>
      </c>
      <c r="Y43" s="58" t="str">
        <f>LEFT(Tableau3[[#This Row],[CODE_TARIF]],6)</f>
        <v>440349</v>
      </c>
      <c r="Z43" s="58" t="s">
        <v>697</v>
      </c>
      <c r="AB43" s="58" t="s">
        <v>7969</v>
      </c>
      <c r="AC43" s="60">
        <v>103</v>
      </c>
      <c r="AD43" s="60" t="s">
        <v>5779</v>
      </c>
      <c r="AE43" s="58" t="s">
        <v>698</v>
      </c>
      <c r="AF43" s="58" t="s">
        <v>658</v>
      </c>
      <c r="AG43" s="60" t="s">
        <v>3937</v>
      </c>
      <c r="AH43" s="60" t="s">
        <v>3937</v>
      </c>
      <c r="AI43" s="58">
        <v>1000</v>
      </c>
      <c r="AJ43" s="58" t="s">
        <v>666</v>
      </c>
    </row>
    <row r="44" spans="1:36" s="58" customFormat="1" ht="12">
      <c r="A44" s="57">
        <v>41</v>
      </c>
      <c r="B44" s="58">
        <v>2022</v>
      </c>
      <c r="C44" s="58" t="s">
        <v>692</v>
      </c>
      <c r="D44" s="58" t="s">
        <v>693</v>
      </c>
      <c r="E44" s="58" t="s">
        <v>8882</v>
      </c>
      <c r="F44" s="58" t="s">
        <v>579</v>
      </c>
      <c r="G44" s="58" t="s">
        <v>7931</v>
      </c>
      <c r="H44" s="58" t="s">
        <v>2031</v>
      </c>
      <c r="I44" s="59">
        <v>44925</v>
      </c>
      <c r="J44" s="58" t="s">
        <v>2088</v>
      </c>
      <c r="K44" s="59" t="s">
        <v>7304</v>
      </c>
      <c r="L44" s="58" t="s">
        <v>7355</v>
      </c>
      <c r="M44" s="58" t="s">
        <v>7191</v>
      </c>
      <c r="N44" s="60">
        <v>11954280</v>
      </c>
      <c r="O44" s="60">
        <v>1374742</v>
      </c>
      <c r="P44" s="60">
        <v>1374742</v>
      </c>
      <c r="Q44" s="58" t="s">
        <v>694</v>
      </c>
      <c r="R44" s="58" t="s">
        <v>658</v>
      </c>
      <c r="S44" s="58" t="s">
        <v>701</v>
      </c>
      <c r="U44" s="58">
        <v>3</v>
      </c>
      <c r="W44" s="58" t="s">
        <v>658</v>
      </c>
      <c r="X44" s="58">
        <v>44034939000</v>
      </c>
      <c r="Y44" s="58" t="str">
        <f>LEFT(Tableau3[[#This Row],[CODE_TARIF]],6)</f>
        <v>440349</v>
      </c>
      <c r="Z44" s="58" t="s">
        <v>697</v>
      </c>
      <c r="AB44" s="58" t="s">
        <v>7970</v>
      </c>
      <c r="AC44" s="60">
        <v>74</v>
      </c>
      <c r="AD44" s="60" t="s">
        <v>5780</v>
      </c>
      <c r="AE44" s="58" t="s">
        <v>706</v>
      </c>
      <c r="AF44" s="58" t="s">
        <v>658</v>
      </c>
      <c r="AG44" s="60" t="s">
        <v>3938</v>
      </c>
      <c r="AH44" s="60" t="s">
        <v>3938</v>
      </c>
      <c r="AI44" s="58">
        <v>1000</v>
      </c>
      <c r="AJ44" s="58" t="s">
        <v>666</v>
      </c>
    </row>
    <row r="45" spans="1:36" s="58" customFormat="1" ht="12">
      <c r="A45" s="57">
        <v>42</v>
      </c>
      <c r="B45" s="58">
        <v>2022</v>
      </c>
      <c r="C45" s="58" t="s">
        <v>692</v>
      </c>
      <c r="D45" s="58" t="s">
        <v>693</v>
      </c>
      <c r="E45" s="58" t="s">
        <v>2012</v>
      </c>
      <c r="F45" s="58" t="s">
        <v>577</v>
      </c>
      <c r="G45" s="58" t="s">
        <v>7922</v>
      </c>
      <c r="H45" s="58" t="s">
        <v>1910</v>
      </c>
      <c r="I45" s="59">
        <v>44924</v>
      </c>
      <c r="J45" s="58" t="s">
        <v>2089</v>
      </c>
      <c r="K45" s="59" t="s">
        <v>7193</v>
      </c>
      <c r="L45" s="58" t="s">
        <v>7356</v>
      </c>
      <c r="M45" s="59" t="s">
        <v>7193</v>
      </c>
      <c r="N45" s="60">
        <v>1416418</v>
      </c>
      <c r="O45" s="60">
        <v>77903</v>
      </c>
      <c r="P45" s="60">
        <v>77903</v>
      </c>
      <c r="Q45" s="58" t="s">
        <v>694</v>
      </c>
      <c r="R45" s="58" t="s">
        <v>658</v>
      </c>
      <c r="S45" s="58" t="s">
        <v>675</v>
      </c>
      <c r="U45" s="58">
        <v>3</v>
      </c>
      <c r="W45" s="58" t="s">
        <v>658</v>
      </c>
      <c r="X45" s="58">
        <v>44072938000</v>
      </c>
      <c r="Y45" s="58" t="str">
        <f>LEFT(Tableau3[[#This Row],[CODE_TARIF]],6)</f>
        <v>440729</v>
      </c>
      <c r="Z45" s="58" t="s">
        <v>697</v>
      </c>
      <c r="AB45" s="58" t="s">
        <v>7971</v>
      </c>
      <c r="AC45" s="60">
        <v>64</v>
      </c>
      <c r="AD45" s="60" t="s">
        <v>5781</v>
      </c>
      <c r="AE45" s="58" t="s">
        <v>698</v>
      </c>
      <c r="AF45" s="58" t="s">
        <v>658</v>
      </c>
      <c r="AG45" s="60" t="s">
        <v>3939</v>
      </c>
      <c r="AH45" s="60" t="s">
        <v>3939</v>
      </c>
      <c r="AI45" s="58">
        <v>1000</v>
      </c>
      <c r="AJ45" s="58" t="s">
        <v>666</v>
      </c>
    </row>
    <row r="46" spans="1:36" s="58" customFormat="1" ht="12">
      <c r="A46" s="57">
        <v>43</v>
      </c>
      <c r="B46" s="58">
        <v>2022</v>
      </c>
      <c r="C46" s="58" t="s">
        <v>692</v>
      </c>
      <c r="D46" s="58" t="s">
        <v>693</v>
      </c>
      <c r="E46" s="58" t="s">
        <v>8883</v>
      </c>
      <c r="F46" s="58" t="s">
        <v>587</v>
      </c>
      <c r="G46" s="58" t="s">
        <v>7933</v>
      </c>
      <c r="H46" s="58" t="s">
        <v>2032</v>
      </c>
      <c r="I46" s="59">
        <v>44923</v>
      </c>
      <c r="J46" s="58" t="s">
        <v>2090</v>
      </c>
      <c r="K46" s="59" t="s">
        <v>1447</v>
      </c>
      <c r="L46" s="58" t="s">
        <v>7357</v>
      </c>
      <c r="M46" s="59" t="s">
        <v>1447</v>
      </c>
      <c r="N46" s="60">
        <v>7564700</v>
      </c>
      <c r="O46" s="60">
        <v>869941</v>
      </c>
      <c r="P46" s="60">
        <v>869941</v>
      </c>
      <c r="Q46" s="58" t="s">
        <v>694</v>
      </c>
      <c r="R46" s="58" t="s">
        <v>658</v>
      </c>
      <c r="S46" s="58" t="s">
        <v>695</v>
      </c>
      <c r="U46" s="58">
        <v>3</v>
      </c>
      <c r="W46" s="58" t="s">
        <v>658</v>
      </c>
      <c r="X46" s="58">
        <v>44034900000</v>
      </c>
      <c r="Y46" s="58" t="str">
        <f>LEFT(Tableau3[[#This Row],[CODE_TARIF]],6)</f>
        <v>440349</v>
      </c>
      <c r="Z46" s="58" t="s">
        <v>697</v>
      </c>
      <c r="AB46" s="58" t="s">
        <v>7972</v>
      </c>
      <c r="AC46" s="60">
        <v>24</v>
      </c>
      <c r="AD46" s="60" t="s">
        <v>5782</v>
      </c>
      <c r="AE46" s="58" t="s">
        <v>698</v>
      </c>
      <c r="AF46" s="58" t="s">
        <v>658</v>
      </c>
      <c r="AG46" s="60" t="s">
        <v>3940</v>
      </c>
      <c r="AH46" s="60" t="s">
        <v>3940</v>
      </c>
      <c r="AI46" s="58">
        <v>1000</v>
      </c>
      <c r="AJ46" s="58" t="s">
        <v>666</v>
      </c>
    </row>
    <row r="47" spans="1:36" s="58" customFormat="1" ht="12">
      <c r="A47" s="57">
        <v>44</v>
      </c>
      <c r="B47" s="58">
        <v>2022</v>
      </c>
      <c r="C47" s="58" t="s">
        <v>692</v>
      </c>
      <c r="D47" s="58" t="s">
        <v>693</v>
      </c>
      <c r="E47" s="58" t="s">
        <v>8883</v>
      </c>
      <c r="F47" s="58" t="s">
        <v>587</v>
      </c>
      <c r="G47" s="58" t="s">
        <v>7933</v>
      </c>
      <c r="H47" s="58" t="s">
        <v>2032</v>
      </c>
      <c r="I47" s="59">
        <v>44923</v>
      </c>
      <c r="J47" s="58" t="s">
        <v>2091</v>
      </c>
      <c r="K47" s="59" t="s">
        <v>1447</v>
      </c>
      <c r="L47" s="58" t="s">
        <v>7358</v>
      </c>
      <c r="M47" s="58" t="s">
        <v>1447</v>
      </c>
      <c r="N47" s="60">
        <v>3302500</v>
      </c>
      <c r="O47" s="60">
        <v>379788</v>
      </c>
      <c r="P47" s="60">
        <v>379788</v>
      </c>
      <c r="Q47" s="58" t="s">
        <v>694</v>
      </c>
      <c r="R47" s="58" t="s">
        <v>658</v>
      </c>
      <c r="S47" s="58" t="s">
        <v>695</v>
      </c>
      <c r="U47" s="58">
        <v>3</v>
      </c>
      <c r="W47" s="58" t="s">
        <v>658</v>
      </c>
      <c r="X47" s="58">
        <v>44034900000</v>
      </c>
      <c r="Y47" s="58" t="str">
        <f>LEFT(Tableau3[[#This Row],[CODE_TARIF]],6)</f>
        <v>440349</v>
      </c>
      <c r="Z47" s="58" t="s">
        <v>697</v>
      </c>
      <c r="AB47" s="58" t="s">
        <v>7972</v>
      </c>
      <c r="AC47" s="60">
        <v>14</v>
      </c>
      <c r="AD47" s="60" t="s">
        <v>5783</v>
      </c>
      <c r="AE47" s="58" t="s">
        <v>698</v>
      </c>
      <c r="AF47" s="58" t="s">
        <v>658</v>
      </c>
      <c r="AG47" s="60" t="s">
        <v>3941</v>
      </c>
      <c r="AH47" s="60" t="s">
        <v>3941</v>
      </c>
      <c r="AI47" s="58">
        <v>1000</v>
      </c>
      <c r="AJ47" s="58" t="s">
        <v>666</v>
      </c>
    </row>
    <row r="48" spans="1:36" s="58" customFormat="1" ht="12">
      <c r="A48" s="57">
        <v>45</v>
      </c>
      <c r="B48" s="58">
        <v>2022</v>
      </c>
      <c r="C48" s="58" t="s">
        <v>692</v>
      </c>
      <c r="D48" s="58" t="s">
        <v>693</v>
      </c>
      <c r="E48" s="58" t="s">
        <v>8883</v>
      </c>
      <c r="F48" s="58" t="s">
        <v>587</v>
      </c>
      <c r="G48" s="58" t="s">
        <v>7933</v>
      </c>
      <c r="H48" s="58" t="s">
        <v>2032</v>
      </c>
      <c r="I48" s="59">
        <v>44923</v>
      </c>
      <c r="J48" s="58" t="s">
        <v>2092</v>
      </c>
      <c r="K48" s="59" t="s">
        <v>1447</v>
      </c>
      <c r="L48" s="58" t="s">
        <v>7358</v>
      </c>
      <c r="M48" s="58" t="s">
        <v>1447</v>
      </c>
      <c r="N48" s="60">
        <v>8030700</v>
      </c>
      <c r="O48" s="60">
        <v>923531</v>
      </c>
      <c r="P48" s="60">
        <v>923531</v>
      </c>
      <c r="Q48" s="58" t="s">
        <v>694</v>
      </c>
      <c r="R48" s="58" t="s">
        <v>658</v>
      </c>
      <c r="S48" s="58" t="s">
        <v>695</v>
      </c>
      <c r="U48" s="58">
        <v>3</v>
      </c>
      <c r="W48" s="58" t="s">
        <v>658</v>
      </c>
      <c r="X48" s="58">
        <v>44034900000</v>
      </c>
      <c r="Y48" s="58" t="str">
        <f>LEFT(Tableau3[[#This Row],[CODE_TARIF]],6)</f>
        <v>440349</v>
      </c>
      <c r="Z48" s="58" t="s">
        <v>697</v>
      </c>
      <c r="AB48" s="58" t="s">
        <v>7973</v>
      </c>
      <c r="AC48" s="60">
        <v>19</v>
      </c>
      <c r="AD48" s="60" t="s">
        <v>3942</v>
      </c>
      <c r="AE48" s="58" t="s">
        <v>698</v>
      </c>
      <c r="AF48" s="58" t="s">
        <v>658</v>
      </c>
      <c r="AG48" s="60" t="s">
        <v>3942</v>
      </c>
      <c r="AH48" s="60" t="s">
        <v>3942</v>
      </c>
      <c r="AI48" s="58">
        <v>1000</v>
      </c>
      <c r="AJ48" s="58" t="s">
        <v>666</v>
      </c>
    </row>
    <row r="49" spans="1:36" s="58" customFormat="1" ht="12">
      <c r="A49" s="57">
        <v>46</v>
      </c>
      <c r="B49" s="58">
        <v>2022</v>
      </c>
      <c r="C49" s="58" t="s">
        <v>692</v>
      </c>
      <c r="D49" s="58" t="s">
        <v>693</v>
      </c>
      <c r="E49" s="58" t="s">
        <v>8883</v>
      </c>
      <c r="F49" s="58" t="s">
        <v>587</v>
      </c>
      <c r="G49" s="58" t="s">
        <v>7933</v>
      </c>
      <c r="H49" s="58" t="s">
        <v>2032</v>
      </c>
      <c r="I49" s="59">
        <v>44923</v>
      </c>
      <c r="J49" s="58" t="s">
        <v>2093</v>
      </c>
      <c r="K49" s="59" t="s">
        <v>1447</v>
      </c>
      <c r="L49" s="58" t="s">
        <v>7358</v>
      </c>
      <c r="M49" s="58" t="s">
        <v>1447</v>
      </c>
      <c r="N49" s="60">
        <v>8552900</v>
      </c>
      <c r="O49" s="60">
        <v>983584</v>
      </c>
      <c r="P49" s="60">
        <v>983584</v>
      </c>
      <c r="Q49" s="58" t="s">
        <v>694</v>
      </c>
      <c r="R49" s="58" t="s">
        <v>658</v>
      </c>
      <c r="S49" s="58" t="s">
        <v>695</v>
      </c>
      <c r="U49" s="58">
        <v>3</v>
      </c>
      <c r="W49" s="58" t="s">
        <v>658</v>
      </c>
      <c r="X49" s="58">
        <v>44034900000</v>
      </c>
      <c r="Y49" s="58" t="str">
        <f>LEFT(Tableau3[[#This Row],[CODE_TARIF]],6)</f>
        <v>440349</v>
      </c>
      <c r="Z49" s="58" t="s">
        <v>697</v>
      </c>
      <c r="AB49" s="58" t="s">
        <v>7974</v>
      </c>
      <c r="AC49" s="60">
        <v>50</v>
      </c>
      <c r="AD49" s="60" t="s">
        <v>5784</v>
      </c>
      <c r="AE49" s="58" t="s">
        <v>698</v>
      </c>
      <c r="AF49" s="58" t="s">
        <v>658</v>
      </c>
      <c r="AG49" s="60" t="s">
        <v>3943</v>
      </c>
      <c r="AH49" s="60" t="s">
        <v>3943</v>
      </c>
      <c r="AI49" s="58">
        <v>1000</v>
      </c>
      <c r="AJ49" s="58" t="s">
        <v>666</v>
      </c>
    </row>
    <row r="50" spans="1:36" s="58" customFormat="1" ht="12">
      <c r="A50" s="57">
        <v>47</v>
      </c>
      <c r="B50" s="58">
        <v>2022</v>
      </c>
      <c r="C50" s="58" t="s">
        <v>692</v>
      </c>
      <c r="D50" s="58" t="s">
        <v>693</v>
      </c>
      <c r="E50" s="58" t="s">
        <v>8883</v>
      </c>
      <c r="F50" s="58" t="s">
        <v>587</v>
      </c>
      <c r="G50" s="58" t="s">
        <v>7933</v>
      </c>
      <c r="H50" s="58" t="s">
        <v>2032</v>
      </c>
      <c r="I50" s="59">
        <v>44923</v>
      </c>
      <c r="J50" s="58" t="s">
        <v>2094</v>
      </c>
      <c r="K50" s="59" t="s">
        <v>1447</v>
      </c>
      <c r="L50" s="58" t="s">
        <v>7358</v>
      </c>
      <c r="M50" s="58" t="s">
        <v>1447</v>
      </c>
      <c r="N50" s="60">
        <v>10730800</v>
      </c>
      <c r="O50" s="60">
        <v>1234042</v>
      </c>
      <c r="P50" s="60">
        <v>1234042</v>
      </c>
      <c r="Q50" s="58" t="s">
        <v>694</v>
      </c>
      <c r="R50" s="58" t="s">
        <v>658</v>
      </c>
      <c r="S50" s="58" t="s">
        <v>695</v>
      </c>
      <c r="U50" s="58">
        <v>3</v>
      </c>
      <c r="W50" s="58" t="s">
        <v>658</v>
      </c>
      <c r="X50" s="58">
        <v>44034900000</v>
      </c>
      <c r="Y50" s="58" t="str">
        <f>LEFT(Tableau3[[#This Row],[CODE_TARIF]],6)</f>
        <v>440349</v>
      </c>
      <c r="Z50" s="58" t="s">
        <v>697</v>
      </c>
      <c r="AB50" s="58" t="s">
        <v>7975</v>
      </c>
      <c r="AC50" s="60">
        <v>14</v>
      </c>
      <c r="AD50" s="60" t="s">
        <v>5785</v>
      </c>
      <c r="AE50" s="58" t="s">
        <v>698</v>
      </c>
      <c r="AF50" s="58" t="s">
        <v>658</v>
      </c>
      <c r="AG50" s="60" t="s">
        <v>3944</v>
      </c>
      <c r="AH50" s="60" t="s">
        <v>3944</v>
      </c>
      <c r="AI50" s="58">
        <v>1000</v>
      </c>
      <c r="AJ50" s="58" t="s">
        <v>666</v>
      </c>
    </row>
    <row r="51" spans="1:36" s="58" customFormat="1" ht="12">
      <c r="A51" s="57">
        <v>48</v>
      </c>
      <c r="B51" s="58">
        <v>2022</v>
      </c>
      <c r="C51" s="58" t="s">
        <v>692</v>
      </c>
      <c r="D51" s="58" t="s">
        <v>693</v>
      </c>
      <c r="E51" s="58" t="s">
        <v>8883</v>
      </c>
      <c r="F51" s="58" t="s">
        <v>587</v>
      </c>
      <c r="G51" s="58" t="s">
        <v>7933</v>
      </c>
      <c r="H51" s="58" t="s">
        <v>2032</v>
      </c>
      <c r="I51" s="59">
        <v>44923</v>
      </c>
      <c r="J51" s="58" t="s">
        <v>2095</v>
      </c>
      <c r="K51" s="59" t="s">
        <v>1447</v>
      </c>
      <c r="L51" s="58" t="s">
        <v>7358</v>
      </c>
      <c r="M51" s="59" t="s">
        <v>1447</v>
      </c>
      <c r="N51" s="60">
        <v>4540900</v>
      </c>
      <c r="O51" s="60">
        <v>522204</v>
      </c>
      <c r="P51" s="60">
        <v>522204</v>
      </c>
      <c r="Q51" s="58" t="s">
        <v>694</v>
      </c>
      <c r="R51" s="58" t="s">
        <v>658</v>
      </c>
      <c r="S51" s="58" t="s">
        <v>695</v>
      </c>
      <c r="U51" s="58">
        <v>3</v>
      </c>
      <c r="W51" s="58" t="s">
        <v>658</v>
      </c>
      <c r="X51" s="58">
        <v>44034935000</v>
      </c>
      <c r="Y51" s="58" t="str">
        <f>LEFT(Tableau3[[#This Row],[CODE_TARIF]],6)</f>
        <v>440349</v>
      </c>
      <c r="Z51" s="58" t="s">
        <v>697</v>
      </c>
      <c r="AB51" s="58" t="s">
        <v>7976</v>
      </c>
      <c r="AC51" s="60">
        <v>14</v>
      </c>
      <c r="AD51" s="60" t="s">
        <v>5786</v>
      </c>
      <c r="AE51" s="58" t="s">
        <v>698</v>
      </c>
      <c r="AF51" s="58" t="s">
        <v>658</v>
      </c>
      <c r="AG51" s="60" t="s">
        <v>3945</v>
      </c>
      <c r="AH51" s="60" t="s">
        <v>3945</v>
      </c>
      <c r="AI51" s="58">
        <v>1000</v>
      </c>
      <c r="AJ51" s="58" t="s">
        <v>666</v>
      </c>
    </row>
    <row r="52" spans="1:36" s="58" customFormat="1" ht="12">
      <c r="A52" s="57">
        <v>49</v>
      </c>
      <c r="B52" s="58">
        <v>2022</v>
      </c>
      <c r="C52" s="58" t="s">
        <v>692</v>
      </c>
      <c r="D52" s="58" t="s">
        <v>693</v>
      </c>
      <c r="E52" s="58" t="s">
        <v>8883</v>
      </c>
      <c r="F52" s="58" t="s">
        <v>587</v>
      </c>
      <c r="G52" s="58" t="s">
        <v>7933</v>
      </c>
      <c r="H52" s="58" t="s">
        <v>2032</v>
      </c>
      <c r="I52" s="59">
        <v>44923</v>
      </c>
      <c r="J52" s="58" t="s">
        <v>2096</v>
      </c>
      <c r="K52" s="59" t="s">
        <v>1447</v>
      </c>
      <c r="L52" s="58" t="s">
        <v>7358</v>
      </c>
      <c r="M52" s="59" t="s">
        <v>1447</v>
      </c>
      <c r="N52" s="60">
        <v>9856700</v>
      </c>
      <c r="O52" s="60">
        <v>1133521</v>
      </c>
      <c r="P52" s="60">
        <v>1133521</v>
      </c>
      <c r="Q52" s="58" t="s">
        <v>694</v>
      </c>
      <c r="R52" s="58" t="s">
        <v>658</v>
      </c>
      <c r="S52" s="58" t="s">
        <v>695</v>
      </c>
      <c r="U52" s="58">
        <v>3</v>
      </c>
      <c r="W52" s="58" t="s">
        <v>658</v>
      </c>
      <c r="X52" s="58">
        <v>44034934000</v>
      </c>
      <c r="Y52" s="58" t="str">
        <f>LEFT(Tableau3[[#This Row],[CODE_TARIF]],6)</f>
        <v>440349</v>
      </c>
      <c r="Z52" s="58" t="s">
        <v>697</v>
      </c>
      <c r="AB52" s="58" t="s">
        <v>7976</v>
      </c>
      <c r="AC52" s="60">
        <v>82</v>
      </c>
      <c r="AD52" s="60" t="s">
        <v>3946</v>
      </c>
      <c r="AE52" s="58" t="s">
        <v>698</v>
      </c>
      <c r="AF52" s="58" t="s">
        <v>658</v>
      </c>
      <c r="AG52" s="60" t="s">
        <v>3946</v>
      </c>
      <c r="AH52" s="60" t="s">
        <v>3946</v>
      </c>
      <c r="AI52" s="58">
        <v>1000</v>
      </c>
      <c r="AJ52" s="58" t="s">
        <v>666</v>
      </c>
    </row>
    <row r="53" spans="1:36" s="58" customFormat="1" ht="12">
      <c r="A53" s="57">
        <v>50</v>
      </c>
      <c r="B53" s="58">
        <v>2022</v>
      </c>
      <c r="C53" s="58" t="s">
        <v>692</v>
      </c>
      <c r="D53" s="58" t="s">
        <v>693</v>
      </c>
      <c r="E53" s="58" t="s">
        <v>8883</v>
      </c>
      <c r="F53" s="58" t="s">
        <v>587</v>
      </c>
      <c r="G53" s="58" t="s">
        <v>7933</v>
      </c>
      <c r="H53" s="58" t="s">
        <v>2032</v>
      </c>
      <c r="I53" s="59">
        <v>44923</v>
      </c>
      <c r="J53" s="58" t="s">
        <v>2097</v>
      </c>
      <c r="K53" s="59" t="s">
        <v>1447</v>
      </c>
      <c r="L53" s="58" t="s">
        <v>7358</v>
      </c>
      <c r="M53" s="59" t="s">
        <v>1447</v>
      </c>
      <c r="N53" s="60">
        <v>1466800</v>
      </c>
      <c r="O53" s="60">
        <v>168682</v>
      </c>
      <c r="P53" s="60">
        <v>168682</v>
      </c>
      <c r="Q53" s="58" t="s">
        <v>694</v>
      </c>
      <c r="R53" s="58" t="s">
        <v>658</v>
      </c>
      <c r="S53" s="58" t="s">
        <v>695</v>
      </c>
      <c r="U53" s="58">
        <v>3</v>
      </c>
      <c r="W53" s="58" t="s">
        <v>658</v>
      </c>
      <c r="X53" s="58">
        <v>44034921000</v>
      </c>
      <c r="Y53" s="58" t="str">
        <f>LEFT(Tableau3[[#This Row],[CODE_TARIF]],6)</f>
        <v>440349</v>
      </c>
      <c r="Z53" s="58" t="s">
        <v>697</v>
      </c>
      <c r="AB53" s="58" t="s">
        <v>7976</v>
      </c>
      <c r="AC53" s="60">
        <v>2</v>
      </c>
      <c r="AD53" s="60" t="s">
        <v>5787</v>
      </c>
      <c r="AE53" s="58" t="s">
        <v>698</v>
      </c>
      <c r="AF53" s="58" t="s">
        <v>658</v>
      </c>
      <c r="AG53" s="60" t="s">
        <v>3947</v>
      </c>
      <c r="AH53" s="60" t="s">
        <v>3947</v>
      </c>
      <c r="AI53" s="58">
        <v>1000</v>
      </c>
      <c r="AJ53" s="58" t="s">
        <v>666</v>
      </c>
    </row>
    <row r="54" spans="1:36" s="58" customFormat="1" ht="12">
      <c r="A54" s="57">
        <v>51</v>
      </c>
      <c r="B54" s="58">
        <v>2022</v>
      </c>
      <c r="C54" s="58" t="s">
        <v>692</v>
      </c>
      <c r="D54" s="58" t="s">
        <v>693</v>
      </c>
      <c r="E54" s="58" t="s">
        <v>8883</v>
      </c>
      <c r="F54" s="58" t="s">
        <v>587</v>
      </c>
      <c r="G54" s="58" t="s">
        <v>7933</v>
      </c>
      <c r="H54" s="58" t="s">
        <v>2032</v>
      </c>
      <c r="I54" s="59">
        <v>44923</v>
      </c>
      <c r="J54" s="58" t="s">
        <v>2098</v>
      </c>
      <c r="K54" s="59" t="s">
        <v>1447</v>
      </c>
      <c r="L54" s="58" t="s">
        <v>7358</v>
      </c>
      <c r="M54" s="59" t="s">
        <v>1447</v>
      </c>
      <c r="N54" s="60">
        <v>8063100</v>
      </c>
      <c r="O54" s="60">
        <v>927257</v>
      </c>
      <c r="P54" s="60">
        <v>927257</v>
      </c>
      <c r="Q54" s="58" t="s">
        <v>694</v>
      </c>
      <c r="R54" s="58" t="s">
        <v>658</v>
      </c>
      <c r="S54" s="58" t="s">
        <v>695</v>
      </c>
      <c r="U54" s="58">
        <v>3</v>
      </c>
      <c r="W54" s="58" t="s">
        <v>658</v>
      </c>
      <c r="X54" s="58">
        <v>44034900000</v>
      </c>
      <c r="Y54" s="58" t="str">
        <f>LEFT(Tableau3[[#This Row],[CODE_TARIF]],6)</f>
        <v>440349</v>
      </c>
      <c r="Z54" s="58" t="s">
        <v>697</v>
      </c>
      <c r="AB54" s="58" t="s">
        <v>7977</v>
      </c>
      <c r="AC54" s="60">
        <v>35</v>
      </c>
      <c r="AD54" s="60" t="s">
        <v>5788</v>
      </c>
      <c r="AE54" s="58" t="s">
        <v>698</v>
      </c>
      <c r="AF54" s="58" t="s">
        <v>658</v>
      </c>
      <c r="AG54" s="60" t="s">
        <v>3948</v>
      </c>
      <c r="AH54" s="60" t="s">
        <v>3948</v>
      </c>
      <c r="AI54" s="58">
        <v>1000</v>
      </c>
      <c r="AJ54" s="58" t="s">
        <v>666</v>
      </c>
    </row>
    <row r="55" spans="1:36" s="58" customFormat="1" ht="12">
      <c r="A55" s="57">
        <v>52</v>
      </c>
      <c r="B55" s="58">
        <v>2022</v>
      </c>
      <c r="C55" s="58" t="s">
        <v>692</v>
      </c>
      <c r="D55" s="58" t="s">
        <v>693</v>
      </c>
      <c r="E55" s="58" t="s">
        <v>8883</v>
      </c>
      <c r="F55" s="58" t="s">
        <v>587</v>
      </c>
      <c r="G55" s="58" t="s">
        <v>7933</v>
      </c>
      <c r="H55" s="58" t="s">
        <v>2032</v>
      </c>
      <c r="I55" s="59">
        <v>44923</v>
      </c>
      <c r="J55" s="58" t="s">
        <v>2099</v>
      </c>
      <c r="K55" s="59" t="s">
        <v>1447</v>
      </c>
      <c r="L55" s="58" t="s">
        <v>7358</v>
      </c>
      <c r="M55" s="59" t="s">
        <v>1447</v>
      </c>
      <c r="N55" s="60">
        <v>11053700</v>
      </c>
      <c r="O55" s="60">
        <v>1271176</v>
      </c>
      <c r="P55" s="60">
        <v>1271176</v>
      </c>
      <c r="Q55" s="58" t="s">
        <v>694</v>
      </c>
      <c r="R55" s="58" t="s">
        <v>658</v>
      </c>
      <c r="S55" s="58" t="s">
        <v>695</v>
      </c>
      <c r="U55" s="58">
        <v>3</v>
      </c>
      <c r="W55" s="58" t="s">
        <v>658</v>
      </c>
      <c r="X55" s="58">
        <v>44034900000</v>
      </c>
      <c r="Y55" s="58" t="str">
        <f>LEFT(Tableau3[[#This Row],[CODE_TARIF]],6)</f>
        <v>440349</v>
      </c>
      <c r="Z55" s="58" t="s">
        <v>697</v>
      </c>
      <c r="AB55" s="58" t="s">
        <v>7978</v>
      </c>
      <c r="AC55" s="60">
        <v>27</v>
      </c>
      <c r="AD55" s="60" t="s">
        <v>5789</v>
      </c>
      <c r="AE55" s="58" t="s">
        <v>698</v>
      </c>
      <c r="AF55" s="58" t="s">
        <v>658</v>
      </c>
      <c r="AG55" s="60" t="s">
        <v>3949</v>
      </c>
      <c r="AH55" s="60" t="s">
        <v>3949</v>
      </c>
      <c r="AI55" s="58">
        <v>1000</v>
      </c>
      <c r="AJ55" s="58" t="s">
        <v>666</v>
      </c>
    </row>
    <row r="56" spans="1:36" s="58" customFormat="1" ht="12">
      <c r="A56" s="57">
        <v>53</v>
      </c>
      <c r="B56" s="58">
        <v>2022</v>
      </c>
      <c r="C56" s="58" t="s">
        <v>692</v>
      </c>
      <c r="D56" s="58" t="s">
        <v>693</v>
      </c>
      <c r="E56" s="58" t="s">
        <v>8883</v>
      </c>
      <c r="F56" s="58" t="s">
        <v>587</v>
      </c>
      <c r="G56" s="58" t="s">
        <v>7933</v>
      </c>
      <c r="H56" s="58" t="s">
        <v>2032</v>
      </c>
      <c r="I56" s="59">
        <v>44923</v>
      </c>
      <c r="J56" s="58" t="s">
        <v>2100</v>
      </c>
      <c r="K56" s="59" t="s">
        <v>1447</v>
      </c>
      <c r="L56" s="58" t="s">
        <v>7358</v>
      </c>
      <c r="M56" s="58" t="s">
        <v>1447</v>
      </c>
      <c r="N56" s="60">
        <v>622700</v>
      </c>
      <c r="O56" s="60">
        <v>71611</v>
      </c>
      <c r="P56" s="60">
        <v>71611</v>
      </c>
      <c r="Q56" s="58" t="s">
        <v>694</v>
      </c>
      <c r="R56" s="58" t="s">
        <v>658</v>
      </c>
      <c r="S56" s="58" t="s">
        <v>695</v>
      </c>
      <c r="U56" s="58">
        <v>3</v>
      </c>
      <c r="W56" s="58" t="s">
        <v>658</v>
      </c>
      <c r="X56" s="58">
        <v>44034909000</v>
      </c>
      <c r="Y56" s="58" t="str">
        <f>LEFT(Tableau3[[#This Row],[CODE_TARIF]],6)</f>
        <v>440349</v>
      </c>
      <c r="Z56" s="58" t="s">
        <v>697</v>
      </c>
      <c r="AB56" s="58" t="s">
        <v>7976</v>
      </c>
      <c r="AC56" s="60">
        <v>4</v>
      </c>
      <c r="AD56" s="60" t="s">
        <v>5790</v>
      </c>
      <c r="AE56" s="58" t="s">
        <v>698</v>
      </c>
      <c r="AF56" s="58" t="s">
        <v>658</v>
      </c>
      <c r="AG56" s="60" t="s">
        <v>3950</v>
      </c>
      <c r="AH56" s="60" t="s">
        <v>3950</v>
      </c>
      <c r="AI56" s="58">
        <v>1000</v>
      </c>
      <c r="AJ56" s="58" t="s">
        <v>666</v>
      </c>
    </row>
    <row r="57" spans="1:36" s="58" customFormat="1" ht="12">
      <c r="A57" s="57">
        <v>54</v>
      </c>
      <c r="B57" s="58">
        <v>2022</v>
      </c>
      <c r="C57" s="58" t="s">
        <v>692</v>
      </c>
      <c r="D57" s="58" t="s">
        <v>693</v>
      </c>
      <c r="E57" s="58" t="s">
        <v>8883</v>
      </c>
      <c r="F57" s="58" t="s">
        <v>587</v>
      </c>
      <c r="G57" s="58" t="s">
        <v>7933</v>
      </c>
      <c r="H57" s="58" t="s">
        <v>2032</v>
      </c>
      <c r="I57" s="59">
        <v>44923</v>
      </c>
      <c r="J57" s="58" t="s">
        <v>2101</v>
      </c>
      <c r="K57" s="59" t="s">
        <v>1447</v>
      </c>
      <c r="L57" s="58" t="s">
        <v>7358</v>
      </c>
      <c r="M57" s="58" t="s">
        <v>1447</v>
      </c>
      <c r="N57" s="60">
        <v>9635300</v>
      </c>
      <c r="O57" s="60">
        <v>1108060</v>
      </c>
      <c r="P57" s="60">
        <v>1108060</v>
      </c>
      <c r="Q57" s="58" t="s">
        <v>694</v>
      </c>
      <c r="R57" s="58" t="s">
        <v>658</v>
      </c>
      <c r="S57" s="58" t="s">
        <v>695</v>
      </c>
      <c r="U57" s="58">
        <v>3</v>
      </c>
      <c r="W57" s="58" t="s">
        <v>658</v>
      </c>
      <c r="X57" s="58">
        <v>44034900000</v>
      </c>
      <c r="Y57" s="58" t="str">
        <f>LEFT(Tableau3[[#This Row],[CODE_TARIF]],6)</f>
        <v>440349</v>
      </c>
      <c r="Z57" s="58" t="s">
        <v>697</v>
      </c>
      <c r="AB57" s="58" t="s">
        <v>7979</v>
      </c>
      <c r="AC57" s="60">
        <v>23</v>
      </c>
      <c r="AD57" s="60" t="s">
        <v>5791</v>
      </c>
      <c r="AE57" s="58" t="s">
        <v>698</v>
      </c>
      <c r="AF57" s="58" t="s">
        <v>658</v>
      </c>
      <c r="AG57" s="60" t="s">
        <v>3951</v>
      </c>
      <c r="AH57" s="60" t="s">
        <v>3951</v>
      </c>
      <c r="AI57" s="58">
        <v>1000</v>
      </c>
      <c r="AJ57" s="58" t="s">
        <v>666</v>
      </c>
    </row>
    <row r="58" spans="1:36" s="58" customFormat="1" ht="12">
      <c r="A58" s="57">
        <v>55</v>
      </c>
      <c r="B58" s="58">
        <v>2022</v>
      </c>
      <c r="C58" s="58" t="s">
        <v>692</v>
      </c>
      <c r="D58" s="58" t="s">
        <v>693</v>
      </c>
      <c r="E58" s="58" t="s">
        <v>8883</v>
      </c>
      <c r="F58" s="58" t="s">
        <v>587</v>
      </c>
      <c r="G58" s="58" t="s">
        <v>7933</v>
      </c>
      <c r="H58" s="58" t="s">
        <v>2032</v>
      </c>
      <c r="I58" s="59">
        <v>44923</v>
      </c>
      <c r="J58" s="58" t="s">
        <v>2102</v>
      </c>
      <c r="K58" s="59" t="s">
        <v>1447</v>
      </c>
      <c r="L58" s="58" t="s">
        <v>7358</v>
      </c>
      <c r="M58" s="58" t="s">
        <v>1447</v>
      </c>
      <c r="N58" s="60">
        <v>7225600</v>
      </c>
      <c r="O58" s="60">
        <v>830944</v>
      </c>
      <c r="P58" s="60">
        <v>830944</v>
      </c>
      <c r="Q58" s="58" t="s">
        <v>694</v>
      </c>
      <c r="R58" s="58" t="s">
        <v>658</v>
      </c>
      <c r="S58" s="58" t="s">
        <v>695</v>
      </c>
      <c r="U58" s="58">
        <v>3</v>
      </c>
      <c r="W58" s="58" t="s">
        <v>658</v>
      </c>
      <c r="X58" s="58">
        <v>44034900000</v>
      </c>
      <c r="Y58" s="58" t="str">
        <f>LEFT(Tableau3[[#This Row],[CODE_TARIF]],6)</f>
        <v>440349</v>
      </c>
      <c r="Z58" s="58" t="s">
        <v>697</v>
      </c>
      <c r="AB58" s="58" t="s">
        <v>7973</v>
      </c>
      <c r="AC58" s="60">
        <v>16</v>
      </c>
      <c r="AD58" s="60" t="s">
        <v>3952</v>
      </c>
      <c r="AE58" s="58" t="s">
        <v>698</v>
      </c>
      <c r="AF58" s="58" t="s">
        <v>658</v>
      </c>
      <c r="AG58" s="60" t="s">
        <v>3952</v>
      </c>
      <c r="AH58" s="60" t="s">
        <v>3952</v>
      </c>
      <c r="AI58" s="58">
        <v>1000</v>
      </c>
      <c r="AJ58" s="58" t="s">
        <v>666</v>
      </c>
    </row>
    <row r="59" spans="1:36" s="58" customFormat="1" ht="12">
      <c r="A59" s="57">
        <v>56</v>
      </c>
      <c r="B59" s="58">
        <v>2022</v>
      </c>
      <c r="C59" s="58" t="s">
        <v>692</v>
      </c>
      <c r="D59" s="58" t="s">
        <v>693</v>
      </c>
      <c r="E59" s="58" t="s">
        <v>8883</v>
      </c>
      <c r="F59" s="58" t="s">
        <v>587</v>
      </c>
      <c r="G59" s="58" t="s">
        <v>7933</v>
      </c>
      <c r="H59" s="58" t="s">
        <v>2032</v>
      </c>
      <c r="I59" s="59">
        <v>44923</v>
      </c>
      <c r="J59" s="58" t="s">
        <v>2103</v>
      </c>
      <c r="K59" s="59" t="s">
        <v>1447</v>
      </c>
      <c r="L59" s="58" t="s">
        <v>7358</v>
      </c>
      <c r="M59" s="58" t="s">
        <v>1447</v>
      </c>
      <c r="N59" s="60">
        <v>7073100</v>
      </c>
      <c r="O59" s="60">
        <v>813407</v>
      </c>
      <c r="P59" s="60">
        <v>813407</v>
      </c>
      <c r="Q59" s="58" t="s">
        <v>694</v>
      </c>
      <c r="R59" s="58" t="s">
        <v>658</v>
      </c>
      <c r="S59" s="58" t="s">
        <v>695</v>
      </c>
      <c r="U59" s="58">
        <v>3</v>
      </c>
      <c r="W59" s="58" t="s">
        <v>658</v>
      </c>
      <c r="X59" s="58">
        <v>44034900000</v>
      </c>
      <c r="Y59" s="58" t="str">
        <f>LEFT(Tableau3[[#This Row],[CODE_TARIF]],6)</f>
        <v>440349</v>
      </c>
      <c r="Z59" s="58" t="s">
        <v>697</v>
      </c>
      <c r="AB59" s="58" t="s">
        <v>7973</v>
      </c>
      <c r="AC59" s="60">
        <v>20</v>
      </c>
      <c r="AD59" s="60" t="s">
        <v>3953</v>
      </c>
      <c r="AE59" s="58" t="s">
        <v>698</v>
      </c>
      <c r="AF59" s="58" t="s">
        <v>658</v>
      </c>
      <c r="AG59" s="60" t="s">
        <v>3953</v>
      </c>
      <c r="AH59" s="60" t="s">
        <v>3953</v>
      </c>
      <c r="AI59" s="58">
        <v>1000</v>
      </c>
      <c r="AJ59" s="58" t="s">
        <v>666</v>
      </c>
    </row>
    <row r="60" spans="1:36" s="58" customFormat="1" ht="12">
      <c r="A60" s="57">
        <v>57</v>
      </c>
      <c r="B60" s="58">
        <v>2022</v>
      </c>
      <c r="C60" s="58" t="s">
        <v>692</v>
      </c>
      <c r="D60" s="58" t="s">
        <v>693</v>
      </c>
      <c r="E60" s="58" t="s">
        <v>8883</v>
      </c>
      <c r="F60" s="58" t="s">
        <v>587</v>
      </c>
      <c r="G60" s="58" t="s">
        <v>7933</v>
      </c>
      <c r="H60" s="58" t="s">
        <v>2032</v>
      </c>
      <c r="I60" s="59">
        <v>44923</v>
      </c>
      <c r="J60" s="58" t="s">
        <v>2104</v>
      </c>
      <c r="K60" s="59" t="s">
        <v>1447</v>
      </c>
      <c r="L60" s="58" t="s">
        <v>7358</v>
      </c>
      <c r="M60" s="58" t="s">
        <v>1447</v>
      </c>
      <c r="N60" s="60">
        <v>6783400</v>
      </c>
      <c r="O60" s="60">
        <v>780091</v>
      </c>
      <c r="P60" s="60">
        <v>780091</v>
      </c>
      <c r="Q60" s="58" t="s">
        <v>694</v>
      </c>
      <c r="R60" s="58" t="s">
        <v>658</v>
      </c>
      <c r="S60" s="58" t="s">
        <v>695</v>
      </c>
      <c r="U60" s="58">
        <v>3</v>
      </c>
      <c r="W60" s="58" t="s">
        <v>658</v>
      </c>
      <c r="X60" s="58">
        <v>44034900000</v>
      </c>
      <c r="Y60" s="58" t="str">
        <f>LEFT(Tableau3[[#This Row],[CODE_TARIF]],6)</f>
        <v>440349</v>
      </c>
      <c r="Z60" s="58" t="s">
        <v>697</v>
      </c>
      <c r="AB60" s="58" t="s">
        <v>7972</v>
      </c>
      <c r="AC60" s="60">
        <v>22</v>
      </c>
      <c r="AD60" s="60" t="s">
        <v>5792</v>
      </c>
      <c r="AE60" s="58" t="s">
        <v>698</v>
      </c>
      <c r="AF60" s="58" t="s">
        <v>658</v>
      </c>
      <c r="AG60" s="60" t="s">
        <v>3954</v>
      </c>
      <c r="AH60" s="60" t="s">
        <v>3954</v>
      </c>
      <c r="AI60" s="58">
        <v>1000</v>
      </c>
      <c r="AJ60" s="58" t="s">
        <v>666</v>
      </c>
    </row>
    <row r="61" spans="1:36" s="58" customFormat="1" ht="12">
      <c r="A61" s="57">
        <v>58</v>
      </c>
      <c r="B61" s="58">
        <v>2022</v>
      </c>
      <c r="C61" s="58" t="s">
        <v>692</v>
      </c>
      <c r="D61" s="58" t="s">
        <v>693</v>
      </c>
      <c r="E61" s="58" t="s">
        <v>8883</v>
      </c>
      <c r="F61" s="58" t="s">
        <v>587</v>
      </c>
      <c r="G61" s="58" t="s">
        <v>7933</v>
      </c>
      <c r="H61" s="58" t="s">
        <v>2032</v>
      </c>
      <c r="I61" s="59">
        <v>44923</v>
      </c>
      <c r="J61" s="58" t="s">
        <v>2105</v>
      </c>
      <c r="K61" s="59" t="s">
        <v>1447</v>
      </c>
      <c r="L61" s="58" t="s">
        <v>7358</v>
      </c>
      <c r="M61" s="58" t="s">
        <v>1447</v>
      </c>
      <c r="N61" s="60">
        <v>7556500</v>
      </c>
      <c r="O61" s="60">
        <v>868998</v>
      </c>
      <c r="P61" s="60">
        <v>868998</v>
      </c>
      <c r="Q61" s="58" t="s">
        <v>694</v>
      </c>
      <c r="R61" s="58" t="s">
        <v>658</v>
      </c>
      <c r="S61" s="58" t="s">
        <v>695</v>
      </c>
      <c r="U61" s="58">
        <v>3</v>
      </c>
      <c r="W61" s="58" t="s">
        <v>658</v>
      </c>
      <c r="X61" s="58">
        <v>44034900000</v>
      </c>
      <c r="Y61" s="58" t="str">
        <f>LEFT(Tableau3[[#This Row],[CODE_TARIF]],6)</f>
        <v>440349</v>
      </c>
      <c r="Z61" s="58" t="s">
        <v>697</v>
      </c>
      <c r="AB61" s="58" t="s">
        <v>7972</v>
      </c>
      <c r="AC61" s="60">
        <v>28</v>
      </c>
      <c r="AD61" s="60" t="s">
        <v>5793</v>
      </c>
      <c r="AE61" s="58" t="s">
        <v>698</v>
      </c>
      <c r="AF61" s="58" t="s">
        <v>658</v>
      </c>
      <c r="AG61" s="60" t="s">
        <v>3955</v>
      </c>
      <c r="AH61" s="60" t="s">
        <v>3955</v>
      </c>
      <c r="AI61" s="58">
        <v>1000</v>
      </c>
      <c r="AJ61" s="58" t="s">
        <v>666</v>
      </c>
    </row>
    <row r="62" spans="1:36" s="58" customFormat="1" ht="12">
      <c r="A62" s="57">
        <v>59</v>
      </c>
      <c r="B62" s="58">
        <v>2022</v>
      </c>
      <c r="C62" s="58" t="s">
        <v>692</v>
      </c>
      <c r="D62" s="58" t="s">
        <v>693</v>
      </c>
      <c r="E62" s="58" t="s">
        <v>8883</v>
      </c>
      <c r="F62" s="58" t="s">
        <v>587</v>
      </c>
      <c r="G62" s="58" t="s">
        <v>7933</v>
      </c>
      <c r="H62" s="58" t="s">
        <v>2032</v>
      </c>
      <c r="I62" s="59">
        <v>44923</v>
      </c>
      <c r="J62" s="58" t="s">
        <v>2106</v>
      </c>
      <c r="K62" s="59" t="s">
        <v>1447</v>
      </c>
      <c r="L62" s="58" t="s">
        <v>7358</v>
      </c>
      <c r="M62" s="59" t="s">
        <v>1447</v>
      </c>
      <c r="N62" s="60">
        <v>11725800</v>
      </c>
      <c r="O62" s="60">
        <v>1348467</v>
      </c>
      <c r="P62" s="60">
        <v>1348467</v>
      </c>
      <c r="Q62" s="58" t="s">
        <v>694</v>
      </c>
      <c r="R62" s="58" t="s">
        <v>658</v>
      </c>
      <c r="S62" s="58" t="s">
        <v>695</v>
      </c>
      <c r="U62" s="58">
        <v>3</v>
      </c>
      <c r="W62" s="58" t="s">
        <v>658</v>
      </c>
      <c r="X62" s="58">
        <v>44034900000</v>
      </c>
      <c r="Y62" s="58" t="str">
        <f>LEFT(Tableau3[[#This Row],[CODE_TARIF]],6)</f>
        <v>440349</v>
      </c>
      <c r="Z62" s="58" t="s">
        <v>697</v>
      </c>
      <c r="AB62" s="58" t="s">
        <v>7972</v>
      </c>
      <c r="AC62" s="60">
        <v>38</v>
      </c>
      <c r="AD62" s="60" t="s">
        <v>5794</v>
      </c>
      <c r="AE62" s="58" t="s">
        <v>698</v>
      </c>
      <c r="AF62" s="58" t="s">
        <v>658</v>
      </c>
      <c r="AG62" s="60" t="s">
        <v>3956</v>
      </c>
      <c r="AH62" s="60" t="s">
        <v>3956</v>
      </c>
      <c r="AI62" s="58">
        <v>1000</v>
      </c>
      <c r="AJ62" s="58" t="s">
        <v>666</v>
      </c>
    </row>
    <row r="63" spans="1:36" s="58" customFormat="1" ht="12">
      <c r="A63" s="57">
        <v>60</v>
      </c>
      <c r="B63" s="58">
        <v>2022</v>
      </c>
      <c r="C63" s="58" t="s">
        <v>692</v>
      </c>
      <c r="D63" s="58" t="s">
        <v>693</v>
      </c>
      <c r="E63" s="58" t="s">
        <v>8883</v>
      </c>
      <c r="F63" s="58" t="s">
        <v>587</v>
      </c>
      <c r="G63" s="58" t="s">
        <v>7933</v>
      </c>
      <c r="H63" s="58" t="s">
        <v>2032</v>
      </c>
      <c r="I63" s="59">
        <v>44923</v>
      </c>
      <c r="J63" s="58" t="s">
        <v>2107</v>
      </c>
      <c r="K63" s="59" t="s">
        <v>1447</v>
      </c>
      <c r="L63" s="58" t="s">
        <v>7358</v>
      </c>
      <c r="M63" s="59" t="s">
        <v>1447</v>
      </c>
      <c r="N63" s="60">
        <v>14998900</v>
      </c>
      <c r="O63" s="60">
        <v>1724874</v>
      </c>
      <c r="P63" s="60">
        <v>1724874</v>
      </c>
      <c r="Q63" s="58" t="s">
        <v>694</v>
      </c>
      <c r="R63" s="58" t="s">
        <v>658</v>
      </c>
      <c r="S63" s="58" t="s">
        <v>695</v>
      </c>
      <c r="U63" s="58">
        <v>3</v>
      </c>
      <c r="W63" s="58" t="s">
        <v>658</v>
      </c>
      <c r="X63" s="58">
        <v>44034900000</v>
      </c>
      <c r="Y63" s="58" t="str">
        <f>LEFT(Tableau3[[#This Row],[CODE_TARIF]],6)</f>
        <v>440349</v>
      </c>
      <c r="Z63" s="58" t="s">
        <v>697</v>
      </c>
      <c r="AB63" s="58" t="s">
        <v>7972</v>
      </c>
      <c r="AC63" s="60">
        <v>59</v>
      </c>
      <c r="AD63" s="60" t="s">
        <v>5795</v>
      </c>
      <c r="AE63" s="58" t="s">
        <v>698</v>
      </c>
      <c r="AF63" s="58" t="s">
        <v>658</v>
      </c>
      <c r="AG63" s="60" t="s">
        <v>3957</v>
      </c>
      <c r="AH63" s="60" t="s">
        <v>3957</v>
      </c>
      <c r="AI63" s="58">
        <v>1000</v>
      </c>
      <c r="AJ63" s="58" t="s">
        <v>666</v>
      </c>
    </row>
    <row r="64" spans="1:36" s="58" customFormat="1" ht="12">
      <c r="A64" s="57">
        <v>61</v>
      </c>
      <c r="B64" s="58">
        <v>2022</v>
      </c>
      <c r="C64" s="58" t="s">
        <v>692</v>
      </c>
      <c r="D64" s="58" t="s">
        <v>693</v>
      </c>
      <c r="E64" s="58" t="s">
        <v>8883</v>
      </c>
      <c r="F64" s="58" t="s">
        <v>587</v>
      </c>
      <c r="G64" s="58" t="s">
        <v>7933</v>
      </c>
      <c r="H64" s="58" t="s">
        <v>2032</v>
      </c>
      <c r="I64" s="59">
        <v>44923</v>
      </c>
      <c r="J64" s="58" t="s">
        <v>2108</v>
      </c>
      <c r="K64" s="59" t="s">
        <v>1447</v>
      </c>
      <c r="L64" s="58" t="s">
        <v>7358</v>
      </c>
      <c r="M64" s="59" t="s">
        <v>1447</v>
      </c>
      <c r="N64" s="60">
        <v>14908700</v>
      </c>
      <c r="O64" s="60">
        <v>1714501</v>
      </c>
      <c r="P64" s="60">
        <v>1714501</v>
      </c>
      <c r="Q64" s="58" t="s">
        <v>694</v>
      </c>
      <c r="R64" s="58" t="s">
        <v>658</v>
      </c>
      <c r="S64" s="58" t="s">
        <v>695</v>
      </c>
      <c r="U64" s="58">
        <v>3</v>
      </c>
      <c r="W64" s="58" t="s">
        <v>658</v>
      </c>
      <c r="X64" s="58">
        <v>44034900000</v>
      </c>
      <c r="Y64" s="58" t="str">
        <f>LEFT(Tableau3[[#This Row],[CODE_TARIF]],6)</f>
        <v>440349</v>
      </c>
      <c r="Z64" s="58" t="s">
        <v>697</v>
      </c>
      <c r="AB64" s="58" t="s">
        <v>7972</v>
      </c>
      <c r="AC64" s="60">
        <v>50</v>
      </c>
      <c r="AD64" s="60" t="s">
        <v>5796</v>
      </c>
      <c r="AE64" s="58" t="s">
        <v>698</v>
      </c>
      <c r="AF64" s="58" t="s">
        <v>658</v>
      </c>
      <c r="AG64" s="60" t="s">
        <v>3958</v>
      </c>
      <c r="AH64" s="60" t="s">
        <v>3958</v>
      </c>
      <c r="AI64" s="58">
        <v>1000</v>
      </c>
      <c r="AJ64" s="58" t="s">
        <v>666</v>
      </c>
    </row>
    <row r="65" spans="1:36" s="58" customFormat="1" ht="12">
      <c r="A65" s="57">
        <v>62</v>
      </c>
      <c r="B65" s="58">
        <v>2022</v>
      </c>
      <c r="C65" s="58" t="s">
        <v>692</v>
      </c>
      <c r="D65" s="58" t="s">
        <v>693</v>
      </c>
      <c r="E65" s="58" t="s">
        <v>2012</v>
      </c>
      <c r="F65" s="58" t="s">
        <v>577</v>
      </c>
      <c r="G65" s="58" t="s">
        <v>7922</v>
      </c>
      <c r="H65" s="58" t="s">
        <v>1910</v>
      </c>
      <c r="I65" s="59">
        <v>44923</v>
      </c>
      <c r="J65" s="58" t="s">
        <v>2109</v>
      </c>
      <c r="K65" s="59" t="s">
        <v>1447</v>
      </c>
      <c r="L65" s="58" t="s">
        <v>7359</v>
      </c>
      <c r="M65" s="58" t="s">
        <v>7193</v>
      </c>
      <c r="N65" s="60">
        <v>775440</v>
      </c>
      <c r="O65" s="60">
        <v>89175</v>
      </c>
      <c r="P65" s="60">
        <v>89175</v>
      </c>
      <c r="Q65" s="58" t="s">
        <v>694</v>
      </c>
      <c r="R65" s="58" t="s">
        <v>658</v>
      </c>
      <c r="S65" s="58" t="s">
        <v>687</v>
      </c>
      <c r="U65" s="58">
        <v>3</v>
      </c>
      <c r="W65" s="58" t="s">
        <v>658</v>
      </c>
      <c r="X65" s="58">
        <v>44034939000</v>
      </c>
      <c r="Y65" s="58" t="str">
        <f>LEFT(Tableau3[[#This Row],[CODE_TARIF]],6)</f>
        <v>440349</v>
      </c>
      <c r="Z65" s="58" t="s">
        <v>697</v>
      </c>
      <c r="AB65" s="58" t="s">
        <v>7980</v>
      </c>
      <c r="AC65" s="60">
        <v>3</v>
      </c>
      <c r="AD65" s="60" t="s">
        <v>3959</v>
      </c>
      <c r="AE65" s="58" t="s">
        <v>698</v>
      </c>
      <c r="AF65" s="58" t="s">
        <v>658</v>
      </c>
      <c r="AG65" s="60" t="s">
        <v>3959</v>
      </c>
      <c r="AH65" s="60" t="s">
        <v>3959</v>
      </c>
      <c r="AI65" s="58">
        <v>1000</v>
      </c>
      <c r="AJ65" s="58" t="s">
        <v>666</v>
      </c>
    </row>
    <row r="66" spans="1:36" s="58" customFormat="1" ht="12">
      <c r="A66" s="57">
        <v>63</v>
      </c>
      <c r="B66" s="58">
        <v>2022</v>
      </c>
      <c r="C66" s="58" t="s">
        <v>692</v>
      </c>
      <c r="D66" s="58" t="s">
        <v>693</v>
      </c>
      <c r="E66" s="58" t="s">
        <v>8884</v>
      </c>
      <c r="F66" s="58" t="s">
        <v>2045</v>
      </c>
      <c r="G66" s="58" t="s">
        <v>7934</v>
      </c>
      <c r="H66" s="58" t="s">
        <v>2033</v>
      </c>
      <c r="I66" s="59">
        <v>44923</v>
      </c>
      <c r="J66" s="58" t="s">
        <v>2110</v>
      </c>
      <c r="K66" s="59" t="s">
        <v>1447</v>
      </c>
      <c r="L66" s="58" t="s">
        <v>7360</v>
      </c>
      <c r="M66" s="58" t="s">
        <v>1447</v>
      </c>
      <c r="N66" s="60">
        <v>10113500</v>
      </c>
      <c r="O66" s="60">
        <v>758513</v>
      </c>
      <c r="P66" s="60">
        <v>758513</v>
      </c>
      <c r="Q66" s="58" t="s">
        <v>694</v>
      </c>
      <c r="R66" s="58" t="s">
        <v>658</v>
      </c>
      <c r="S66" s="58" t="s">
        <v>701</v>
      </c>
      <c r="U66" s="58">
        <v>3</v>
      </c>
      <c r="W66" s="58" t="s">
        <v>658</v>
      </c>
      <c r="X66" s="58">
        <v>44072700000</v>
      </c>
      <c r="Y66" s="58" t="str">
        <f>LEFT(Tableau3[[#This Row],[CODE_TARIF]],6)</f>
        <v>440727</v>
      </c>
      <c r="Z66" s="58" t="s">
        <v>697</v>
      </c>
      <c r="AB66" s="58" t="s">
        <v>7981</v>
      </c>
      <c r="AC66" s="60">
        <v>55</v>
      </c>
      <c r="AD66" s="60" t="s">
        <v>1441</v>
      </c>
      <c r="AE66" s="58" t="s">
        <v>1668</v>
      </c>
      <c r="AF66" s="58" t="s">
        <v>658</v>
      </c>
      <c r="AG66" s="60" t="s">
        <v>3960</v>
      </c>
      <c r="AH66" s="60" t="s">
        <v>3960</v>
      </c>
      <c r="AI66" s="58">
        <v>1000</v>
      </c>
      <c r="AJ66" s="58" t="s">
        <v>666</v>
      </c>
    </row>
    <row r="67" spans="1:36" s="58" customFormat="1" ht="12">
      <c r="A67" s="57">
        <v>64</v>
      </c>
      <c r="B67" s="58">
        <v>2022</v>
      </c>
      <c r="C67" s="58" t="s">
        <v>692</v>
      </c>
      <c r="D67" s="58" t="s">
        <v>693</v>
      </c>
      <c r="E67" s="58" t="s">
        <v>2012</v>
      </c>
      <c r="F67" s="58" t="s">
        <v>577</v>
      </c>
      <c r="G67" s="58" t="s">
        <v>7922</v>
      </c>
      <c r="H67" s="58" t="s">
        <v>1910</v>
      </c>
      <c r="I67" s="59">
        <v>44922</v>
      </c>
      <c r="J67" s="58" t="s">
        <v>2111</v>
      </c>
      <c r="K67" s="59" t="s">
        <v>7194</v>
      </c>
      <c r="L67" s="58" t="s">
        <v>7361</v>
      </c>
      <c r="M67" s="59" t="s">
        <v>7193</v>
      </c>
      <c r="N67" s="60">
        <v>2056650</v>
      </c>
      <c r="O67" s="60">
        <v>236515</v>
      </c>
      <c r="P67" s="60">
        <v>236515</v>
      </c>
      <c r="Q67" s="58" t="s">
        <v>694</v>
      </c>
      <c r="R67" s="58" t="s">
        <v>658</v>
      </c>
      <c r="S67" s="58" t="s">
        <v>7160</v>
      </c>
      <c r="U67" s="58">
        <v>3</v>
      </c>
      <c r="W67" s="58" t="s">
        <v>658</v>
      </c>
      <c r="X67" s="58">
        <v>44034939000</v>
      </c>
      <c r="Y67" s="58" t="str">
        <f>LEFT(Tableau3[[#This Row],[CODE_TARIF]],6)</f>
        <v>440349</v>
      </c>
      <c r="Z67" s="58" t="s">
        <v>697</v>
      </c>
      <c r="AB67" s="58" t="s">
        <v>7982</v>
      </c>
      <c r="AC67" s="60">
        <v>11</v>
      </c>
      <c r="AD67" s="60" t="s">
        <v>3961</v>
      </c>
      <c r="AE67" s="58" t="s">
        <v>698</v>
      </c>
      <c r="AF67" s="58" t="s">
        <v>658</v>
      </c>
      <c r="AG67" s="60" t="s">
        <v>3961</v>
      </c>
      <c r="AH67" s="60" t="s">
        <v>3961</v>
      </c>
      <c r="AI67" s="58">
        <v>1000</v>
      </c>
      <c r="AJ67" s="58" t="s">
        <v>666</v>
      </c>
    </row>
    <row r="68" spans="1:36" s="58" customFormat="1" ht="12">
      <c r="A68" s="57">
        <v>65</v>
      </c>
      <c r="B68" s="58">
        <v>2022</v>
      </c>
      <c r="C68" s="58" t="s">
        <v>692</v>
      </c>
      <c r="D68" s="58" t="s">
        <v>693</v>
      </c>
      <c r="E68" s="58" t="s">
        <v>2012</v>
      </c>
      <c r="F68" s="58" t="s">
        <v>577</v>
      </c>
      <c r="G68" s="58" t="s">
        <v>7922</v>
      </c>
      <c r="H68" s="58" t="s">
        <v>1910</v>
      </c>
      <c r="I68" s="59">
        <v>44922</v>
      </c>
      <c r="J68" s="58" t="s">
        <v>2112</v>
      </c>
      <c r="K68" s="59" t="s">
        <v>7194</v>
      </c>
      <c r="L68" s="58" t="s">
        <v>7361</v>
      </c>
      <c r="M68" s="59" t="s">
        <v>7193</v>
      </c>
      <c r="N68" s="60">
        <v>518924</v>
      </c>
      <c r="O68" s="60">
        <v>59677</v>
      </c>
      <c r="P68" s="60">
        <v>59677</v>
      </c>
      <c r="Q68" s="58" t="s">
        <v>694</v>
      </c>
      <c r="R68" s="58" t="s">
        <v>658</v>
      </c>
      <c r="S68" s="58" t="s">
        <v>703</v>
      </c>
      <c r="U68" s="58">
        <v>3</v>
      </c>
      <c r="W68" s="58" t="s">
        <v>658</v>
      </c>
      <c r="X68" s="58">
        <v>44034914000</v>
      </c>
      <c r="Y68" s="58" t="str">
        <f>LEFT(Tableau3[[#This Row],[CODE_TARIF]],6)</f>
        <v>440349</v>
      </c>
      <c r="Z68" s="58" t="s">
        <v>697</v>
      </c>
      <c r="AB68" s="58" t="s">
        <v>7983</v>
      </c>
      <c r="AC68" s="60">
        <v>5</v>
      </c>
      <c r="AD68" s="60" t="s">
        <v>5797</v>
      </c>
      <c r="AE68" s="58" t="s">
        <v>698</v>
      </c>
      <c r="AF68" s="58" t="s">
        <v>658</v>
      </c>
      <c r="AG68" s="60" t="s">
        <v>3962</v>
      </c>
      <c r="AH68" s="60" t="s">
        <v>3962</v>
      </c>
      <c r="AI68" s="58">
        <v>1000</v>
      </c>
      <c r="AJ68" s="58" t="s">
        <v>666</v>
      </c>
    </row>
    <row r="69" spans="1:36" s="58" customFormat="1" ht="12">
      <c r="A69" s="57">
        <v>66</v>
      </c>
      <c r="B69" s="58">
        <v>2022</v>
      </c>
      <c r="C69" s="58" t="s">
        <v>692</v>
      </c>
      <c r="D69" s="58" t="s">
        <v>693</v>
      </c>
      <c r="E69" s="58" t="s">
        <v>8883</v>
      </c>
      <c r="F69" s="58" t="s">
        <v>587</v>
      </c>
      <c r="G69" s="58" t="s">
        <v>7933</v>
      </c>
      <c r="H69" s="58" t="s">
        <v>2032</v>
      </c>
      <c r="I69" s="59">
        <v>44922</v>
      </c>
      <c r="J69" s="58" t="s">
        <v>2113</v>
      </c>
      <c r="K69" s="59" t="s">
        <v>7194</v>
      </c>
      <c r="L69" s="58" t="s">
        <v>7362</v>
      </c>
      <c r="M69" s="59" t="s">
        <v>7194</v>
      </c>
      <c r="N69" s="60">
        <v>1334000</v>
      </c>
      <c r="O69" s="60">
        <v>73370</v>
      </c>
      <c r="P69" s="60">
        <v>73370</v>
      </c>
      <c r="Q69" s="58" t="s">
        <v>694</v>
      </c>
      <c r="R69" s="58" t="s">
        <v>658</v>
      </c>
      <c r="S69" s="58" t="s">
        <v>699</v>
      </c>
      <c r="U69" s="58">
        <v>3</v>
      </c>
      <c r="W69" s="58" t="s">
        <v>658</v>
      </c>
      <c r="X69" s="58">
        <v>44072938000</v>
      </c>
      <c r="Y69" s="58" t="str">
        <f>LEFT(Tableau3[[#This Row],[CODE_TARIF]],6)</f>
        <v>440729</v>
      </c>
      <c r="Z69" s="58" t="s">
        <v>697</v>
      </c>
      <c r="AB69" s="58" t="s">
        <v>7974</v>
      </c>
      <c r="AC69" s="60">
        <v>25</v>
      </c>
      <c r="AD69" s="60" t="s">
        <v>5798</v>
      </c>
      <c r="AE69" s="58" t="s">
        <v>1668</v>
      </c>
      <c r="AF69" s="58" t="s">
        <v>658</v>
      </c>
      <c r="AG69" s="60" t="s">
        <v>3963</v>
      </c>
      <c r="AH69" s="60" t="s">
        <v>3963</v>
      </c>
      <c r="AI69" s="58">
        <v>1000</v>
      </c>
      <c r="AJ69" s="58" t="s">
        <v>666</v>
      </c>
    </row>
    <row r="70" spans="1:36" s="58" customFormat="1" ht="12">
      <c r="A70" s="57">
        <v>67</v>
      </c>
      <c r="B70" s="58">
        <v>2022</v>
      </c>
      <c r="C70" s="58" t="s">
        <v>692</v>
      </c>
      <c r="D70" s="58" t="s">
        <v>693</v>
      </c>
      <c r="E70" s="58" t="s">
        <v>8883</v>
      </c>
      <c r="F70" s="58" t="s">
        <v>587</v>
      </c>
      <c r="G70" s="58" t="s">
        <v>7933</v>
      </c>
      <c r="H70" s="58" t="s">
        <v>2032</v>
      </c>
      <c r="I70" s="59">
        <v>44922</v>
      </c>
      <c r="J70" s="58" t="s">
        <v>2114</v>
      </c>
      <c r="K70" s="59" t="s">
        <v>7194</v>
      </c>
      <c r="L70" s="58" t="s">
        <v>7362</v>
      </c>
      <c r="M70" s="58" t="s">
        <v>7194</v>
      </c>
      <c r="N70" s="60">
        <v>1250800</v>
      </c>
      <c r="O70" s="60">
        <v>68794</v>
      </c>
      <c r="P70" s="60">
        <v>68794</v>
      </c>
      <c r="Q70" s="58" t="s">
        <v>694</v>
      </c>
      <c r="R70" s="58" t="s">
        <v>658</v>
      </c>
      <c r="S70" s="58" t="s">
        <v>687</v>
      </c>
      <c r="U70" s="58">
        <v>3</v>
      </c>
      <c r="W70" s="58" t="s">
        <v>658</v>
      </c>
      <c r="X70" s="58">
        <v>44072938000</v>
      </c>
      <c r="Y70" s="58" t="str">
        <f>LEFT(Tableau3[[#This Row],[CODE_TARIF]],6)</f>
        <v>440729</v>
      </c>
      <c r="Z70" s="58" t="s">
        <v>697</v>
      </c>
      <c r="AB70" s="58" t="s">
        <v>7973</v>
      </c>
      <c r="AC70" s="60">
        <v>11</v>
      </c>
      <c r="AD70" s="60" t="s">
        <v>3964</v>
      </c>
      <c r="AE70" s="58" t="s">
        <v>1668</v>
      </c>
      <c r="AF70" s="58" t="s">
        <v>658</v>
      </c>
      <c r="AG70" s="60" t="s">
        <v>3964</v>
      </c>
      <c r="AH70" s="60" t="s">
        <v>3964</v>
      </c>
      <c r="AI70" s="58">
        <v>1000</v>
      </c>
      <c r="AJ70" s="58" t="s">
        <v>666</v>
      </c>
    </row>
    <row r="71" spans="1:36" s="58" customFormat="1" ht="12">
      <c r="A71" s="57">
        <v>68</v>
      </c>
      <c r="B71" s="58">
        <v>2022</v>
      </c>
      <c r="C71" s="58" t="s">
        <v>692</v>
      </c>
      <c r="D71" s="58" t="s">
        <v>693</v>
      </c>
      <c r="E71" s="58" t="s">
        <v>8883</v>
      </c>
      <c r="F71" s="58" t="s">
        <v>587</v>
      </c>
      <c r="G71" s="58" t="s">
        <v>7933</v>
      </c>
      <c r="H71" s="58" t="s">
        <v>2032</v>
      </c>
      <c r="I71" s="59">
        <v>44922</v>
      </c>
      <c r="J71" s="58" t="s">
        <v>2115</v>
      </c>
      <c r="K71" s="59" t="s">
        <v>7194</v>
      </c>
      <c r="L71" s="58" t="s">
        <v>7362</v>
      </c>
      <c r="M71" s="58" t="s">
        <v>7194</v>
      </c>
      <c r="N71" s="60">
        <v>1253600</v>
      </c>
      <c r="O71" s="60">
        <v>68948</v>
      </c>
      <c r="P71" s="60">
        <v>68948</v>
      </c>
      <c r="Q71" s="58" t="s">
        <v>694</v>
      </c>
      <c r="R71" s="58" t="s">
        <v>658</v>
      </c>
      <c r="S71" s="58" t="s">
        <v>687</v>
      </c>
      <c r="U71" s="58">
        <v>3</v>
      </c>
      <c r="W71" s="58" t="s">
        <v>658</v>
      </c>
      <c r="X71" s="58">
        <v>44072938000</v>
      </c>
      <c r="Y71" s="58" t="str">
        <f>LEFT(Tableau3[[#This Row],[CODE_TARIF]],6)</f>
        <v>440729</v>
      </c>
      <c r="Z71" s="58" t="s">
        <v>697</v>
      </c>
      <c r="AB71" s="58" t="s">
        <v>7973</v>
      </c>
      <c r="AC71" s="60">
        <v>11</v>
      </c>
      <c r="AD71" s="60" t="s">
        <v>3965</v>
      </c>
      <c r="AE71" s="58" t="s">
        <v>1668</v>
      </c>
      <c r="AF71" s="58" t="s">
        <v>658</v>
      </c>
      <c r="AG71" s="60" t="s">
        <v>3965</v>
      </c>
      <c r="AH71" s="60" t="s">
        <v>3965</v>
      </c>
      <c r="AI71" s="58">
        <v>1000</v>
      </c>
      <c r="AJ71" s="58" t="s">
        <v>666</v>
      </c>
    </row>
    <row r="72" spans="1:36" s="58" customFormat="1" ht="12">
      <c r="A72" s="57">
        <v>69</v>
      </c>
      <c r="B72" s="58">
        <v>2022</v>
      </c>
      <c r="C72" s="58" t="s">
        <v>692</v>
      </c>
      <c r="D72" s="58" t="s">
        <v>693</v>
      </c>
      <c r="E72" s="58" t="s">
        <v>8883</v>
      </c>
      <c r="F72" s="58" t="s">
        <v>587</v>
      </c>
      <c r="G72" s="58" t="s">
        <v>7933</v>
      </c>
      <c r="H72" s="58" t="s">
        <v>2032</v>
      </c>
      <c r="I72" s="59">
        <v>44922</v>
      </c>
      <c r="J72" s="58" t="s">
        <v>2116</v>
      </c>
      <c r="K72" s="59" t="s">
        <v>7194</v>
      </c>
      <c r="L72" s="58" t="s">
        <v>7362</v>
      </c>
      <c r="M72" s="58" t="s">
        <v>7194</v>
      </c>
      <c r="N72" s="60">
        <v>1259500</v>
      </c>
      <c r="O72" s="60">
        <v>69273</v>
      </c>
      <c r="P72" s="60">
        <v>69273</v>
      </c>
      <c r="Q72" s="58" t="s">
        <v>694</v>
      </c>
      <c r="R72" s="58" t="s">
        <v>658</v>
      </c>
      <c r="S72" s="58" t="s">
        <v>687</v>
      </c>
      <c r="U72" s="58">
        <v>3</v>
      </c>
      <c r="W72" s="58" t="s">
        <v>658</v>
      </c>
      <c r="X72" s="58">
        <v>44072938000</v>
      </c>
      <c r="Y72" s="58" t="str">
        <f>LEFT(Tableau3[[#This Row],[CODE_TARIF]],6)</f>
        <v>440729</v>
      </c>
      <c r="Z72" s="58" t="s">
        <v>697</v>
      </c>
      <c r="AB72" s="58" t="s">
        <v>7973</v>
      </c>
      <c r="AC72" s="60">
        <v>10</v>
      </c>
      <c r="AD72" s="60" t="s">
        <v>3966</v>
      </c>
      <c r="AE72" s="58" t="s">
        <v>1668</v>
      </c>
      <c r="AF72" s="58" t="s">
        <v>658</v>
      </c>
      <c r="AG72" s="60" t="s">
        <v>3966</v>
      </c>
      <c r="AH72" s="60" t="s">
        <v>3966</v>
      </c>
      <c r="AI72" s="58">
        <v>1000</v>
      </c>
      <c r="AJ72" s="58" t="s">
        <v>666</v>
      </c>
    </row>
    <row r="73" spans="1:36" s="58" customFormat="1" ht="12">
      <c r="A73" s="57">
        <v>70</v>
      </c>
      <c r="B73" s="58">
        <v>2022</v>
      </c>
      <c r="C73" s="58" t="s">
        <v>692</v>
      </c>
      <c r="D73" s="58" t="s">
        <v>693</v>
      </c>
      <c r="E73" s="58" t="s">
        <v>8883</v>
      </c>
      <c r="F73" s="58" t="s">
        <v>587</v>
      </c>
      <c r="G73" s="58" t="s">
        <v>7933</v>
      </c>
      <c r="H73" s="58" t="s">
        <v>2032</v>
      </c>
      <c r="I73" s="59">
        <v>44922</v>
      </c>
      <c r="J73" s="58" t="s">
        <v>2117</v>
      </c>
      <c r="K73" s="59" t="s">
        <v>7194</v>
      </c>
      <c r="L73" s="58" t="s">
        <v>7362</v>
      </c>
      <c r="M73" s="58" t="s">
        <v>7194</v>
      </c>
      <c r="N73" s="60">
        <v>1271300</v>
      </c>
      <c r="O73" s="60">
        <v>69922</v>
      </c>
      <c r="P73" s="60">
        <v>69922</v>
      </c>
      <c r="Q73" s="58" t="s">
        <v>694</v>
      </c>
      <c r="R73" s="58" t="s">
        <v>658</v>
      </c>
      <c r="S73" s="58" t="s">
        <v>687</v>
      </c>
      <c r="U73" s="58">
        <v>3</v>
      </c>
      <c r="W73" s="58" t="s">
        <v>658</v>
      </c>
      <c r="X73" s="58">
        <v>44072938000</v>
      </c>
      <c r="Y73" s="58" t="str">
        <f>LEFT(Tableau3[[#This Row],[CODE_TARIF]],6)</f>
        <v>440729</v>
      </c>
      <c r="Z73" s="58" t="s">
        <v>697</v>
      </c>
      <c r="AB73" s="58" t="s">
        <v>7973</v>
      </c>
      <c r="AC73" s="60">
        <v>10</v>
      </c>
      <c r="AD73" s="60" t="s">
        <v>3967</v>
      </c>
      <c r="AE73" s="58" t="s">
        <v>1668</v>
      </c>
      <c r="AF73" s="58" t="s">
        <v>658</v>
      </c>
      <c r="AG73" s="60" t="s">
        <v>3967</v>
      </c>
      <c r="AH73" s="60" t="s">
        <v>3967</v>
      </c>
      <c r="AI73" s="58">
        <v>1000</v>
      </c>
      <c r="AJ73" s="58" t="s">
        <v>666</v>
      </c>
    </row>
    <row r="74" spans="1:36" s="58" customFormat="1" ht="12">
      <c r="A74" s="57">
        <v>71</v>
      </c>
      <c r="B74" s="58">
        <v>2022</v>
      </c>
      <c r="C74" s="58" t="s">
        <v>692</v>
      </c>
      <c r="D74" s="58" t="s">
        <v>693</v>
      </c>
      <c r="E74" s="58" t="s">
        <v>8883</v>
      </c>
      <c r="F74" s="58" t="s">
        <v>587</v>
      </c>
      <c r="G74" s="58" t="s">
        <v>7933</v>
      </c>
      <c r="H74" s="58" t="s">
        <v>2032</v>
      </c>
      <c r="I74" s="59">
        <v>44922</v>
      </c>
      <c r="J74" s="58" t="s">
        <v>2118</v>
      </c>
      <c r="K74" s="59" t="s">
        <v>7194</v>
      </c>
      <c r="L74" s="58" t="s">
        <v>7362</v>
      </c>
      <c r="M74" s="58" t="s">
        <v>7194</v>
      </c>
      <c r="N74" s="60">
        <v>2693800</v>
      </c>
      <c r="O74" s="60">
        <v>148159</v>
      </c>
      <c r="P74" s="60">
        <v>148159</v>
      </c>
      <c r="Q74" s="58" t="s">
        <v>694</v>
      </c>
      <c r="R74" s="58" t="s">
        <v>658</v>
      </c>
      <c r="S74" s="58" t="s">
        <v>695</v>
      </c>
      <c r="U74" s="58">
        <v>3</v>
      </c>
      <c r="W74" s="58" t="s">
        <v>658</v>
      </c>
      <c r="X74" s="58">
        <v>44072938000</v>
      </c>
      <c r="Y74" s="58" t="str">
        <f>LEFT(Tableau3[[#This Row],[CODE_TARIF]],6)</f>
        <v>440729</v>
      </c>
      <c r="Z74" s="58" t="s">
        <v>697</v>
      </c>
      <c r="AB74" s="58" t="s">
        <v>7984</v>
      </c>
      <c r="AC74" s="60">
        <v>11</v>
      </c>
      <c r="AD74" s="60" t="s">
        <v>5799</v>
      </c>
      <c r="AE74" s="58" t="s">
        <v>1668</v>
      </c>
      <c r="AF74" s="58" t="s">
        <v>658</v>
      </c>
      <c r="AG74" s="60" t="s">
        <v>3968</v>
      </c>
      <c r="AH74" s="60" t="s">
        <v>3968</v>
      </c>
      <c r="AI74" s="58">
        <v>1000</v>
      </c>
      <c r="AJ74" s="58" t="s">
        <v>666</v>
      </c>
    </row>
    <row r="75" spans="1:36" s="58" customFormat="1" ht="12">
      <c r="A75" s="57">
        <v>72</v>
      </c>
      <c r="B75" s="58">
        <v>2022</v>
      </c>
      <c r="C75" s="58" t="s">
        <v>692</v>
      </c>
      <c r="D75" s="58" t="s">
        <v>693</v>
      </c>
      <c r="E75" s="58" t="s">
        <v>8883</v>
      </c>
      <c r="F75" s="58" t="s">
        <v>587</v>
      </c>
      <c r="G75" s="58" t="s">
        <v>7933</v>
      </c>
      <c r="H75" s="58" t="s">
        <v>2032</v>
      </c>
      <c r="I75" s="59">
        <v>44922</v>
      </c>
      <c r="J75" s="58" t="s">
        <v>2119</v>
      </c>
      <c r="K75" s="59" t="s">
        <v>7194</v>
      </c>
      <c r="L75" s="58" t="s">
        <v>7362</v>
      </c>
      <c r="M75" s="58" t="s">
        <v>7194</v>
      </c>
      <c r="N75" s="60">
        <v>2750800</v>
      </c>
      <c r="O75" s="60">
        <v>151294</v>
      </c>
      <c r="P75" s="60">
        <v>151294</v>
      </c>
      <c r="Q75" s="58" t="s">
        <v>694</v>
      </c>
      <c r="R75" s="58" t="s">
        <v>658</v>
      </c>
      <c r="S75" s="58" t="s">
        <v>695</v>
      </c>
      <c r="U75" s="58">
        <v>3</v>
      </c>
      <c r="W75" s="58" t="s">
        <v>658</v>
      </c>
      <c r="X75" s="58">
        <v>44072938000</v>
      </c>
      <c r="Y75" s="58" t="str">
        <f>LEFT(Tableau3[[#This Row],[CODE_TARIF]],6)</f>
        <v>440729</v>
      </c>
      <c r="Z75" s="58" t="s">
        <v>697</v>
      </c>
      <c r="AB75" s="58" t="s">
        <v>7984</v>
      </c>
      <c r="AC75" s="60">
        <v>12</v>
      </c>
      <c r="AD75" s="60" t="s">
        <v>5800</v>
      </c>
      <c r="AE75" s="58" t="s">
        <v>1668</v>
      </c>
      <c r="AF75" s="58" t="s">
        <v>658</v>
      </c>
      <c r="AG75" s="60" t="s">
        <v>3969</v>
      </c>
      <c r="AH75" s="60" t="s">
        <v>3969</v>
      </c>
      <c r="AI75" s="58">
        <v>1000</v>
      </c>
      <c r="AJ75" s="58" t="s">
        <v>666</v>
      </c>
    </row>
    <row r="76" spans="1:36" s="58" customFormat="1" ht="12">
      <c r="A76" s="57">
        <v>73</v>
      </c>
      <c r="B76" s="58">
        <v>2022</v>
      </c>
      <c r="C76" s="58" t="s">
        <v>692</v>
      </c>
      <c r="D76" s="58" t="s">
        <v>693</v>
      </c>
      <c r="E76" s="58" t="s">
        <v>8883</v>
      </c>
      <c r="F76" s="58" t="s">
        <v>587</v>
      </c>
      <c r="G76" s="58" t="s">
        <v>7933</v>
      </c>
      <c r="H76" s="58" t="s">
        <v>2032</v>
      </c>
      <c r="I76" s="59">
        <v>44922</v>
      </c>
      <c r="J76" s="58" t="s">
        <v>2120</v>
      </c>
      <c r="K76" s="59" t="s">
        <v>7194</v>
      </c>
      <c r="L76" s="58" t="s">
        <v>7362</v>
      </c>
      <c r="M76" s="58" t="s">
        <v>7194</v>
      </c>
      <c r="N76" s="60">
        <v>2691500</v>
      </c>
      <c r="O76" s="60">
        <v>148033</v>
      </c>
      <c r="P76" s="60">
        <v>148033</v>
      </c>
      <c r="Q76" s="58" t="s">
        <v>694</v>
      </c>
      <c r="R76" s="58" t="s">
        <v>658</v>
      </c>
      <c r="S76" s="58" t="s">
        <v>695</v>
      </c>
      <c r="U76" s="58">
        <v>3</v>
      </c>
      <c r="W76" s="58" t="s">
        <v>658</v>
      </c>
      <c r="X76" s="58">
        <v>44072938000</v>
      </c>
      <c r="Y76" s="58" t="str">
        <f>LEFT(Tableau3[[#This Row],[CODE_TARIF]],6)</f>
        <v>440729</v>
      </c>
      <c r="Z76" s="58" t="s">
        <v>697</v>
      </c>
      <c r="AB76" s="58" t="s">
        <v>7984</v>
      </c>
      <c r="AC76" s="60">
        <v>10</v>
      </c>
      <c r="AD76" s="60" t="s">
        <v>5801</v>
      </c>
      <c r="AE76" s="58" t="s">
        <v>1668</v>
      </c>
      <c r="AF76" s="58" t="s">
        <v>658</v>
      </c>
      <c r="AG76" s="60" t="s">
        <v>3970</v>
      </c>
      <c r="AH76" s="60" t="s">
        <v>3970</v>
      </c>
      <c r="AI76" s="58">
        <v>1000</v>
      </c>
      <c r="AJ76" s="58" t="s">
        <v>666</v>
      </c>
    </row>
    <row r="77" spans="1:36" s="58" customFormat="1" ht="12">
      <c r="A77" s="57">
        <v>74</v>
      </c>
      <c r="B77" s="58">
        <v>2022</v>
      </c>
      <c r="C77" s="58" t="s">
        <v>692</v>
      </c>
      <c r="D77" s="58" t="s">
        <v>693</v>
      </c>
      <c r="E77" s="58" t="s">
        <v>8883</v>
      </c>
      <c r="F77" s="58" t="s">
        <v>587</v>
      </c>
      <c r="G77" s="58" t="s">
        <v>7933</v>
      </c>
      <c r="H77" s="58" t="s">
        <v>2032</v>
      </c>
      <c r="I77" s="59">
        <v>44922</v>
      </c>
      <c r="J77" s="58" t="s">
        <v>2121</v>
      </c>
      <c r="K77" s="59" t="s">
        <v>7194</v>
      </c>
      <c r="L77" s="58" t="s">
        <v>7362</v>
      </c>
      <c r="M77" s="58" t="s">
        <v>7194</v>
      </c>
      <c r="N77" s="60">
        <v>2765800</v>
      </c>
      <c r="O77" s="60">
        <v>152119</v>
      </c>
      <c r="P77" s="60">
        <v>152119</v>
      </c>
      <c r="Q77" s="58" t="s">
        <v>694</v>
      </c>
      <c r="R77" s="58" t="s">
        <v>658</v>
      </c>
      <c r="S77" s="58" t="s">
        <v>695</v>
      </c>
      <c r="U77" s="58">
        <v>3</v>
      </c>
      <c r="W77" s="58" t="s">
        <v>658</v>
      </c>
      <c r="X77" s="58">
        <v>44072938000</v>
      </c>
      <c r="Y77" s="58" t="str">
        <f>LEFT(Tableau3[[#This Row],[CODE_TARIF]],6)</f>
        <v>440729</v>
      </c>
      <c r="Z77" s="58" t="s">
        <v>697</v>
      </c>
      <c r="AB77" s="58" t="s">
        <v>7984</v>
      </c>
      <c r="AC77" s="60">
        <v>11</v>
      </c>
      <c r="AD77" s="60" t="s">
        <v>5802</v>
      </c>
      <c r="AE77" s="58" t="s">
        <v>1668</v>
      </c>
      <c r="AF77" s="58" t="s">
        <v>658</v>
      </c>
      <c r="AG77" s="60" t="s">
        <v>3971</v>
      </c>
      <c r="AH77" s="60" t="s">
        <v>3971</v>
      </c>
      <c r="AI77" s="58">
        <v>1000</v>
      </c>
      <c r="AJ77" s="58" t="s">
        <v>666</v>
      </c>
    </row>
    <row r="78" spans="1:36" s="58" customFormat="1" ht="12">
      <c r="A78" s="57">
        <v>75</v>
      </c>
      <c r="B78" s="58">
        <v>2022</v>
      </c>
      <c r="C78" s="58" t="s">
        <v>692</v>
      </c>
      <c r="D78" s="58" t="s">
        <v>693</v>
      </c>
      <c r="E78" s="58" t="s">
        <v>8883</v>
      </c>
      <c r="F78" s="58" t="s">
        <v>587</v>
      </c>
      <c r="G78" s="58" t="s">
        <v>7933</v>
      </c>
      <c r="H78" s="58" t="s">
        <v>2032</v>
      </c>
      <c r="I78" s="59">
        <v>44922</v>
      </c>
      <c r="J78" s="58" t="s">
        <v>2122</v>
      </c>
      <c r="K78" s="59" t="s">
        <v>7194</v>
      </c>
      <c r="L78" s="58" t="s">
        <v>7362</v>
      </c>
      <c r="M78" s="59" t="s">
        <v>7194</v>
      </c>
      <c r="N78" s="60">
        <v>2693000</v>
      </c>
      <c r="O78" s="60">
        <v>148115</v>
      </c>
      <c r="P78" s="60">
        <v>148115</v>
      </c>
      <c r="Q78" s="58" t="s">
        <v>694</v>
      </c>
      <c r="R78" s="58" t="s">
        <v>658</v>
      </c>
      <c r="S78" s="58" t="s">
        <v>7161</v>
      </c>
      <c r="U78" s="58">
        <v>3</v>
      </c>
      <c r="W78" s="58" t="s">
        <v>658</v>
      </c>
      <c r="X78" s="58">
        <v>44072938000</v>
      </c>
      <c r="Y78" s="58" t="str">
        <f>LEFT(Tableau3[[#This Row],[CODE_TARIF]],6)</f>
        <v>440729</v>
      </c>
      <c r="Z78" s="58" t="s">
        <v>697</v>
      </c>
      <c r="AB78" s="58" t="s">
        <v>7984</v>
      </c>
      <c r="AC78" s="60">
        <v>15</v>
      </c>
      <c r="AD78" s="60" t="s">
        <v>5803</v>
      </c>
      <c r="AE78" s="58" t="s">
        <v>1668</v>
      </c>
      <c r="AF78" s="58" t="s">
        <v>658</v>
      </c>
      <c r="AG78" s="60" t="s">
        <v>3972</v>
      </c>
      <c r="AH78" s="60" t="s">
        <v>3972</v>
      </c>
      <c r="AI78" s="58">
        <v>1000</v>
      </c>
      <c r="AJ78" s="58" t="s">
        <v>666</v>
      </c>
    </row>
    <row r="79" spans="1:36" s="58" customFormat="1" ht="12">
      <c r="A79" s="57">
        <v>76</v>
      </c>
      <c r="B79" s="58">
        <v>2022</v>
      </c>
      <c r="C79" s="58" t="s">
        <v>692</v>
      </c>
      <c r="D79" s="58" t="s">
        <v>693</v>
      </c>
      <c r="E79" s="58" t="s">
        <v>8883</v>
      </c>
      <c r="F79" s="58" t="s">
        <v>587</v>
      </c>
      <c r="G79" s="58" t="s">
        <v>7933</v>
      </c>
      <c r="H79" s="58" t="s">
        <v>2032</v>
      </c>
      <c r="I79" s="59">
        <v>44922</v>
      </c>
      <c r="J79" s="58" t="s">
        <v>2123</v>
      </c>
      <c r="K79" s="59" t="s">
        <v>7194</v>
      </c>
      <c r="L79" s="58" t="s">
        <v>7362</v>
      </c>
      <c r="M79" s="59" t="s">
        <v>7194</v>
      </c>
      <c r="N79" s="60">
        <v>2695400</v>
      </c>
      <c r="O79" s="60">
        <v>148247</v>
      </c>
      <c r="P79" s="60">
        <v>148247</v>
      </c>
      <c r="Q79" s="58" t="s">
        <v>694</v>
      </c>
      <c r="R79" s="58" t="s">
        <v>658</v>
      </c>
      <c r="S79" s="58" t="s">
        <v>695</v>
      </c>
      <c r="U79" s="58">
        <v>3</v>
      </c>
      <c r="W79" s="58" t="s">
        <v>658</v>
      </c>
      <c r="X79" s="58">
        <v>44072938000</v>
      </c>
      <c r="Y79" s="58" t="str">
        <f>LEFT(Tableau3[[#This Row],[CODE_TARIF]],6)</f>
        <v>440729</v>
      </c>
      <c r="Z79" s="58" t="s">
        <v>697</v>
      </c>
      <c r="AB79" s="58" t="s">
        <v>7984</v>
      </c>
      <c r="AC79" s="60">
        <v>14</v>
      </c>
      <c r="AD79" s="60" t="s">
        <v>5804</v>
      </c>
      <c r="AE79" s="58" t="s">
        <v>1668</v>
      </c>
      <c r="AF79" s="58" t="s">
        <v>658</v>
      </c>
      <c r="AG79" s="60" t="s">
        <v>3973</v>
      </c>
      <c r="AH79" s="60" t="s">
        <v>3973</v>
      </c>
      <c r="AI79" s="58">
        <v>1000</v>
      </c>
      <c r="AJ79" s="58" t="s">
        <v>666</v>
      </c>
    </row>
    <row r="80" spans="1:36" s="58" customFormat="1" ht="12">
      <c r="A80" s="57">
        <v>77</v>
      </c>
      <c r="B80" s="58">
        <v>2022</v>
      </c>
      <c r="C80" s="58" t="s">
        <v>692</v>
      </c>
      <c r="D80" s="58" t="s">
        <v>693</v>
      </c>
      <c r="E80" s="58" t="s">
        <v>8883</v>
      </c>
      <c r="F80" s="58" t="s">
        <v>587</v>
      </c>
      <c r="G80" s="58" t="s">
        <v>7933</v>
      </c>
      <c r="H80" s="58" t="s">
        <v>2032</v>
      </c>
      <c r="I80" s="59">
        <v>44922</v>
      </c>
      <c r="J80" s="58" t="s">
        <v>2124</v>
      </c>
      <c r="K80" s="59" t="s">
        <v>7194</v>
      </c>
      <c r="L80" s="58" t="s">
        <v>7362</v>
      </c>
      <c r="M80" s="59" t="s">
        <v>7194</v>
      </c>
      <c r="N80" s="60">
        <v>2701000</v>
      </c>
      <c r="O80" s="60">
        <v>148555</v>
      </c>
      <c r="P80" s="60">
        <v>148555</v>
      </c>
      <c r="Q80" s="58" t="s">
        <v>694</v>
      </c>
      <c r="R80" s="58" t="s">
        <v>658</v>
      </c>
      <c r="S80" s="58" t="s">
        <v>695</v>
      </c>
      <c r="U80" s="58">
        <v>3</v>
      </c>
      <c r="W80" s="58" t="s">
        <v>658</v>
      </c>
      <c r="X80" s="58">
        <v>44072938000</v>
      </c>
      <c r="Y80" s="58" t="str">
        <f>LEFT(Tableau3[[#This Row],[CODE_TARIF]],6)</f>
        <v>440729</v>
      </c>
      <c r="Z80" s="58" t="s">
        <v>697</v>
      </c>
      <c r="AB80" s="58" t="s">
        <v>7984</v>
      </c>
      <c r="AC80" s="60">
        <v>22</v>
      </c>
      <c r="AD80" s="60" t="s">
        <v>5805</v>
      </c>
      <c r="AE80" s="58" t="s">
        <v>1668</v>
      </c>
      <c r="AF80" s="58" t="s">
        <v>658</v>
      </c>
      <c r="AG80" s="60" t="s">
        <v>3974</v>
      </c>
      <c r="AH80" s="60" t="s">
        <v>3974</v>
      </c>
      <c r="AI80" s="58">
        <v>1000</v>
      </c>
      <c r="AJ80" s="58" t="s">
        <v>666</v>
      </c>
    </row>
    <row r="81" spans="1:36" s="58" customFormat="1" ht="12">
      <c r="A81" s="57">
        <v>78</v>
      </c>
      <c r="B81" s="58">
        <v>2022</v>
      </c>
      <c r="C81" s="58" t="s">
        <v>692</v>
      </c>
      <c r="D81" s="58" t="s">
        <v>693</v>
      </c>
      <c r="E81" s="58" t="s">
        <v>8883</v>
      </c>
      <c r="F81" s="58" t="s">
        <v>587</v>
      </c>
      <c r="G81" s="58" t="s">
        <v>7933</v>
      </c>
      <c r="H81" s="58" t="s">
        <v>2032</v>
      </c>
      <c r="I81" s="59">
        <v>44922</v>
      </c>
      <c r="J81" s="58" t="s">
        <v>2125</v>
      </c>
      <c r="K81" s="59" t="s">
        <v>7194</v>
      </c>
      <c r="L81" s="58" t="s">
        <v>7362</v>
      </c>
      <c r="M81" s="58" t="s">
        <v>7194</v>
      </c>
      <c r="N81" s="60">
        <v>2704500</v>
      </c>
      <c r="O81" s="60">
        <v>148748</v>
      </c>
      <c r="P81" s="60">
        <v>148748</v>
      </c>
      <c r="Q81" s="58" t="s">
        <v>694</v>
      </c>
      <c r="R81" s="58" t="s">
        <v>658</v>
      </c>
      <c r="S81" s="58" t="s">
        <v>687</v>
      </c>
      <c r="U81" s="58">
        <v>3</v>
      </c>
      <c r="W81" s="58" t="s">
        <v>658</v>
      </c>
      <c r="X81" s="58">
        <v>44072938000</v>
      </c>
      <c r="Y81" s="58" t="str">
        <f>LEFT(Tableau3[[#This Row],[CODE_TARIF]],6)</f>
        <v>440729</v>
      </c>
      <c r="Z81" s="58" t="s">
        <v>697</v>
      </c>
      <c r="AB81" s="58" t="s">
        <v>7984</v>
      </c>
      <c r="AC81" s="60">
        <v>13</v>
      </c>
      <c r="AD81" s="60" t="s">
        <v>5806</v>
      </c>
      <c r="AE81" s="58" t="s">
        <v>1668</v>
      </c>
      <c r="AF81" s="58" t="s">
        <v>658</v>
      </c>
      <c r="AG81" s="60" t="s">
        <v>3975</v>
      </c>
      <c r="AH81" s="60" t="s">
        <v>3975</v>
      </c>
      <c r="AI81" s="58">
        <v>1000</v>
      </c>
      <c r="AJ81" s="58" t="s">
        <v>666</v>
      </c>
    </row>
    <row r="82" spans="1:36" s="58" customFormat="1" ht="12">
      <c r="A82" s="57">
        <v>79</v>
      </c>
      <c r="B82" s="58">
        <v>2022</v>
      </c>
      <c r="C82" s="58" t="s">
        <v>692</v>
      </c>
      <c r="D82" s="58" t="s">
        <v>693</v>
      </c>
      <c r="E82" s="58" t="s">
        <v>8883</v>
      </c>
      <c r="F82" s="58" t="s">
        <v>587</v>
      </c>
      <c r="G82" s="58" t="s">
        <v>7933</v>
      </c>
      <c r="H82" s="58" t="s">
        <v>2032</v>
      </c>
      <c r="I82" s="59">
        <v>44922</v>
      </c>
      <c r="J82" s="58" t="s">
        <v>2126</v>
      </c>
      <c r="K82" s="59" t="s">
        <v>7194</v>
      </c>
      <c r="L82" s="58" t="s">
        <v>7362</v>
      </c>
      <c r="M82" s="58" t="s">
        <v>7194</v>
      </c>
      <c r="N82" s="60">
        <v>2695500</v>
      </c>
      <c r="O82" s="60">
        <v>148253</v>
      </c>
      <c r="P82" s="60">
        <v>148253</v>
      </c>
      <c r="Q82" s="58" t="s">
        <v>694</v>
      </c>
      <c r="R82" s="58" t="s">
        <v>658</v>
      </c>
      <c r="S82" s="58" t="s">
        <v>695</v>
      </c>
      <c r="U82" s="58">
        <v>3</v>
      </c>
      <c r="W82" s="58" t="s">
        <v>658</v>
      </c>
      <c r="X82" s="58">
        <v>44072938000</v>
      </c>
      <c r="Y82" s="58" t="str">
        <f>LEFT(Tableau3[[#This Row],[CODE_TARIF]],6)</f>
        <v>440729</v>
      </c>
      <c r="Z82" s="58" t="s">
        <v>697</v>
      </c>
      <c r="AB82" s="58" t="s">
        <v>7984</v>
      </c>
      <c r="AC82" s="60">
        <v>28</v>
      </c>
      <c r="AD82" s="60" t="s">
        <v>5807</v>
      </c>
      <c r="AE82" s="58" t="s">
        <v>1668</v>
      </c>
      <c r="AF82" s="58" t="s">
        <v>658</v>
      </c>
      <c r="AG82" s="60" t="s">
        <v>3976</v>
      </c>
      <c r="AH82" s="60" t="s">
        <v>3976</v>
      </c>
      <c r="AI82" s="58">
        <v>1000</v>
      </c>
      <c r="AJ82" s="58" t="s">
        <v>666</v>
      </c>
    </row>
    <row r="83" spans="1:36" s="58" customFormat="1" ht="12">
      <c r="A83" s="57">
        <v>80</v>
      </c>
      <c r="B83" s="58">
        <v>2022</v>
      </c>
      <c r="C83" s="58" t="s">
        <v>692</v>
      </c>
      <c r="D83" s="58" t="s">
        <v>693</v>
      </c>
      <c r="E83" s="58" t="s">
        <v>8883</v>
      </c>
      <c r="F83" s="58" t="s">
        <v>587</v>
      </c>
      <c r="G83" s="58" t="s">
        <v>7933</v>
      </c>
      <c r="H83" s="58" t="s">
        <v>2032</v>
      </c>
      <c r="I83" s="59">
        <v>44922</v>
      </c>
      <c r="J83" s="58" t="s">
        <v>2127</v>
      </c>
      <c r="K83" s="59" t="s">
        <v>7194</v>
      </c>
      <c r="L83" s="58" t="s">
        <v>7362</v>
      </c>
      <c r="M83" s="59" t="s">
        <v>7194</v>
      </c>
      <c r="N83" s="60">
        <v>2683200</v>
      </c>
      <c r="O83" s="60">
        <v>147576</v>
      </c>
      <c r="P83" s="60">
        <v>147576</v>
      </c>
      <c r="Q83" s="58" t="s">
        <v>694</v>
      </c>
      <c r="R83" s="58" t="s">
        <v>658</v>
      </c>
      <c r="S83" s="58" t="s">
        <v>695</v>
      </c>
      <c r="U83" s="58">
        <v>3</v>
      </c>
      <c r="W83" s="58" t="s">
        <v>658</v>
      </c>
      <c r="X83" s="58">
        <v>44072938000</v>
      </c>
      <c r="Y83" s="58" t="str">
        <f>LEFT(Tableau3[[#This Row],[CODE_TARIF]],6)</f>
        <v>440729</v>
      </c>
      <c r="Z83" s="58" t="s">
        <v>697</v>
      </c>
      <c r="AB83" s="58" t="s">
        <v>7984</v>
      </c>
      <c r="AC83" s="60">
        <v>10</v>
      </c>
      <c r="AD83" s="60" t="s">
        <v>5808</v>
      </c>
      <c r="AE83" s="58" t="s">
        <v>1668</v>
      </c>
      <c r="AF83" s="58" t="s">
        <v>658</v>
      </c>
      <c r="AG83" s="60" t="s">
        <v>3977</v>
      </c>
      <c r="AH83" s="60" t="s">
        <v>3977</v>
      </c>
      <c r="AI83" s="58">
        <v>1000</v>
      </c>
      <c r="AJ83" s="58" t="s">
        <v>666</v>
      </c>
    </row>
    <row r="84" spans="1:36" s="58" customFormat="1" ht="12">
      <c r="A84" s="57">
        <v>81</v>
      </c>
      <c r="B84" s="58">
        <v>2022</v>
      </c>
      <c r="C84" s="58" t="s">
        <v>692</v>
      </c>
      <c r="D84" s="58" t="s">
        <v>693</v>
      </c>
      <c r="E84" s="58" t="s">
        <v>8878</v>
      </c>
      <c r="F84" s="58" t="s">
        <v>578</v>
      </c>
      <c r="G84" s="58" t="s">
        <v>7935</v>
      </c>
      <c r="H84" s="58" t="s">
        <v>2027</v>
      </c>
      <c r="I84" s="59">
        <v>44922</v>
      </c>
      <c r="J84" s="58" t="s">
        <v>2128</v>
      </c>
      <c r="K84" s="59" t="s">
        <v>7194</v>
      </c>
      <c r="L84" s="58" t="s">
        <v>7363</v>
      </c>
      <c r="M84" s="59" t="s">
        <v>7195</v>
      </c>
      <c r="N84" s="60">
        <v>6418800</v>
      </c>
      <c r="O84" s="60">
        <v>738162</v>
      </c>
      <c r="P84" s="60">
        <v>738162</v>
      </c>
      <c r="Q84" s="58" t="s">
        <v>694</v>
      </c>
      <c r="R84" s="58" t="s">
        <v>658</v>
      </c>
      <c r="S84" s="58" t="s">
        <v>703</v>
      </c>
      <c r="U84" s="58">
        <v>3</v>
      </c>
      <c r="W84" s="58" t="s">
        <v>658</v>
      </c>
      <c r="X84" s="58">
        <v>44034939000</v>
      </c>
      <c r="Y84" s="58" t="str">
        <f>LEFT(Tableau3[[#This Row],[CODE_TARIF]],6)</f>
        <v>440349</v>
      </c>
      <c r="Z84" s="58" t="s">
        <v>697</v>
      </c>
      <c r="AB84" s="58" t="s">
        <v>7985</v>
      </c>
      <c r="AC84" s="60">
        <v>24</v>
      </c>
      <c r="AD84" s="60" t="s">
        <v>2003</v>
      </c>
      <c r="AE84" s="58" t="s">
        <v>698</v>
      </c>
      <c r="AF84" s="58" t="s">
        <v>658</v>
      </c>
      <c r="AG84" s="60" t="s">
        <v>3978</v>
      </c>
      <c r="AH84" s="60" t="s">
        <v>3978</v>
      </c>
      <c r="AI84" s="58">
        <v>1000</v>
      </c>
      <c r="AJ84" s="58" t="s">
        <v>666</v>
      </c>
    </row>
    <row r="85" spans="1:36" s="58" customFormat="1" ht="12">
      <c r="A85" s="57">
        <v>82</v>
      </c>
      <c r="B85" s="58">
        <v>2022</v>
      </c>
      <c r="C85" s="58" t="s">
        <v>692</v>
      </c>
      <c r="D85" s="58" t="s">
        <v>693</v>
      </c>
      <c r="E85" s="58" t="s">
        <v>8878</v>
      </c>
      <c r="F85" s="58" t="s">
        <v>578</v>
      </c>
      <c r="G85" s="58" t="s">
        <v>7935</v>
      </c>
      <c r="H85" s="58" t="s">
        <v>2027</v>
      </c>
      <c r="I85" s="59">
        <v>44922</v>
      </c>
      <c r="J85" s="58" t="s">
        <v>2129</v>
      </c>
      <c r="K85" s="59" t="s">
        <v>7194</v>
      </c>
      <c r="L85" s="58" t="s">
        <v>7364</v>
      </c>
      <c r="M85" s="59" t="s">
        <v>7195</v>
      </c>
      <c r="N85" s="60">
        <v>7234900</v>
      </c>
      <c r="O85" s="60">
        <v>832014</v>
      </c>
      <c r="P85" s="60">
        <v>832014</v>
      </c>
      <c r="Q85" s="58" t="s">
        <v>694</v>
      </c>
      <c r="R85" s="58" t="s">
        <v>658</v>
      </c>
      <c r="S85" s="58" t="s">
        <v>703</v>
      </c>
      <c r="U85" s="58">
        <v>3</v>
      </c>
      <c r="W85" s="58" t="s">
        <v>658</v>
      </c>
      <c r="X85" s="58">
        <v>44034914000</v>
      </c>
      <c r="Y85" s="58" t="str">
        <f>LEFT(Tableau3[[#This Row],[CODE_TARIF]],6)</f>
        <v>440349</v>
      </c>
      <c r="Z85" s="58" t="s">
        <v>697</v>
      </c>
      <c r="AB85" s="58" t="s">
        <v>7986</v>
      </c>
      <c r="AC85" s="60">
        <v>12</v>
      </c>
      <c r="AD85" s="60" t="s">
        <v>1626</v>
      </c>
      <c r="AE85" s="58" t="s">
        <v>698</v>
      </c>
      <c r="AF85" s="58" t="s">
        <v>658</v>
      </c>
      <c r="AG85" s="60" t="s">
        <v>3979</v>
      </c>
      <c r="AH85" s="60" t="s">
        <v>3979</v>
      </c>
      <c r="AI85" s="58">
        <v>1000</v>
      </c>
      <c r="AJ85" s="58" t="s">
        <v>666</v>
      </c>
    </row>
    <row r="86" spans="1:36" s="58" customFormat="1" ht="12">
      <c r="A86" s="57">
        <v>83</v>
      </c>
      <c r="B86" s="58">
        <v>2022</v>
      </c>
      <c r="C86" s="58" t="s">
        <v>692</v>
      </c>
      <c r="D86" s="58" t="s">
        <v>693</v>
      </c>
      <c r="E86" s="58" t="s">
        <v>8882</v>
      </c>
      <c r="F86" s="58" t="s">
        <v>579</v>
      </c>
      <c r="G86" s="58" t="s">
        <v>7931</v>
      </c>
      <c r="H86" s="58" t="s">
        <v>2031</v>
      </c>
      <c r="I86" s="59">
        <v>44921</v>
      </c>
      <c r="J86" s="58" t="s">
        <v>2130</v>
      </c>
      <c r="K86" s="59" t="s">
        <v>7194</v>
      </c>
      <c r="L86" s="58" t="s">
        <v>7365</v>
      </c>
      <c r="M86" s="59" t="s">
        <v>7196</v>
      </c>
      <c r="N86" s="60">
        <v>4884383</v>
      </c>
      <c r="O86" s="60">
        <v>561704</v>
      </c>
      <c r="P86" s="60">
        <v>561704</v>
      </c>
      <c r="Q86" s="58" t="s">
        <v>694</v>
      </c>
      <c r="R86" s="58" t="s">
        <v>658</v>
      </c>
      <c r="S86" s="58" t="s">
        <v>703</v>
      </c>
      <c r="U86" s="58">
        <v>3</v>
      </c>
      <c r="W86" s="58" t="s">
        <v>658</v>
      </c>
      <c r="X86" s="58">
        <v>44034914000</v>
      </c>
      <c r="Y86" s="58" t="str">
        <f>LEFT(Tableau3[[#This Row],[CODE_TARIF]],6)</f>
        <v>440349</v>
      </c>
      <c r="Z86" s="58" t="s">
        <v>697</v>
      </c>
      <c r="AB86" s="58" t="s">
        <v>7987</v>
      </c>
      <c r="AC86" s="60">
        <v>309</v>
      </c>
      <c r="AD86" s="60" t="s">
        <v>5809</v>
      </c>
      <c r="AE86" s="58" t="s">
        <v>706</v>
      </c>
      <c r="AF86" s="58" t="s">
        <v>658</v>
      </c>
      <c r="AG86" s="60" t="s">
        <v>3980</v>
      </c>
      <c r="AH86" s="60" t="s">
        <v>3980</v>
      </c>
      <c r="AI86" s="58">
        <v>1000</v>
      </c>
      <c r="AJ86" s="58" t="s">
        <v>666</v>
      </c>
    </row>
    <row r="87" spans="1:36" s="58" customFormat="1" ht="12">
      <c r="A87" s="57">
        <v>84</v>
      </c>
      <c r="B87" s="58">
        <v>2022</v>
      </c>
      <c r="C87" s="58" t="s">
        <v>692</v>
      </c>
      <c r="D87" s="58" t="s">
        <v>693</v>
      </c>
      <c r="E87" s="58" t="s">
        <v>2012</v>
      </c>
      <c r="F87" s="58" t="s">
        <v>577</v>
      </c>
      <c r="G87" s="58" t="s">
        <v>7922</v>
      </c>
      <c r="H87" s="58" t="s">
        <v>1910</v>
      </c>
      <c r="I87" s="59">
        <v>44921</v>
      </c>
      <c r="J87" s="58" t="s">
        <v>2131</v>
      </c>
      <c r="K87" s="59" t="s">
        <v>7194</v>
      </c>
      <c r="L87" s="58" t="s">
        <v>7366</v>
      </c>
      <c r="M87" s="58" t="s">
        <v>1447</v>
      </c>
      <c r="N87" s="60">
        <v>339226</v>
      </c>
      <c r="O87" s="60">
        <v>18657</v>
      </c>
      <c r="P87" s="60">
        <v>18657</v>
      </c>
      <c r="Q87" s="58" t="s">
        <v>694</v>
      </c>
      <c r="R87" s="58" t="s">
        <v>658</v>
      </c>
      <c r="S87" s="58" t="s">
        <v>675</v>
      </c>
      <c r="U87" s="58">
        <v>3</v>
      </c>
      <c r="W87" s="58" t="s">
        <v>658</v>
      </c>
      <c r="X87" s="58">
        <v>44072938000</v>
      </c>
      <c r="Y87" s="58" t="str">
        <f>LEFT(Tableau3[[#This Row],[CODE_TARIF]],6)</f>
        <v>440729</v>
      </c>
      <c r="Z87" s="58" t="s">
        <v>697</v>
      </c>
      <c r="AB87" s="58" t="s">
        <v>7988</v>
      </c>
      <c r="AC87" s="60">
        <v>12</v>
      </c>
      <c r="AD87" s="60" t="s">
        <v>5810</v>
      </c>
      <c r="AE87" s="58" t="s">
        <v>698</v>
      </c>
      <c r="AF87" s="58" t="s">
        <v>658</v>
      </c>
      <c r="AG87" s="60" t="s">
        <v>3981</v>
      </c>
      <c r="AH87" s="60" t="s">
        <v>3981</v>
      </c>
      <c r="AI87" s="58">
        <v>1000</v>
      </c>
      <c r="AJ87" s="58" t="s">
        <v>666</v>
      </c>
    </row>
    <row r="88" spans="1:36" s="58" customFormat="1" ht="12">
      <c r="A88" s="57">
        <v>85</v>
      </c>
      <c r="B88" s="58">
        <v>2022</v>
      </c>
      <c r="C88" s="58" t="s">
        <v>692</v>
      </c>
      <c r="D88" s="58" t="s">
        <v>693</v>
      </c>
      <c r="E88" s="58" t="s">
        <v>2012</v>
      </c>
      <c r="F88" s="58" t="s">
        <v>577</v>
      </c>
      <c r="G88" s="58" t="s">
        <v>7922</v>
      </c>
      <c r="H88" s="58" t="s">
        <v>1910</v>
      </c>
      <c r="I88" s="59">
        <v>44921</v>
      </c>
      <c r="J88" s="58" t="s">
        <v>2132</v>
      </c>
      <c r="K88" s="59" t="s">
        <v>7194</v>
      </c>
      <c r="L88" s="58" t="s">
        <v>7367</v>
      </c>
      <c r="M88" s="58" t="s">
        <v>1447</v>
      </c>
      <c r="N88" s="60">
        <v>1643310</v>
      </c>
      <c r="O88" s="60">
        <v>188981</v>
      </c>
      <c r="P88" s="60">
        <v>188981</v>
      </c>
      <c r="Q88" s="58" t="s">
        <v>694</v>
      </c>
      <c r="R88" s="58" t="s">
        <v>658</v>
      </c>
      <c r="S88" s="58" t="s">
        <v>7160</v>
      </c>
      <c r="U88" s="58">
        <v>3</v>
      </c>
      <c r="W88" s="58" t="s">
        <v>658</v>
      </c>
      <c r="X88" s="58">
        <v>44034939000</v>
      </c>
      <c r="Y88" s="58" t="str">
        <f>LEFT(Tableau3[[#This Row],[CODE_TARIF]],6)</f>
        <v>440349</v>
      </c>
      <c r="Z88" s="58" t="s">
        <v>697</v>
      </c>
      <c r="AB88" s="58" t="s">
        <v>7989</v>
      </c>
      <c r="AC88" s="60">
        <v>17</v>
      </c>
      <c r="AD88" s="60" t="s">
        <v>3982</v>
      </c>
      <c r="AE88" s="58" t="s">
        <v>698</v>
      </c>
      <c r="AF88" s="58" t="s">
        <v>658</v>
      </c>
      <c r="AG88" s="60" t="s">
        <v>3982</v>
      </c>
      <c r="AH88" s="60" t="s">
        <v>3982</v>
      </c>
      <c r="AI88" s="58">
        <v>1000</v>
      </c>
      <c r="AJ88" s="58" t="s">
        <v>666</v>
      </c>
    </row>
    <row r="89" spans="1:36" s="58" customFormat="1" ht="12">
      <c r="A89" s="57">
        <v>86</v>
      </c>
      <c r="B89" s="58">
        <v>2022</v>
      </c>
      <c r="C89" s="58" t="s">
        <v>692</v>
      </c>
      <c r="D89" s="58" t="s">
        <v>693</v>
      </c>
      <c r="E89" s="58" t="s">
        <v>2012</v>
      </c>
      <c r="F89" s="58" t="s">
        <v>577</v>
      </c>
      <c r="G89" s="58" t="s">
        <v>7922</v>
      </c>
      <c r="H89" s="58" t="s">
        <v>1910</v>
      </c>
      <c r="I89" s="59">
        <v>44921</v>
      </c>
      <c r="J89" s="58" t="s">
        <v>2133</v>
      </c>
      <c r="K89" s="59" t="s">
        <v>7194</v>
      </c>
      <c r="L89" s="58" t="s">
        <v>7367</v>
      </c>
      <c r="M89" s="58" t="s">
        <v>1447</v>
      </c>
      <c r="N89" s="60">
        <v>3667210</v>
      </c>
      <c r="O89" s="60">
        <v>421729</v>
      </c>
      <c r="P89" s="60">
        <v>421729</v>
      </c>
      <c r="Q89" s="58" t="s">
        <v>694</v>
      </c>
      <c r="R89" s="58" t="s">
        <v>658</v>
      </c>
      <c r="S89" s="58" t="s">
        <v>703</v>
      </c>
      <c r="U89" s="58">
        <v>3</v>
      </c>
      <c r="W89" s="58" t="s">
        <v>658</v>
      </c>
      <c r="X89" s="58">
        <v>44034914000</v>
      </c>
      <c r="Y89" s="58" t="str">
        <f>LEFT(Tableau3[[#This Row],[CODE_TARIF]],6)</f>
        <v>440349</v>
      </c>
      <c r="Z89" s="58" t="s">
        <v>697</v>
      </c>
      <c r="AB89" s="58" t="s">
        <v>7990</v>
      </c>
      <c r="AC89" s="60">
        <v>48</v>
      </c>
      <c r="AD89" s="60" t="s">
        <v>5811</v>
      </c>
      <c r="AE89" s="58" t="s">
        <v>698</v>
      </c>
      <c r="AF89" s="58" t="s">
        <v>658</v>
      </c>
      <c r="AG89" s="60" t="s">
        <v>3983</v>
      </c>
      <c r="AH89" s="60" t="s">
        <v>3983</v>
      </c>
      <c r="AI89" s="58">
        <v>1000</v>
      </c>
      <c r="AJ89" s="58" t="s">
        <v>666</v>
      </c>
    </row>
    <row r="90" spans="1:36" s="58" customFormat="1" ht="12">
      <c r="A90" s="57">
        <v>87</v>
      </c>
      <c r="B90" s="58">
        <v>2022</v>
      </c>
      <c r="C90" s="58" t="s">
        <v>692</v>
      </c>
      <c r="D90" s="58" t="s">
        <v>693</v>
      </c>
      <c r="E90" s="58" t="s">
        <v>2012</v>
      </c>
      <c r="F90" s="58" t="s">
        <v>577</v>
      </c>
      <c r="G90" s="58" t="s">
        <v>7922</v>
      </c>
      <c r="H90" s="58" t="s">
        <v>1910</v>
      </c>
      <c r="I90" s="59">
        <v>44921</v>
      </c>
      <c r="J90" s="58" t="s">
        <v>2134</v>
      </c>
      <c r="K90" s="59" t="s">
        <v>7194</v>
      </c>
      <c r="L90" s="58" t="s">
        <v>7368</v>
      </c>
      <c r="M90" s="58" t="s">
        <v>7194</v>
      </c>
      <c r="N90" s="60">
        <v>14603640</v>
      </c>
      <c r="O90" s="60">
        <v>1679418</v>
      </c>
      <c r="P90" s="60">
        <v>1679418</v>
      </c>
      <c r="Q90" s="58" t="s">
        <v>694</v>
      </c>
      <c r="R90" s="58" t="s">
        <v>658</v>
      </c>
      <c r="S90" s="58" t="s">
        <v>701</v>
      </c>
      <c r="U90" s="58">
        <v>3</v>
      </c>
      <c r="W90" s="58" t="s">
        <v>658</v>
      </c>
      <c r="X90" s="58">
        <v>44034939000</v>
      </c>
      <c r="Y90" s="58" t="str">
        <f>LEFT(Tableau3[[#This Row],[CODE_TARIF]],6)</f>
        <v>440349</v>
      </c>
      <c r="Z90" s="58" t="s">
        <v>697</v>
      </c>
      <c r="AB90" s="58" t="s">
        <v>7991</v>
      </c>
      <c r="AC90" s="60">
        <v>47</v>
      </c>
      <c r="AD90" s="60" t="s">
        <v>5812</v>
      </c>
      <c r="AE90" s="58" t="s">
        <v>698</v>
      </c>
      <c r="AF90" s="58" t="s">
        <v>658</v>
      </c>
      <c r="AG90" s="60" t="s">
        <v>3984</v>
      </c>
      <c r="AH90" s="60" t="s">
        <v>3984</v>
      </c>
      <c r="AI90" s="58">
        <v>1000</v>
      </c>
      <c r="AJ90" s="58" t="s">
        <v>666</v>
      </c>
    </row>
    <row r="91" spans="1:36" s="58" customFormat="1" ht="12">
      <c r="A91" s="57">
        <v>88</v>
      </c>
      <c r="B91" s="58">
        <v>2022</v>
      </c>
      <c r="C91" s="58" t="s">
        <v>692</v>
      </c>
      <c r="D91" s="58" t="s">
        <v>693</v>
      </c>
      <c r="E91" s="58" t="s">
        <v>2012</v>
      </c>
      <c r="F91" s="58" t="s">
        <v>577</v>
      </c>
      <c r="G91" s="58" t="s">
        <v>7922</v>
      </c>
      <c r="H91" s="58" t="s">
        <v>1910</v>
      </c>
      <c r="I91" s="59">
        <v>44921</v>
      </c>
      <c r="J91" s="58" t="s">
        <v>2135</v>
      </c>
      <c r="K91" s="59" t="s">
        <v>7194</v>
      </c>
      <c r="L91" s="58" t="s">
        <v>7369</v>
      </c>
      <c r="M91" s="58" t="s">
        <v>7194</v>
      </c>
      <c r="N91" s="60">
        <v>2048922</v>
      </c>
      <c r="O91" s="60">
        <v>112691</v>
      </c>
      <c r="P91" s="60">
        <v>112691</v>
      </c>
      <c r="Q91" s="58" t="s">
        <v>694</v>
      </c>
      <c r="R91" s="58" t="s">
        <v>658</v>
      </c>
      <c r="S91" s="58" t="s">
        <v>701</v>
      </c>
      <c r="U91" s="58">
        <v>3</v>
      </c>
      <c r="W91" s="58" t="s">
        <v>658</v>
      </c>
      <c r="X91" s="58">
        <v>44072938000</v>
      </c>
      <c r="Y91" s="58" t="str">
        <f>LEFT(Tableau3[[#This Row],[CODE_TARIF]],6)</f>
        <v>440729</v>
      </c>
      <c r="Z91" s="58" t="s">
        <v>697</v>
      </c>
      <c r="AB91" s="58" t="s">
        <v>7992</v>
      </c>
      <c r="AC91" s="60">
        <v>88</v>
      </c>
      <c r="AD91" s="60" t="s">
        <v>5813</v>
      </c>
      <c r="AE91" s="58" t="s">
        <v>698</v>
      </c>
      <c r="AF91" s="58" t="s">
        <v>658</v>
      </c>
      <c r="AG91" s="60" t="s">
        <v>3985</v>
      </c>
      <c r="AH91" s="60" t="s">
        <v>3985</v>
      </c>
      <c r="AI91" s="58">
        <v>1000</v>
      </c>
      <c r="AJ91" s="58" t="s">
        <v>666</v>
      </c>
    </row>
    <row r="92" spans="1:36" s="58" customFormat="1" ht="12">
      <c r="A92" s="57">
        <v>89</v>
      </c>
      <c r="B92" s="58">
        <v>2022</v>
      </c>
      <c r="C92" s="58" t="s">
        <v>692</v>
      </c>
      <c r="D92" s="58" t="s">
        <v>693</v>
      </c>
      <c r="E92" s="58" t="s">
        <v>8884</v>
      </c>
      <c r="F92" s="58" t="s">
        <v>2045</v>
      </c>
      <c r="G92" s="58" t="s">
        <v>7934</v>
      </c>
      <c r="H92" s="58" t="s">
        <v>2033</v>
      </c>
      <c r="I92" s="59">
        <v>44921</v>
      </c>
      <c r="J92" s="58" t="s">
        <v>2136</v>
      </c>
      <c r="K92" s="59" t="s">
        <v>7194</v>
      </c>
      <c r="L92" s="58" t="s">
        <v>7370</v>
      </c>
      <c r="M92" s="58" t="s">
        <v>7194</v>
      </c>
      <c r="N92" s="60">
        <v>1970669</v>
      </c>
      <c r="O92" s="60">
        <v>147799</v>
      </c>
      <c r="P92" s="60">
        <v>147799</v>
      </c>
      <c r="Q92" s="58" t="s">
        <v>694</v>
      </c>
      <c r="R92" s="58" t="s">
        <v>658</v>
      </c>
      <c r="S92" s="58" t="s">
        <v>701</v>
      </c>
      <c r="U92" s="58">
        <v>3</v>
      </c>
      <c r="W92" s="58" t="s">
        <v>658</v>
      </c>
      <c r="X92" s="58">
        <v>44072700000</v>
      </c>
      <c r="Y92" s="58" t="str">
        <f>LEFT(Tableau3[[#This Row],[CODE_TARIF]],6)</f>
        <v>440727</v>
      </c>
      <c r="Z92" s="58" t="s">
        <v>697</v>
      </c>
      <c r="AB92" s="58" t="s">
        <v>7993</v>
      </c>
      <c r="AC92" s="60">
        <v>28</v>
      </c>
      <c r="AD92" s="60" t="s">
        <v>1441</v>
      </c>
      <c r="AE92" s="58" t="s">
        <v>1668</v>
      </c>
      <c r="AF92" s="58" t="s">
        <v>658</v>
      </c>
      <c r="AG92" s="60" t="s">
        <v>3986</v>
      </c>
      <c r="AH92" s="60" t="s">
        <v>3986</v>
      </c>
      <c r="AI92" s="58">
        <v>1000</v>
      </c>
      <c r="AJ92" s="58" t="s">
        <v>666</v>
      </c>
    </row>
    <row r="93" spans="1:36" s="58" customFormat="1" ht="12">
      <c r="A93" s="57">
        <v>90</v>
      </c>
      <c r="B93" s="58">
        <v>2022</v>
      </c>
      <c r="C93" s="58" t="s">
        <v>692</v>
      </c>
      <c r="D93" s="58" t="s">
        <v>693</v>
      </c>
      <c r="E93" s="58" t="s">
        <v>8882</v>
      </c>
      <c r="F93" s="58" t="s">
        <v>579</v>
      </c>
      <c r="G93" s="58" t="s">
        <v>7931</v>
      </c>
      <c r="H93" s="58" t="s">
        <v>2031</v>
      </c>
      <c r="I93" s="59">
        <v>44921</v>
      </c>
      <c r="J93" s="58" t="s">
        <v>2137</v>
      </c>
      <c r="K93" s="59" t="s">
        <v>7194</v>
      </c>
      <c r="L93" s="58" t="s">
        <v>7371</v>
      </c>
      <c r="M93" s="58" t="s">
        <v>7196</v>
      </c>
      <c r="N93" s="60">
        <v>4721517</v>
      </c>
      <c r="O93" s="60">
        <v>542975</v>
      </c>
      <c r="P93" s="60">
        <v>542975</v>
      </c>
      <c r="Q93" s="58" t="s">
        <v>694</v>
      </c>
      <c r="R93" s="58" t="s">
        <v>658</v>
      </c>
      <c r="S93" s="58" t="s">
        <v>703</v>
      </c>
      <c r="U93" s="58">
        <v>3</v>
      </c>
      <c r="W93" s="58" t="s">
        <v>658</v>
      </c>
      <c r="X93" s="58">
        <v>44034914000</v>
      </c>
      <c r="Y93" s="58" t="str">
        <f>LEFT(Tableau3[[#This Row],[CODE_TARIF]],6)</f>
        <v>440349</v>
      </c>
      <c r="Z93" s="58" t="s">
        <v>697</v>
      </c>
      <c r="AB93" s="58" t="s">
        <v>7994</v>
      </c>
      <c r="AC93" s="60">
        <v>182</v>
      </c>
      <c r="AD93" s="60" t="s">
        <v>5814</v>
      </c>
      <c r="AE93" s="58" t="s">
        <v>706</v>
      </c>
      <c r="AF93" s="58" t="s">
        <v>658</v>
      </c>
      <c r="AG93" s="60" t="s">
        <v>3987</v>
      </c>
      <c r="AH93" s="60" t="s">
        <v>3987</v>
      </c>
      <c r="AI93" s="58">
        <v>1000</v>
      </c>
      <c r="AJ93" s="58" t="s">
        <v>666</v>
      </c>
    </row>
    <row r="94" spans="1:36" s="58" customFormat="1" ht="12">
      <c r="A94" s="57">
        <v>91</v>
      </c>
      <c r="B94" s="58">
        <v>2022</v>
      </c>
      <c r="C94" s="58" t="s">
        <v>692</v>
      </c>
      <c r="D94" s="58" t="s">
        <v>693</v>
      </c>
      <c r="E94" s="58" t="s">
        <v>8882</v>
      </c>
      <c r="F94" s="58" t="s">
        <v>579</v>
      </c>
      <c r="G94" s="58" t="s">
        <v>7931</v>
      </c>
      <c r="H94" s="58" t="s">
        <v>2031</v>
      </c>
      <c r="I94" s="59">
        <v>44921</v>
      </c>
      <c r="J94" s="58" t="s">
        <v>2138</v>
      </c>
      <c r="K94" s="59" t="s">
        <v>1457</v>
      </c>
      <c r="L94" s="58" t="s">
        <v>7372</v>
      </c>
      <c r="M94" s="59" t="s">
        <v>7196</v>
      </c>
      <c r="N94" s="60">
        <v>3091500</v>
      </c>
      <c r="O94" s="60">
        <v>355523</v>
      </c>
      <c r="P94" s="60">
        <v>355523</v>
      </c>
      <c r="Q94" s="58" t="s">
        <v>694</v>
      </c>
      <c r="R94" s="58" t="s">
        <v>658</v>
      </c>
      <c r="S94" s="58" t="s">
        <v>701</v>
      </c>
      <c r="U94" s="58">
        <v>3</v>
      </c>
      <c r="W94" s="58" t="s">
        <v>658</v>
      </c>
      <c r="X94" s="58">
        <v>44034939000</v>
      </c>
      <c r="Y94" s="58" t="str">
        <f>LEFT(Tableau3[[#This Row],[CODE_TARIF]],6)</f>
        <v>440349</v>
      </c>
      <c r="Z94" s="58" t="s">
        <v>697</v>
      </c>
      <c r="AB94" s="58" t="s">
        <v>7995</v>
      </c>
      <c r="AC94" s="60">
        <v>26</v>
      </c>
      <c r="AD94" s="60" t="s">
        <v>1505</v>
      </c>
      <c r="AE94" s="58" t="s">
        <v>706</v>
      </c>
      <c r="AF94" s="58" t="s">
        <v>658</v>
      </c>
      <c r="AG94" s="60" t="s">
        <v>3988</v>
      </c>
      <c r="AH94" s="60" t="s">
        <v>3988</v>
      </c>
      <c r="AI94" s="58">
        <v>1000</v>
      </c>
      <c r="AJ94" s="58" t="s">
        <v>666</v>
      </c>
    </row>
    <row r="95" spans="1:36" s="58" customFormat="1" ht="12">
      <c r="A95" s="57">
        <v>92</v>
      </c>
      <c r="B95" s="58">
        <v>2022</v>
      </c>
      <c r="C95" s="58" t="s">
        <v>692</v>
      </c>
      <c r="D95" s="58" t="s">
        <v>693</v>
      </c>
      <c r="E95" s="58" t="s">
        <v>2012</v>
      </c>
      <c r="F95" s="58" t="s">
        <v>577</v>
      </c>
      <c r="G95" s="58" t="s">
        <v>7922</v>
      </c>
      <c r="H95" s="58" t="s">
        <v>1910</v>
      </c>
      <c r="I95" s="59">
        <v>44917</v>
      </c>
      <c r="J95" s="58" t="s">
        <v>2139</v>
      </c>
      <c r="K95" s="59" t="s">
        <v>7197</v>
      </c>
      <c r="L95" s="58" t="s">
        <v>7373</v>
      </c>
      <c r="M95" s="59" t="s">
        <v>7194</v>
      </c>
      <c r="N95" s="60">
        <v>2399490</v>
      </c>
      <c r="O95" s="60">
        <v>275941</v>
      </c>
      <c r="P95" s="60">
        <v>275941</v>
      </c>
      <c r="Q95" s="58" t="s">
        <v>694</v>
      </c>
      <c r="R95" s="58" t="s">
        <v>658</v>
      </c>
      <c r="S95" s="58" t="s">
        <v>687</v>
      </c>
      <c r="U95" s="58">
        <v>3</v>
      </c>
      <c r="W95" s="58" t="s">
        <v>658</v>
      </c>
      <c r="X95" s="58">
        <v>44034939000</v>
      </c>
      <c r="Y95" s="58" t="str">
        <f>LEFT(Tableau3[[#This Row],[CODE_TARIF]],6)</f>
        <v>440349</v>
      </c>
      <c r="Z95" s="58" t="s">
        <v>697</v>
      </c>
      <c r="AB95" s="58" t="s">
        <v>7996</v>
      </c>
      <c r="AC95" s="60">
        <v>10</v>
      </c>
      <c r="AD95" s="60" t="s">
        <v>5815</v>
      </c>
      <c r="AE95" s="58" t="s">
        <v>698</v>
      </c>
      <c r="AF95" s="58" t="s">
        <v>658</v>
      </c>
      <c r="AG95" s="60" t="s">
        <v>3989</v>
      </c>
      <c r="AH95" s="60" t="s">
        <v>3989</v>
      </c>
      <c r="AI95" s="58">
        <v>1000</v>
      </c>
      <c r="AJ95" s="58" t="s">
        <v>666</v>
      </c>
    </row>
    <row r="96" spans="1:36" s="58" customFormat="1" ht="12">
      <c r="A96" s="57">
        <v>93</v>
      </c>
      <c r="B96" s="58">
        <v>2022</v>
      </c>
      <c r="C96" s="58" t="s">
        <v>692</v>
      </c>
      <c r="D96" s="58" t="s">
        <v>693</v>
      </c>
      <c r="E96" s="58" t="s">
        <v>2012</v>
      </c>
      <c r="F96" s="58" t="s">
        <v>577</v>
      </c>
      <c r="G96" s="58" t="s">
        <v>7922</v>
      </c>
      <c r="H96" s="58" t="s">
        <v>1910</v>
      </c>
      <c r="I96" s="59">
        <v>44917</v>
      </c>
      <c r="J96" s="58" t="s">
        <v>2140</v>
      </c>
      <c r="K96" s="59" t="s">
        <v>7197</v>
      </c>
      <c r="L96" s="58" t="s">
        <v>7373</v>
      </c>
      <c r="M96" s="58" t="s">
        <v>7194</v>
      </c>
      <c r="N96" s="60">
        <v>773520</v>
      </c>
      <c r="O96" s="60">
        <v>88955</v>
      </c>
      <c r="P96" s="60">
        <v>88955</v>
      </c>
      <c r="Q96" s="58" t="s">
        <v>694</v>
      </c>
      <c r="R96" s="58" t="s">
        <v>658</v>
      </c>
      <c r="S96" s="58" t="s">
        <v>687</v>
      </c>
      <c r="U96" s="58">
        <v>3</v>
      </c>
      <c r="W96" s="58" t="s">
        <v>658</v>
      </c>
      <c r="X96" s="58">
        <v>44034939000</v>
      </c>
      <c r="Y96" s="58" t="str">
        <f>LEFT(Tableau3[[#This Row],[CODE_TARIF]],6)</f>
        <v>440349</v>
      </c>
      <c r="Z96" s="58" t="s">
        <v>697</v>
      </c>
      <c r="AB96" s="58" t="s">
        <v>7997</v>
      </c>
      <c r="AC96" s="60">
        <v>5</v>
      </c>
      <c r="AD96" s="60" t="s">
        <v>5816</v>
      </c>
      <c r="AE96" s="58" t="s">
        <v>698</v>
      </c>
      <c r="AF96" s="58" t="s">
        <v>658</v>
      </c>
      <c r="AG96" s="60" t="s">
        <v>3990</v>
      </c>
      <c r="AH96" s="60" t="s">
        <v>3990</v>
      </c>
      <c r="AI96" s="58">
        <v>1000</v>
      </c>
      <c r="AJ96" s="58" t="s">
        <v>666</v>
      </c>
    </row>
    <row r="97" spans="1:36" s="58" customFormat="1" ht="12">
      <c r="A97" s="57">
        <v>94</v>
      </c>
      <c r="B97" s="58">
        <v>2022</v>
      </c>
      <c r="C97" s="58" t="s">
        <v>692</v>
      </c>
      <c r="D97" s="58" t="s">
        <v>693</v>
      </c>
      <c r="E97" s="58" t="s">
        <v>2012</v>
      </c>
      <c r="F97" s="58" t="s">
        <v>577</v>
      </c>
      <c r="G97" s="58" t="s">
        <v>7922</v>
      </c>
      <c r="H97" s="58" t="s">
        <v>1910</v>
      </c>
      <c r="I97" s="59">
        <v>44917</v>
      </c>
      <c r="J97" s="58" t="s">
        <v>2141</v>
      </c>
      <c r="K97" s="59" t="s">
        <v>7197</v>
      </c>
      <c r="L97" s="58" t="s">
        <v>7374</v>
      </c>
      <c r="M97" s="59" t="s">
        <v>7178</v>
      </c>
      <c r="N97" s="60">
        <v>1091138</v>
      </c>
      <c r="O97" s="60">
        <v>60013</v>
      </c>
      <c r="P97" s="60">
        <v>60013</v>
      </c>
      <c r="Q97" s="58" t="s">
        <v>694</v>
      </c>
      <c r="R97" s="58" t="s">
        <v>658</v>
      </c>
      <c r="S97" s="58" t="s">
        <v>675</v>
      </c>
      <c r="U97" s="58">
        <v>3</v>
      </c>
      <c r="W97" s="58" t="s">
        <v>658</v>
      </c>
      <c r="X97" s="58">
        <v>44072938000</v>
      </c>
      <c r="Y97" s="58" t="str">
        <f>LEFT(Tableau3[[#This Row],[CODE_TARIF]],6)</f>
        <v>440729</v>
      </c>
      <c r="Z97" s="58" t="s">
        <v>697</v>
      </c>
      <c r="AB97" s="58" t="s">
        <v>7998</v>
      </c>
      <c r="AC97" s="60">
        <v>48</v>
      </c>
      <c r="AD97" s="60" t="s">
        <v>5817</v>
      </c>
      <c r="AE97" s="58" t="s">
        <v>698</v>
      </c>
      <c r="AF97" s="58" t="s">
        <v>658</v>
      </c>
      <c r="AG97" s="60" t="s">
        <v>3991</v>
      </c>
      <c r="AH97" s="60" t="s">
        <v>3991</v>
      </c>
      <c r="AI97" s="58">
        <v>1000</v>
      </c>
      <c r="AJ97" s="58" t="s">
        <v>666</v>
      </c>
    </row>
    <row r="98" spans="1:36" s="58" customFormat="1" ht="12">
      <c r="A98" s="57">
        <v>95</v>
      </c>
      <c r="B98" s="58">
        <v>2022</v>
      </c>
      <c r="C98" s="58" t="s">
        <v>692</v>
      </c>
      <c r="D98" s="58" t="s">
        <v>693</v>
      </c>
      <c r="E98" s="58" t="s">
        <v>2012</v>
      </c>
      <c r="F98" s="58" t="s">
        <v>577</v>
      </c>
      <c r="G98" s="58" t="s">
        <v>7922</v>
      </c>
      <c r="H98" s="58" t="s">
        <v>1910</v>
      </c>
      <c r="I98" s="59">
        <v>44917</v>
      </c>
      <c r="J98" s="58" t="s">
        <v>2142</v>
      </c>
      <c r="K98" s="59" t="s">
        <v>7197</v>
      </c>
      <c r="L98" s="58" t="s">
        <v>7375</v>
      </c>
      <c r="M98" s="59" t="s">
        <v>7178</v>
      </c>
      <c r="N98" s="60">
        <v>648030</v>
      </c>
      <c r="O98" s="60">
        <v>74523</v>
      </c>
      <c r="P98" s="60">
        <v>74523</v>
      </c>
      <c r="Q98" s="58" t="s">
        <v>694</v>
      </c>
      <c r="R98" s="58" t="s">
        <v>658</v>
      </c>
      <c r="S98" s="58" t="s">
        <v>687</v>
      </c>
      <c r="U98" s="58">
        <v>3</v>
      </c>
      <c r="W98" s="58" t="s">
        <v>658</v>
      </c>
      <c r="X98" s="58">
        <v>44034939000</v>
      </c>
      <c r="Y98" s="58" t="str">
        <f>LEFT(Tableau3[[#This Row],[CODE_TARIF]],6)</f>
        <v>440349</v>
      </c>
      <c r="Z98" s="58" t="s">
        <v>697</v>
      </c>
      <c r="AB98" s="58" t="s">
        <v>7999</v>
      </c>
      <c r="AC98" s="60">
        <v>3</v>
      </c>
      <c r="AD98" s="60" t="s">
        <v>5818</v>
      </c>
      <c r="AE98" s="58" t="s">
        <v>698</v>
      </c>
      <c r="AF98" s="58" t="s">
        <v>658</v>
      </c>
      <c r="AG98" s="60" t="s">
        <v>3992</v>
      </c>
      <c r="AH98" s="60" t="s">
        <v>3992</v>
      </c>
      <c r="AI98" s="58">
        <v>1000</v>
      </c>
      <c r="AJ98" s="58" t="s">
        <v>666</v>
      </c>
    </row>
    <row r="99" spans="1:36" s="58" customFormat="1" ht="12">
      <c r="A99" s="57">
        <v>96</v>
      </c>
      <c r="B99" s="58">
        <v>2022</v>
      </c>
      <c r="C99" s="58" t="s">
        <v>692</v>
      </c>
      <c r="D99" s="58" t="s">
        <v>693</v>
      </c>
      <c r="E99" s="58" t="s">
        <v>8883</v>
      </c>
      <c r="F99" s="58" t="s">
        <v>587</v>
      </c>
      <c r="G99" s="58" t="s">
        <v>7933</v>
      </c>
      <c r="H99" s="58" t="s">
        <v>2032</v>
      </c>
      <c r="I99" s="59">
        <v>44917</v>
      </c>
      <c r="J99" s="58" t="s">
        <v>2143</v>
      </c>
      <c r="K99" s="59" t="s">
        <v>7197</v>
      </c>
      <c r="L99" s="58" t="s">
        <v>7376</v>
      </c>
      <c r="M99" s="59" t="s">
        <v>7197</v>
      </c>
      <c r="N99" s="60">
        <v>1313100</v>
      </c>
      <c r="O99" s="60">
        <v>72221</v>
      </c>
      <c r="P99" s="60">
        <v>72221</v>
      </c>
      <c r="Q99" s="58" t="s">
        <v>694</v>
      </c>
      <c r="R99" s="58" t="s">
        <v>658</v>
      </c>
      <c r="S99" s="58" t="s">
        <v>699</v>
      </c>
      <c r="U99" s="58">
        <v>3</v>
      </c>
      <c r="W99" s="58" t="s">
        <v>658</v>
      </c>
      <c r="X99" s="58">
        <v>44072938000</v>
      </c>
      <c r="Y99" s="58" t="str">
        <f>LEFT(Tableau3[[#This Row],[CODE_TARIF]],6)</f>
        <v>440729</v>
      </c>
      <c r="Z99" s="58" t="s">
        <v>697</v>
      </c>
      <c r="AB99" s="58" t="s">
        <v>8000</v>
      </c>
      <c r="AC99" s="60">
        <v>28</v>
      </c>
      <c r="AD99" s="60" t="s">
        <v>5309</v>
      </c>
      <c r="AE99" s="58" t="s">
        <v>1668</v>
      </c>
      <c r="AF99" s="58" t="s">
        <v>658</v>
      </c>
      <c r="AG99" s="60" t="s">
        <v>3993</v>
      </c>
      <c r="AH99" s="60" t="s">
        <v>3993</v>
      </c>
      <c r="AI99" s="58">
        <v>1000</v>
      </c>
      <c r="AJ99" s="58" t="s">
        <v>666</v>
      </c>
    </row>
    <row r="100" spans="1:36" s="58" customFormat="1" ht="12">
      <c r="A100" s="57">
        <v>97</v>
      </c>
      <c r="B100" s="58">
        <v>2022</v>
      </c>
      <c r="C100" s="58" t="s">
        <v>692</v>
      </c>
      <c r="D100" s="58" t="s">
        <v>693</v>
      </c>
      <c r="E100" s="58" t="s">
        <v>8883</v>
      </c>
      <c r="F100" s="58" t="s">
        <v>587</v>
      </c>
      <c r="G100" s="58" t="s">
        <v>7933</v>
      </c>
      <c r="H100" s="58" t="s">
        <v>2032</v>
      </c>
      <c r="I100" s="59">
        <v>44917</v>
      </c>
      <c r="J100" s="58" t="s">
        <v>2144</v>
      </c>
      <c r="K100" s="59" t="s">
        <v>7197</v>
      </c>
      <c r="L100" s="58" t="s">
        <v>7376</v>
      </c>
      <c r="M100" s="58" t="s">
        <v>7197</v>
      </c>
      <c r="N100" s="60">
        <v>5263200</v>
      </c>
      <c r="O100" s="60">
        <v>289476</v>
      </c>
      <c r="P100" s="60">
        <v>289476</v>
      </c>
      <c r="Q100" s="58" t="s">
        <v>694</v>
      </c>
      <c r="R100" s="58" t="s">
        <v>658</v>
      </c>
      <c r="S100" s="58" t="s">
        <v>7161</v>
      </c>
      <c r="U100" s="58">
        <v>3</v>
      </c>
      <c r="W100" s="58" t="s">
        <v>658</v>
      </c>
      <c r="X100" s="58">
        <v>44072938000</v>
      </c>
      <c r="Y100" s="58" t="str">
        <f>LEFT(Tableau3[[#This Row],[CODE_TARIF]],6)</f>
        <v>440729</v>
      </c>
      <c r="Z100" s="58" t="s">
        <v>697</v>
      </c>
      <c r="AB100" s="58" t="s">
        <v>7975</v>
      </c>
      <c r="AC100" s="60">
        <v>12</v>
      </c>
      <c r="AD100" s="60" t="s">
        <v>5819</v>
      </c>
      <c r="AE100" s="58" t="s">
        <v>1668</v>
      </c>
      <c r="AF100" s="58" t="s">
        <v>658</v>
      </c>
      <c r="AG100" s="60" t="s">
        <v>3970</v>
      </c>
      <c r="AH100" s="60" t="s">
        <v>3970</v>
      </c>
      <c r="AI100" s="58">
        <v>1000</v>
      </c>
      <c r="AJ100" s="58" t="s">
        <v>666</v>
      </c>
    </row>
    <row r="101" spans="1:36" s="58" customFormat="1" ht="12">
      <c r="A101" s="57">
        <v>98</v>
      </c>
      <c r="B101" s="58">
        <v>2022</v>
      </c>
      <c r="C101" s="58" t="s">
        <v>692</v>
      </c>
      <c r="D101" s="58" t="s">
        <v>693</v>
      </c>
      <c r="E101" s="58" t="s">
        <v>8883</v>
      </c>
      <c r="F101" s="58" t="s">
        <v>587</v>
      </c>
      <c r="G101" s="58" t="s">
        <v>7933</v>
      </c>
      <c r="H101" s="58" t="s">
        <v>2032</v>
      </c>
      <c r="I101" s="59">
        <v>44917</v>
      </c>
      <c r="J101" s="58" t="s">
        <v>2145</v>
      </c>
      <c r="K101" s="59" t="s">
        <v>7197</v>
      </c>
      <c r="L101" s="58" t="s">
        <v>7376</v>
      </c>
      <c r="M101" s="58" t="s">
        <v>7197</v>
      </c>
      <c r="N101" s="60">
        <v>1166900</v>
      </c>
      <c r="O101" s="60">
        <v>64180</v>
      </c>
      <c r="P101" s="60">
        <v>64180</v>
      </c>
      <c r="Q101" s="58" t="s">
        <v>694</v>
      </c>
      <c r="R101" s="58" t="s">
        <v>658</v>
      </c>
      <c r="S101" s="58" t="s">
        <v>7162</v>
      </c>
      <c r="U101" s="58">
        <v>3</v>
      </c>
      <c r="W101" s="58" t="s">
        <v>658</v>
      </c>
      <c r="X101" s="58">
        <v>44072921000</v>
      </c>
      <c r="Y101" s="58" t="str">
        <f>LEFT(Tableau3[[#This Row],[CODE_TARIF]],6)</f>
        <v>440729</v>
      </c>
      <c r="Z101" s="58" t="s">
        <v>697</v>
      </c>
      <c r="AB101" s="58" t="s">
        <v>7976</v>
      </c>
      <c r="AC101" s="60">
        <v>9</v>
      </c>
      <c r="AD101" s="60" t="s">
        <v>5820</v>
      </c>
      <c r="AE101" s="58" t="s">
        <v>1668</v>
      </c>
      <c r="AF101" s="58" t="s">
        <v>658</v>
      </c>
      <c r="AG101" s="60" t="s">
        <v>3994</v>
      </c>
      <c r="AH101" s="60" t="s">
        <v>3994</v>
      </c>
      <c r="AI101" s="58">
        <v>1000</v>
      </c>
      <c r="AJ101" s="58" t="s">
        <v>666</v>
      </c>
    </row>
    <row r="102" spans="1:36" s="58" customFormat="1" ht="12">
      <c r="A102" s="57">
        <v>99</v>
      </c>
      <c r="B102" s="58">
        <v>2022</v>
      </c>
      <c r="C102" s="58" t="s">
        <v>692</v>
      </c>
      <c r="D102" s="58" t="s">
        <v>693</v>
      </c>
      <c r="E102" s="58" t="s">
        <v>8883</v>
      </c>
      <c r="F102" s="58" t="s">
        <v>587</v>
      </c>
      <c r="G102" s="58" t="s">
        <v>7933</v>
      </c>
      <c r="H102" s="58" t="s">
        <v>2032</v>
      </c>
      <c r="I102" s="59">
        <v>44917</v>
      </c>
      <c r="J102" s="58" t="s">
        <v>2146</v>
      </c>
      <c r="K102" s="59" t="s">
        <v>7197</v>
      </c>
      <c r="L102" s="58" t="s">
        <v>7376</v>
      </c>
      <c r="M102" s="58" t="s">
        <v>7197</v>
      </c>
      <c r="N102" s="60">
        <v>1155100</v>
      </c>
      <c r="O102" s="60">
        <v>63531</v>
      </c>
      <c r="P102" s="60">
        <v>63531</v>
      </c>
      <c r="Q102" s="58" t="s">
        <v>694</v>
      </c>
      <c r="R102" s="58" t="s">
        <v>658</v>
      </c>
      <c r="S102" s="58" t="s">
        <v>7162</v>
      </c>
      <c r="U102" s="58">
        <v>3</v>
      </c>
      <c r="W102" s="58" t="s">
        <v>658</v>
      </c>
      <c r="X102" s="58">
        <v>44072921000</v>
      </c>
      <c r="Y102" s="58" t="str">
        <f>LEFT(Tableau3[[#This Row],[CODE_TARIF]],6)</f>
        <v>440729</v>
      </c>
      <c r="Z102" s="58" t="s">
        <v>697</v>
      </c>
      <c r="AB102" s="58" t="s">
        <v>7976</v>
      </c>
      <c r="AC102" s="60">
        <v>10</v>
      </c>
      <c r="AD102" s="60" t="s">
        <v>5821</v>
      </c>
      <c r="AE102" s="58" t="s">
        <v>1668</v>
      </c>
      <c r="AF102" s="58" t="s">
        <v>658</v>
      </c>
      <c r="AG102" s="60" t="s">
        <v>3995</v>
      </c>
      <c r="AH102" s="60" t="s">
        <v>3995</v>
      </c>
      <c r="AI102" s="58">
        <v>1000</v>
      </c>
      <c r="AJ102" s="58" t="s">
        <v>666</v>
      </c>
    </row>
    <row r="103" spans="1:36" s="58" customFormat="1" ht="12">
      <c r="A103" s="57">
        <v>100</v>
      </c>
      <c r="B103" s="58">
        <v>2022</v>
      </c>
      <c r="C103" s="58" t="s">
        <v>692</v>
      </c>
      <c r="D103" s="58" t="s">
        <v>693</v>
      </c>
      <c r="E103" s="58" t="s">
        <v>8883</v>
      </c>
      <c r="F103" s="58" t="s">
        <v>587</v>
      </c>
      <c r="G103" s="58" t="s">
        <v>7933</v>
      </c>
      <c r="H103" s="58" t="s">
        <v>2032</v>
      </c>
      <c r="I103" s="59">
        <v>44917</v>
      </c>
      <c r="J103" s="58" t="s">
        <v>2147</v>
      </c>
      <c r="K103" s="59" t="s">
        <v>7197</v>
      </c>
      <c r="L103" s="58" t="s">
        <v>7376</v>
      </c>
      <c r="M103" s="58" t="s">
        <v>7197</v>
      </c>
      <c r="N103" s="60">
        <v>2106700</v>
      </c>
      <c r="O103" s="60">
        <v>115869</v>
      </c>
      <c r="P103" s="60">
        <v>115869</v>
      </c>
      <c r="Q103" s="58" t="s">
        <v>694</v>
      </c>
      <c r="R103" s="58" t="s">
        <v>658</v>
      </c>
      <c r="S103" s="58" t="s">
        <v>7162</v>
      </c>
      <c r="U103" s="58">
        <v>3</v>
      </c>
      <c r="W103" s="58" t="s">
        <v>658</v>
      </c>
      <c r="X103" s="58">
        <v>44072938000</v>
      </c>
      <c r="Y103" s="58" t="str">
        <f>LEFT(Tableau3[[#This Row],[CODE_TARIF]],6)</f>
        <v>440729</v>
      </c>
      <c r="Z103" s="58" t="s">
        <v>697</v>
      </c>
      <c r="AB103" s="58" t="s">
        <v>8001</v>
      </c>
      <c r="AC103" s="60">
        <v>11</v>
      </c>
      <c r="AD103" s="60" t="s">
        <v>5822</v>
      </c>
      <c r="AE103" s="58" t="s">
        <v>1668</v>
      </c>
      <c r="AF103" s="58" t="s">
        <v>658</v>
      </c>
      <c r="AG103" s="60" t="s">
        <v>3996</v>
      </c>
      <c r="AH103" s="60" t="s">
        <v>3996</v>
      </c>
      <c r="AI103" s="58">
        <v>1000</v>
      </c>
      <c r="AJ103" s="58" t="s">
        <v>666</v>
      </c>
    </row>
    <row r="104" spans="1:36" s="58" customFormat="1" ht="12">
      <c r="A104" s="57">
        <v>101</v>
      </c>
      <c r="B104" s="58">
        <v>2022</v>
      </c>
      <c r="C104" s="58" t="s">
        <v>692</v>
      </c>
      <c r="D104" s="58" t="s">
        <v>693</v>
      </c>
      <c r="E104" s="58" t="s">
        <v>8883</v>
      </c>
      <c r="F104" s="58" t="s">
        <v>587</v>
      </c>
      <c r="G104" s="58" t="s">
        <v>7933</v>
      </c>
      <c r="H104" s="58" t="s">
        <v>2032</v>
      </c>
      <c r="I104" s="59">
        <v>44917</v>
      </c>
      <c r="J104" s="58" t="s">
        <v>2148</v>
      </c>
      <c r="K104" s="59" t="s">
        <v>7197</v>
      </c>
      <c r="L104" s="58" t="s">
        <v>7376</v>
      </c>
      <c r="M104" s="58" t="s">
        <v>7197</v>
      </c>
      <c r="N104" s="60">
        <v>2126900</v>
      </c>
      <c r="O104" s="60">
        <v>116980</v>
      </c>
      <c r="P104" s="60">
        <v>116980</v>
      </c>
      <c r="Q104" s="58" t="s">
        <v>694</v>
      </c>
      <c r="R104" s="58" t="s">
        <v>658</v>
      </c>
      <c r="S104" s="58" t="s">
        <v>7162</v>
      </c>
      <c r="U104" s="58">
        <v>3</v>
      </c>
      <c r="W104" s="58" t="s">
        <v>658</v>
      </c>
      <c r="X104" s="58">
        <v>44072938000</v>
      </c>
      <c r="Y104" s="58" t="str">
        <f>LEFT(Tableau3[[#This Row],[CODE_TARIF]],6)</f>
        <v>440729</v>
      </c>
      <c r="Z104" s="58" t="s">
        <v>697</v>
      </c>
      <c r="AB104" s="58" t="s">
        <v>8001</v>
      </c>
      <c r="AC104" s="60">
        <v>12</v>
      </c>
      <c r="AD104" s="60" t="s">
        <v>5823</v>
      </c>
      <c r="AE104" s="58" t="s">
        <v>1668</v>
      </c>
      <c r="AF104" s="58" t="s">
        <v>658</v>
      </c>
      <c r="AG104" s="60" t="s">
        <v>3997</v>
      </c>
      <c r="AH104" s="60" t="s">
        <v>3997</v>
      </c>
      <c r="AI104" s="58">
        <v>1000</v>
      </c>
      <c r="AJ104" s="58" t="s">
        <v>666</v>
      </c>
    </row>
    <row r="105" spans="1:36" s="58" customFormat="1" ht="12">
      <c r="A105" s="57">
        <v>102</v>
      </c>
      <c r="B105" s="58">
        <v>2022</v>
      </c>
      <c r="C105" s="58" t="s">
        <v>692</v>
      </c>
      <c r="D105" s="58" t="s">
        <v>693</v>
      </c>
      <c r="E105" s="58" t="s">
        <v>8883</v>
      </c>
      <c r="F105" s="58" t="s">
        <v>587</v>
      </c>
      <c r="G105" s="58" t="s">
        <v>7933</v>
      </c>
      <c r="H105" s="58" t="s">
        <v>2032</v>
      </c>
      <c r="I105" s="59">
        <v>44917</v>
      </c>
      <c r="J105" s="58" t="s">
        <v>2149</v>
      </c>
      <c r="K105" s="59" t="s">
        <v>7197</v>
      </c>
      <c r="L105" s="58" t="s">
        <v>7376</v>
      </c>
      <c r="M105" s="58" t="s">
        <v>7197</v>
      </c>
      <c r="N105" s="60">
        <v>2128900</v>
      </c>
      <c r="O105" s="60">
        <v>117090</v>
      </c>
      <c r="P105" s="60">
        <v>117090</v>
      </c>
      <c r="Q105" s="58" t="s">
        <v>694</v>
      </c>
      <c r="R105" s="58" t="s">
        <v>658</v>
      </c>
      <c r="S105" s="58" t="s">
        <v>7162</v>
      </c>
      <c r="U105" s="58">
        <v>3</v>
      </c>
      <c r="W105" s="58" t="s">
        <v>658</v>
      </c>
      <c r="X105" s="58">
        <v>44072938000</v>
      </c>
      <c r="Y105" s="58" t="str">
        <f>LEFT(Tableau3[[#This Row],[CODE_TARIF]],6)</f>
        <v>440729</v>
      </c>
      <c r="Z105" s="58" t="s">
        <v>697</v>
      </c>
      <c r="AB105" s="58" t="s">
        <v>8001</v>
      </c>
      <c r="AC105" s="60">
        <v>13</v>
      </c>
      <c r="AD105" s="60" t="s">
        <v>5824</v>
      </c>
      <c r="AE105" s="58" t="s">
        <v>1668</v>
      </c>
      <c r="AF105" s="58" t="s">
        <v>658</v>
      </c>
      <c r="AG105" s="60" t="s">
        <v>3998</v>
      </c>
      <c r="AH105" s="60" t="s">
        <v>3998</v>
      </c>
      <c r="AI105" s="58">
        <v>1000</v>
      </c>
      <c r="AJ105" s="58" t="s">
        <v>666</v>
      </c>
    </row>
    <row r="106" spans="1:36" s="58" customFormat="1" ht="12">
      <c r="A106" s="57">
        <v>103</v>
      </c>
      <c r="B106" s="58">
        <v>2022</v>
      </c>
      <c r="C106" s="58" t="s">
        <v>692</v>
      </c>
      <c r="D106" s="58" t="s">
        <v>693</v>
      </c>
      <c r="E106" s="58" t="s">
        <v>8883</v>
      </c>
      <c r="F106" s="58" t="s">
        <v>587</v>
      </c>
      <c r="G106" s="58" t="s">
        <v>7933</v>
      </c>
      <c r="H106" s="58" t="s">
        <v>2032</v>
      </c>
      <c r="I106" s="59">
        <v>44917</v>
      </c>
      <c r="J106" s="58" t="s">
        <v>2150</v>
      </c>
      <c r="K106" s="59" t="s">
        <v>7197</v>
      </c>
      <c r="L106" s="58" t="s">
        <v>7376</v>
      </c>
      <c r="M106" s="58" t="s">
        <v>7197</v>
      </c>
      <c r="N106" s="60">
        <v>1203500</v>
      </c>
      <c r="O106" s="60">
        <v>66193</v>
      </c>
      <c r="P106" s="60">
        <v>66193</v>
      </c>
      <c r="Q106" s="58" t="s">
        <v>694</v>
      </c>
      <c r="R106" s="58" t="s">
        <v>658</v>
      </c>
      <c r="S106" s="58" t="s">
        <v>699</v>
      </c>
      <c r="U106" s="58">
        <v>3</v>
      </c>
      <c r="W106" s="58" t="s">
        <v>658</v>
      </c>
      <c r="X106" s="58">
        <v>44072938000</v>
      </c>
      <c r="Y106" s="58" t="str">
        <f>LEFT(Tableau3[[#This Row],[CODE_TARIF]],6)</f>
        <v>440729</v>
      </c>
      <c r="Z106" s="58" t="s">
        <v>697</v>
      </c>
      <c r="AB106" s="58" t="s">
        <v>7972</v>
      </c>
      <c r="AC106" s="60">
        <v>8</v>
      </c>
      <c r="AD106" s="60" t="s">
        <v>3999</v>
      </c>
      <c r="AE106" s="58" t="s">
        <v>1668</v>
      </c>
      <c r="AF106" s="58" t="s">
        <v>658</v>
      </c>
      <c r="AG106" s="60" t="s">
        <v>3999</v>
      </c>
      <c r="AH106" s="60" t="s">
        <v>3999</v>
      </c>
      <c r="AI106" s="58">
        <v>1000</v>
      </c>
      <c r="AJ106" s="58" t="s">
        <v>666</v>
      </c>
    </row>
    <row r="107" spans="1:36" s="58" customFormat="1" ht="12">
      <c r="A107" s="57">
        <v>104</v>
      </c>
      <c r="B107" s="58">
        <v>2022</v>
      </c>
      <c r="C107" s="58" t="s">
        <v>692</v>
      </c>
      <c r="D107" s="58" t="s">
        <v>693</v>
      </c>
      <c r="E107" s="58" t="s">
        <v>8883</v>
      </c>
      <c r="F107" s="58" t="s">
        <v>587</v>
      </c>
      <c r="G107" s="58" t="s">
        <v>7933</v>
      </c>
      <c r="H107" s="58" t="s">
        <v>2032</v>
      </c>
      <c r="I107" s="59">
        <v>44917</v>
      </c>
      <c r="J107" s="58" t="s">
        <v>2151</v>
      </c>
      <c r="K107" s="59" t="s">
        <v>7197</v>
      </c>
      <c r="L107" s="58" t="s">
        <v>7376</v>
      </c>
      <c r="M107" s="58" t="s">
        <v>7197</v>
      </c>
      <c r="N107" s="60">
        <v>2704600</v>
      </c>
      <c r="O107" s="60">
        <v>148753</v>
      </c>
      <c r="P107" s="60">
        <v>148753</v>
      </c>
      <c r="Q107" s="58" t="s">
        <v>694</v>
      </c>
      <c r="R107" s="58" t="s">
        <v>658</v>
      </c>
      <c r="S107" s="58" t="s">
        <v>695</v>
      </c>
      <c r="U107" s="58">
        <v>3</v>
      </c>
      <c r="W107" s="58" t="s">
        <v>658</v>
      </c>
      <c r="X107" s="58">
        <v>44072938000</v>
      </c>
      <c r="Y107" s="58" t="str">
        <f>LEFT(Tableau3[[#This Row],[CODE_TARIF]],6)</f>
        <v>440729</v>
      </c>
      <c r="Z107" s="58" t="s">
        <v>697</v>
      </c>
      <c r="AB107" s="58" t="s">
        <v>7972</v>
      </c>
      <c r="AC107" s="60">
        <v>11</v>
      </c>
      <c r="AD107" s="60" t="s">
        <v>5825</v>
      </c>
      <c r="AE107" s="58" t="s">
        <v>1668</v>
      </c>
      <c r="AF107" s="58" t="s">
        <v>658</v>
      </c>
      <c r="AG107" s="60" t="s">
        <v>4000</v>
      </c>
      <c r="AH107" s="60" t="s">
        <v>4000</v>
      </c>
      <c r="AI107" s="58">
        <v>1000</v>
      </c>
      <c r="AJ107" s="58" t="s">
        <v>666</v>
      </c>
    </row>
    <row r="108" spans="1:36" s="58" customFormat="1" ht="12">
      <c r="A108" s="57">
        <v>105</v>
      </c>
      <c r="B108" s="58">
        <v>2022</v>
      </c>
      <c r="C108" s="58" t="s">
        <v>692</v>
      </c>
      <c r="D108" s="58" t="s">
        <v>693</v>
      </c>
      <c r="E108" s="58" t="s">
        <v>8883</v>
      </c>
      <c r="F108" s="58" t="s">
        <v>587</v>
      </c>
      <c r="G108" s="58" t="s">
        <v>7933</v>
      </c>
      <c r="H108" s="58" t="s">
        <v>2032</v>
      </c>
      <c r="I108" s="59">
        <v>44917</v>
      </c>
      <c r="J108" s="58" t="s">
        <v>2152</v>
      </c>
      <c r="K108" s="59" t="s">
        <v>7197</v>
      </c>
      <c r="L108" s="58" t="s">
        <v>7376</v>
      </c>
      <c r="M108" s="58" t="s">
        <v>7197</v>
      </c>
      <c r="N108" s="60">
        <v>2708800</v>
      </c>
      <c r="O108" s="60">
        <v>148984</v>
      </c>
      <c r="P108" s="60">
        <v>148984</v>
      </c>
      <c r="Q108" s="58" t="s">
        <v>694</v>
      </c>
      <c r="R108" s="58" t="s">
        <v>658</v>
      </c>
      <c r="S108" s="58" t="s">
        <v>695</v>
      </c>
      <c r="U108" s="58">
        <v>3</v>
      </c>
      <c r="W108" s="58" t="s">
        <v>658</v>
      </c>
      <c r="X108" s="58">
        <v>44072938000</v>
      </c>
      <c r="Y108" s="58" t="str">
        <f>LEFT(Tableau3[[#This Row],[CODE_TARIF]],6)</f>
        <v>440729</v>
      </c>
      <c r="Z108" s="58" t="s">
        <v>697</v>
      </c>
      <c r="AB108" s="58" t="s">
        <v>7972</v>
      </c>
      <c r="AC108" s="60">
        <v>9</v>
      </c>
      <c r="AD108" s="60" t="s">
        <v>5826</v>
      </c>
      <c r="AE108" s="58" t="s">
        <v>1668</v>
      </c>
      <c r="AF108" s="58" t="s">
        <v>658</v>
      </c>
      <c r="AG108" s="60" t="s">
        <v>4001</v>
      </c>
      <c r="AH108" s="60" t="s">
        <v>4001</v>
      </c>
      <c r="AI108" s="58">
        <v>1000</v>
      </c>
      <c r="AJ108" s="58" t="s">
        <v>666</v>
      </c>
    </row>
    <row r="109" spans="1:36" s="58" customFormat="1" ht="12">
      <c r="A109" s="57">
        <v>106</v>
      </c>
      <c r="B109" s="58">
        <v>2022</v>
      </c>
      <c r="C109" s="58" t="s">
        <v>692</v>
      </c>
      <c r="D109" s="58" t="s">
        <v>693</v>
      </c>
      <c r="E109" s="58" t="s">
        <v>8883</v>
      </c>
      <c r="F109" s="58" t="s">
        <v>587</v>
      </c>
      <c r="G109" s="58" t="s">
        <v>7933</v>
      </c>
      <c r="H109" s="58" t="s">
        <v>2032</v>
      </c>
      <c r="I109" s="59">
        <v>44917</v>
      </c>
      <c r="J109" s="58" t="s">
        <v>2153</v>
      </c>
      <c r="K109" s="59" t="s">
        <v>7197</v>
      </c>
      <c r="L109" s="58" t="s">
        <v>7376</v>
      </c>
      <c r="M109" s="58" t="s">
        <v>7197</v>
      </c>
      <c r="N109" s="60">
        <v>2738300</v>
      </c>
      <c r="O109" s="60">
        <v>150607</v>
      </c>
      <c r="P109" s="60">
        <v>150607</v>
      </c>
      <c r="Q109" s="58" t="s">
        <v>694</v>
      </c>
      <c r="R109" s="58" t="s">
        <v>658</v>
      </c>
      <c r="S109" s="58" t="s">
        <v>695</v>
      </c>
      <c r="U109" s="58">
        <v>3</v>
      </c>
      <c r="W109" s="58" t="s">
        <v>658</v>
      </c>
      <c r="X109" s="58">
        <v>44072938000</v>
      </c>
      <c r="Y109" s="58" t="str">
        <f>LEFT(Tableau3[[#This Row],[CODE_TARIF]],6)</f>
        <v>440729</v>
      </c>
      <c r="Z109" s="58" t="s">
        <v>697</v>
      </c>
      <c r="AB109" s="58" t="s">
        <v>7972</v>
      </c>
      <c r="AC109" s="60">
        <v>11</v>
      </c>
      <c r="AD109" s="60" t="s">
        <v>5827</v>
      </c>
      <c r="AE109" s="58" t="s">
        <v>1668</v>
      </c>
      <c r="AF109" s="58" t="s">
        <v>658</v>
      </c>
      <c r="AG109" s="60" t="s">
        <v>4002</v>
      </c>
      <c r="AH109" s="60" t="s">
        <v>4002</v>
      </c>
      <c r="AI109" s="58">
        <v>1000</v>
      </c>
      <c r="AJ109" s="58" t="s">
        <v>666</v>
      </c>
    </row>
    <row r="110" spans="1:36" s="58" customFormat="1" ht="12">
      <c r="A110" s="57">
        <v>107</v>
      </c>
      <c r="B110" s="58">
        <v>2022</v>
      </c>
      <c r="C110" s="58" t="s">
        <v>692</v>
      </c>
      <c r="D110" s="58" t="s">
        <v>693</v>
      </c>
      <c r="E110" s="58" t="s">
        <v>8883</v>
      </c>
      <c r="F110" s="58" t="s">
        <v>587</v>
      </c>
      <c r="G110" s="58" t="s">
        <v>7933</v>
      </c>
      <c r="H110" s="58" t="s">
        <v>2032</v>
      </c>
      <c r="I110" s="59">
        <v>44917</v>
      </c>
      <c r="J110" s="58" t="s">
        <v>2154</v>
      </c>
      <c r="K110" s="59" t="s">
        <v>7197</v>
      </c>
      <c r="L110" s="58" t="s">
        <v>7376</v>
      </c>
      <c r="M110" s="58" t="s">
        <v>7197</v>
      </c>
      <c r="N110" s="60">
        <v>2708800</v>
      </c>
      <c r="O110" s="60">
        <v>148984</v>
      </c>
      <c r="P110" s="60">
        <v>148984</v>
      </c>
      <c r="Q110" s="58" t="s">
        <v>694</v>
      </c>
      <c r="R110" s="58" t="s">
        <v>658</v>
      </c>
      <c r="S110" s="58" t="s">
        <v>695</v>
      </c>
      <c r="U110" s="58">
        <v>3</v>
      </c>
      <c r="W110" s="58" t="s">
        <v>658</v>
      </c>
      <c r="X110" s="58">
        <v>44072938000</v>
      </c>
      <c r="Y110" s="58" t="str">
        <f>LEFT(Tableau3[[#This Row],[CODE_TARIF]],6)</f>
        <v>440729</v>
      </c>
      <c r="Z110" s="58" t="s">
        <v>697</v>
      </c>
      <c r="AB110" s="58" t="s">
        <v>7972</v>
      </c>
      <c r="AC110" s="60">
        <v>9</v>
      </c>
      <c r="AD110" s="60" t="s">
        <v>5826</v>
      </c>
      <c r="AE110" s="58" t="s">
        <v>1668</v>
      </c>
      <c r="AF110" s="58" t="s">
        <v>658</v>
      </c>
      <c r="AG110" s="60" t="s">
        <v>4001</v>
      </c>
      <c r="AH110" s="60" t="s">
        <v>4001</v>
      </c>
      <c r="AI110" s="58">
        <v>1000</v>
      </c>
      <c r="AJ110" s="58" t="s">
        <v>666</v>
      </c>
    </row>
    <row r="111" spans="1:36" s="58" customFormat="1" ht="12">
      <c r="A111" s="57">
        <v>108</v>
      </c>
      <c r="B111" s="58">
        <v>2022</v>
      </c>
      <c r="C111" s="58" t="s">
        <v>692</v>
      </c>
      <c r="D111" s="58" t="s">
        <v>693</v>
      </c>
      <c r="E111" s="58" t="s">
        <v>8883</v>
      </c>
      <c r="F111" s="58" t="s">
        <v>587</v>
      </c>
      <c r="G111" s="58" t="s">
        <v>7933</v>
      </c>
      <c r="H111" s="58" t="s">
        <v>2032</v>
      </c>
      <c r="I111" s="59">
        <v>44917</v>
      </c>
      <c r="J111" s="58" t="s">
        <v>2155</v>
      </c>
      <c r="K111" s="59" t="s">
        <v>7197</v>
      </c>
      <c r="L111" s="58" t="s">
        <v>7376</v>
      </c>
      <c r="M111" s="58" t="s">
        <v>7197</v>
      </c>
      <c r="N111" s="60">
        <v>2665700</v>
      </c>
      <c r="O111" s="60">
        <v>146614</v>
      </c>
      <c r="P111" s="60">
        <v>146614</v>
      </c>
      <c r="Q111" s="58" t="s">
        <v>694</v>
      </c>
      <c r="R111" s="58" t="s">
        <v>658</v>
      </c>
      <c r="S111" s="58" t="s">
        <v>695</v>
      </c>
      <c r="U111" s="58">
        <v>3</v>
      </c>
      <c r="W111" s="58" t="s">
        <v>658</v>
      </c>
      <c r="X111" s="58">
        <v>44072938000</v>
      </c>
      <c r="Y111" s="58" t="str">
        <f>LEFT(Tableau3[[#This Row],[CODE_TARIF]],6)</f>
        <v>440729</v>
      </c>
      <c r="Z111" s="58" t="s">
        <v>697</v>
      </c>
      <c r="AB111" s="58" t="s">
        <v>7972</v>
      </c>
      <c r="AC111" s="60">
        <v>12</v>
      </c>
      <c r="AD111" s="60" t="s">
        <v>5828</v>
      </c>
      <c r="AE111" s="58" t="s">
        <v>1668</v>
      </c>
      <c r="AF111" s="58" t="s">
        <v>658</v>
      </c>
      <c r="AG111" s="60" t="s">
        <v>4003</v>
      </c>
      <c r="AH111" s="60" t="s">
        <v>4003</v>
      </c>
      <c r="AI111" s="58">
        <v>1000</v>
      </c>
      <c r="AJ111" s="58" t="s">
        <v>666</v>
      </c>
    </row>
    <row r="112" spans="1:36" s="58" customFormat="1" ht="12">
      <c r="A112" s="57">
        <v>109</v>
      </c>
      <c r="B112" s="58">
        <v>2022</v>
      </c>
      <c r="C112" s="58" t="s">
        <v>692</v>
      </c>
      <c r="D112" s="58" t="s">
        <v>693</v>
      </c>
      <c r="E112" s="58" t="s">
        <v>8883</v>
      </c>
      <c r="F112" s="58" t="s">
        <v>587</v>
      </c>
      <c r="G112" s="58" t="s">
        <v>7933</v>
      </c>
      <c r="H112" s="58" t="s">
        <v>2032</v>
      </c>
      <c r="I112" s="59">
        <v>44917</v>
      </c>
      <c r="J112" s="58" t="s">
        <v>2156</v>
      </c>
      <c r="K112" s="59" t="s">
        <v>7197</v>
      </c>
      <c r="L112" s="58" t="s">
        <v>7376</v>
      </c>
      <c r="M112" s="58" t="s">
        <v>7197</v>
      </c>
      <c r="N112" s="60">
        <v>2685000</v>
      </c>
      <c r="O112" s="60">
        <v>147675</v>
      </c>
      <c r="P112" s="60">
        <v>147675</v>
      </c>
      <c r="Q112" s="58" t="s">
        <v>694</v>
      </c>
      <c r="R112" s="58" t="s">
        <v>658</v>
      </c>
      <c r="S112" s="58" t="s">
        <v>695</v>
      </c>
      <c r="U112" s="58">
        <v>3</v>
      </c>
      <c r="W112" s="58" t="s">
        <v>658</v>
      </c>
      <c r="X112" s="58">
        <v>44072938000</v>
      </c>
      <c r="Y112" s="58" t="str">
        <f>LEFT(Tableau3[[#This Row],[CODE_TARIF]],6)</f>
        <v>440729</v>
      </c>
      <c r="Z112" s="58" t="s">
        <v>697</v>
      </c>
      <c r="AB112" s="58" t="s">
        <v>7972</v>
      </c>
      <c r="AC112" s="60">
        <v>10</v>
      </c>
      <c r="AD112" s="60" t="s">
        <v>5829</v>
      </c>
      <c r="AE112" s="58" t="s">
        <v>1668</v>
      </c>
      <c r="AF112" s="58" t="s">
        <v>658</v>
      </c>
      <c r="AG112" s="60" t="s">
        <v>4004</v>
      </c>
      <c r="AH112" s="60" t="s">
        <v>4004</v>
      </c>
      <c r="AI112" s="58">
        <v>1000</v>
      </c>
      <c r="AJ112" s="58" t="s">
        <v>666</v>
      </c>
    </row>
    <row r="113" spans="1:36" s="58" customFormat="1" ht="12">
      <c r="A113" s="57">
        <v>110</v>
      </c>
      <c r="B113" s="58">
        <v>2022</v>
      </c>
      <c r="C113" s="58" t="s">
        <v>692</v>
      </c>
      <c r="D113" s="58" t="s">
        <v>693</v>
      </c>
      <c r="E113" s="58" t="s">
        <v>8883</v>
      </c>
      <c r="F113" s="58" t="s">
        <v>587</v>
      </c>
      <c r="G113" s="58" t="s">
        <v>7933</v>
      </c>
      <c r="H113" s="58" t="s">
        <v>2032</v>
      </c>
      <c r="I113" s="59">
        <v>44917</v>
      </c>
      <c r="J113" s="58" t="s">
        <v>2157</v>
      </c>
      <c r="K113" s="59" t="s">
        <v>7197</v>
      </c>
      <c r="L113" s="58" t="s">
        <v>7376</v>
      </c>
      <c r="M113" s="58" t="s">
        <v>7197</v>
      </c>
      <c r="N113" s="60">
        <v>2702300</v>
      </c>
      <c r="O113" s="60">
        <v>148627</v>
      </c>
      <c r="P113" s="60">
        <v>148627</v>
      </c>
      <c r="Q113" s="58" t="s">
        <v>694</v>
      </c>
      <c r="R113" s="58" t="s">
        <v>658</v>
      </c>
      <c r="S113" s="58" t="s">
        <v>695</v>
      </c>
      <c r="U113" s="58">
        <v>3</v>
      </c>
      <c r="W113" s="58" t="s">
        <v>658</v>
      </c>
      <c r="X113" s="58">
        <v>44072938000</v>
      </c>
      <c r="Y113" s="58" t="str">
        <f>LEFT(Tableau3[[#This Row],[CODE_TARIF]],6)</f>
        <v>440729</v>
      </c>
      <c r="Z113" s="58" t="s">
        <v>697</v>
      </c>
      <c r="AB113" s="58" t="s">
        <v>7972</v>
      </c>
      <c r="AC113" s="60">
        <v>9</v>
      </c>
      <c r="AD113" s="60" t="s">
        <v>5830</v>
      </c>
      <c r="AE113" s="58" t="s">
        <v>1668</v>
      </c>
      <c r="AF113" s="58" t="s">
        <v>658</v>
      </c>
      <c r="AG113" s="60" t="s">
        <v>4005</v>
      </c>
      <c r="AH113" s="60" t="s">
        <v>4005</v>
      </c>
      <c r="AI113" s="58">
        <v>1000</v>
      </c>
      <c r="AJ113" s="58" t="s">
        <v>666</v>
      </c>
    </row>
    <row r="114" spans="1:36" s="58" customFormat="1" ht="12">
      <c r="A114" s="57">
        <v>111</v>
      </c>
      <c r="B114" s="58">
        <v>2022</v>
      </c>
      <c r="C114" s="58" t="s">
        <v>692</v>
      </c>
      <c r="D114" s="58" t="s">
        <v>693</v>
      </c>
      <c r="E114" s="58" t="s">
        <v>8883</v>
      </c>
      <c r="F114" s="58" t="s">
        <v>587</v>
      </c>
      <c r="G114" s="58" t="s">
        <v>7933</v>
      </c>
      <c r="H114" s="58" t="s">
        <v>2032</v>
      </c>
      <c r="I114" s="59">
        <v>44917</v>
      </c>
      <c r="J114" s="58" t="s">
        <v>2158</v>
      </c>
      <c r="K114" s="59" t="s">
        <v>7197</v>
      </c>
      <c r="L114" s="58" t="s">
        <v>7376</v>
      </c>
      <c r="M114" s="58" t="s">
        <v>7197</v>
      </c>
      <c r="N114" s="60">
        <v>2689300</v>
      </c>
      <c r="O114" s="60">
        <v>147912</v>
      </c>
      <c r="P114" s="60">
        <v>147912</v>
      </c>
      <c r="Q114" s="58" t="s">
        <v>694</v>
      </c>
      <c r="R114" s="58" t="s">
        <v>658</v>
      </c>
      <c r="S114" s="58" t="s">
        <v>695</v>
      </c>
      <c r="U114" s="58">
        <v>3</v>
      </c>
      <c r="W114" s="58" t="s">
        <v>658</v>
      </c>
      <c r="X114" s="58">
        <v>44072938000</v>
      </c>
      <c r="Y114" s="58" t="str">
        <f>LEFT(Tableau3[[#This Row],[CODE_TARIF]],6)</f>
        <v>440729</v>
      </c>
      <c r="Z114" s="58" t="s">
        <v>697</v>
      </c>
      <c r="AB114" s="58" t="s">
        <v>7972</v>
      </c>
      <c r="AC114" s="60">
        <v>10</v>
      </c>
      <c r="AD114" s="60" t="s">
        <v>5831</v>
      </c>
      <c r="AE114" s="58" t="s">
        <v>1668</v>
      </c>
      <c r="AF114" s="58" t="s">
        <v>658</v>
      </c>
      <c r="AG114" s="60" t="s">
        <v>4006</v>
      </c>
      <c r="AH114" s="60" t="s">
        <v>4006</v>
      </c>
      <c r="AI114" s="58">
        <v>1000</v>
      </c>
      <c r="AJ114" s="58" t="s">
        <v>666</v>
      </c>
    </row>
    <row r="115" spans="1:36" s="58" customFormat="1" ht="12">
      <c r="A115" s="57">
        <v>112</v>
      </c>
      <c r="B115" s="58">
        <v>2022</v>
      </c>
      <c r="C115" s="58" t="s">
        <v>692</v>
      </c>
      <c r="D115" s="58" t="s">
        <v>693</v>
      </c>
      <c r="E115" s="58" t="s">
        <v>2012</v>
      </c>
      <c r="F115" s="58" t="s">
        <v>577</v>
      </c>
      <c r="G115" s="58" t="s">
        <v>7922</v>
      </c>
      <c r="H115" s="58" t="s">
        <v>1910</v>
      </c>
      <c r="I115" s="59">
        <v>44915</v>
      </c>
      <c r="J115" s="58" t="s">
        <v>2159</v>
      </c>
      <c r="K115" s="59" t="s">
        <v>1944</v>
      </c>
      <c r="L115" s="58" t="s">
        <v>7377</v>
      </c>
      <c r="M115" s="59" t="s">
        <v>7178</v>
      </c>
      <c r="N115" s="60">
        <v>3188760</v>
      </c>
      <c r="O115" s="60">
        <v>366708</v>
      </c>
      <c r="P115" s="60">
        <v>366708</v>
      </c>
      <c r="Q115" s="58" t="s">
        <v>694</v>
      </c>
      <c r="R115" s="58" t="s">
        <v>658</v>
      </c>
      <c r="S115" s="58" t="s">
        <v>701</v>
      </c>
      <c r="U115" s="58">
        <v>3</v>
      </c>
      <c r="W115" s="58" t="s">
        <v>658</v>
      </c>
      <c r="X115" s="58">
        <v>44034939000</v>
      </c>
      <c r="Y115" s="58" t="str">
        <f>LEFT(Tableau3[[#This Row],[CODE_TARIF]],6)</f>
        <v>440349</v>
      </c>
      <c r="Z115" s="58" t="s">
        <v>697</v>
      </c>
      <c r="AB115" s="58" t="s">
        <v>8002</v>
      </c>
      <c r="AC115" s="60">
        <v>15</v>
      </c>
      <c r="AD115" s="60" t="s">
        <v>4007</v>
      </c>
      <c r="AE115" s="58" t="s">
        <v>698</v>
      </c>
      <c r="AF115" s="58" t="s">
        <v>658</v>
      </c>
      <c r="AG115" s="60" t="s">
        <v>4007</v>
      </c>
      <c r="AH115" s="60" t="s">
        <v>4007</v>
      </c>
      <c r="AI115" s="58">
        <v>1000</v>
      </c>
      <c r="AJ115" s="58" t="s">
        <v>666</v>
      </c>
    </row>
    <row r="116" spans="1:36" s="58" customFormat="1" ht="12">
      <c r="A116" s="57">
        <v>113</v>
      </c>
      <c r="B116" s="58">
        <v>2022</v>
      </c>
      <c r="C116" s="58" t="s">
        <v>692</v>
      </c>
      <c r="D116" s="58" t="s">
        <v>693</v>
      </c>
      <c r="E116" s="58" t="s">
        <v>2012</v>
      </c>
      <c r="F116" s="58" t="s">
        <v>577</v>
      </c>
      <c r="G116" s="58" t="s">
        <v>7922</v>
      </c>
      <c r="H116" s="58" t="s">
        <v>1910</v>
      </c>
      <c r="I116" s="59">
        <v>44915</v>
      </c>
      <c r="J116" s="58" t="s">
        <v>2160</v>
      </c>
      <c r="K116" s="59" t="s">
        <v>1944</v>
      </c>
      <c r="L116" s="58" t="s">
        <v>7377</v>
      </c>
      <c r="M116" s="59" t="s">
        <v>7178</v>
      </c>
      <c r="N116" s="60">
        <v>722370</v>
      </c>
      <c r="O116" s="60">
        <v>83073</v>
      </c>
      <c r="P116" s="60">
        <v>83073</v>
      </c>
      <c r="Q116" s="58" t="s">
        <v>694</v>
      </c>
      <c r="R116" s="58" t="s">
        <v>658</v>
      </c>
      <c r="S116" s="58" t="s">
        <v>703</v>
      </c>
      <c r="U116" s="58">
        <v>3</v>
      </c>
      <c r="W116" s="58" t="s">
        <v>658</v>
      </c>
      <c r="X116" s="58">
        <v>44034939000</v>
      </c>
      <c r="Y116" s="58" t="str">
        <f>LEFT(Tableau3[[#This Row],[CODE_TARIF]],6)</f>
        <v>440349</v>
      </c>
      <c r="Z116" s="58" t="s">
        <v>697</v>
      </c>
      <c r="AB116" s="58" t="s">
        <v>8003</v>
      </c>
      <c r="AC116" s="60">
        <v>3</v>
      </c>
      <c r="AD116" s="60" t="s">
        <v>4008</v>
      </c>
      <c r="AE116" s="58" t="s">
        <v>698</v>
      </c>
      <c r="AF116" s="58" t="s">
        <v>658</v>
      </c>
      <c r="AG116" s="60" t="s">
        <v>4008</v>
      </c>
      <c r="AH116" s="60" t="s">
        <v>4008</v>
      </c>
      <c r="AI116" s="58">
        <v>1000</v>
      </c>
      <c r="AJ116" s="58" t="s">
        <v>666</v>
      </c>
    </row>
    <row r="117" spans="1:36" s="58" customFormat="1" ht="12">
      <c r="A117" s="57">
        <v>114</v>
      </c>
      <c r="B117" s="58">
        <v>2022</v>
      </c>
      <c r="C117" s="58" t="s">
        <v>692</v>
      </c>
      <c r="D117" s="58" t="s">
        <v>693</v>
      </c>
      <c r="E117" s="58" t="s">
        <v>2012</v>
      </c>
      <c r="F117" s="58" t="s">
        <v>577</v>
      </c>
      <c r="G117" s="58" t="s">
        <v>7922</v>
      </c>
      <c r="H117" s="58" t="s">
        <v>1910</v>
      </c>
      <c r="I117" s="59">
        <v>44915</v>
      </c>
      <c r="J117" s="58" t="s">
        <v>2161</v>
      </c>
      <c r="K117" s="59" t="s">
        <v>1944</v>
      </c>
      <c r="L117" s="58" t="s">
        <v>7378</v>
      </c>
      <c r="M117" s="58" t="s">
        <v>1944</v>
      </c>
      <c r="N117" s="60">
        <v>1258560</v>
      </c>
      <c r="O117" s="60">
        <v>144735</v>
      </c>
      <c r="P117" s="60">
        <v>144735</v>
      </c>
      <c r="Q117" s="58" t="s">
        <v>694</v>
      </c>
      <c r="R117" s="58" t="s">
        <v>658</v>
      </c>
      <c r="S117" s="58" t="s">
        <v>701</v>
      </c>
      <c r="U117" s="58">
        <v>3</v>
      </c>
      <c r="W117" s="58" t="s">
        <v>658</v>
      </c>
      <c r="X117" s="58">
        <v>44034939000</v>
      </c>
      <c r="Y117" s="58" t="str">
        <f>LEFT(Tableau3[[#This Row],[CODE_TARIF]],6)</f>
        <v>440349</v>
      </c>
      <c r="Z117" s="58" t="s">
        <v>697</v>
      </c>
      <c r="AB117" s="58" t="s">
        <v>8004</v>
      </c>
      <c r="AC117" s="60">
        <v>14</v>
      </c>
      <c r="AD117" s="60" t="s">
        <v>4009</v>
      </c>
      <c r="AE117" s="58" t="s">
        <v>698</v>
      </c>
      <c r="AF117" s="58" t="s">
        <v>658</v>
      </c>
      <c r="AG117" s="60" t="s">
        <v>4009</v>
      </c>
      <c r="AH117" s="60" t="s">
        <v>4009</v>
      </c>
      <c r="AI117" s="58">
        <v>1000</v>
      </c>
      <c r="AJ117" s="58" t="s">
        <v>666</v>
      </c>
    </row>
    <row r="118" spans="1:36" s="58" customFormat="1" ht="12">
      <c r="A118" s="57">
        <v>115</v>
      </c>
      <c r="B118" s="58">
        <v>2022</v>
      </c>
      <c r="C118" s="58" t="s">
        <v>692</v>
      </c>
      <c r="D118" s="58" t="s">
        <v>693</v>
      </c>
      <c r="E118" s="58" t="s">
        <v>2012</v>
      </c>
      <c r="F118" s="58" t="s">
        <v>577</v>
      </c>
      <c r="G118" s="58" t="s">
        <v>7922</v>
      </c>
      <c r="H118" s="58" t="s">
        <v>1910</v>
      </c>
      <c r="I118" s="59">
        <v>44915</v>
      </c>
      <c r="J118" s="58" t="s">
        <v>2162</v>
      </c>
      <c r="K118" s="59" t="s">
        <v>1944</v>
      </c>
      <c r="L118" s="58" t="s">
        <v>7378</v>
      </c>
      <c r="M118" s="59" t="s">
        <v>1944</v>
      </c>
      <c r="N118" s="60">
        <v>4425120</v>
      </c>
      <c r="O118" s="60">
        <v>508889</v>
      </c>
      <c r="P118" s="60">
        <v>508889</v>
      </c>
      <c r="Q118" s="58" t="s">
        <v>694</v>
      </c>
      <c r="R118" s="58" t="s">
        <v>658</v>
      </c>
      <c r="S118" s="58" t="s">
        <v>703</v>
      </c>
      <c r="U118" s="58">
        <v>3</v>
      </c>
      <c r="W118" s="58" t="s">
        <v>658</v>
      </c>
      <c r="X118" s="58">
        <v>44034939000</v>
      </c>
      <c r="Y118" s="58" t="str">
        <f>LEFT(Tableau3[[#This Row],[CODE_TARIF]],6)</f>
        <v>440349</v>
      </c>
      <c r="Z118" s="58" t="s">
        <v>697</v>
      </c>
      <c r="AB118" s="58" t="s">
        <v>8005</v>
      </c>
      <c r="AC118" s="60">
        <v>22</v>
      </c>
      <c r="AD118" s="60" t="s">
        <v>5832</v>
      </c>
      <c r="AE118" s="58" t="s">
        <v>698</v>
      </c>
      <c r="AF118" s="58" t="s">
        <v>658</v>
      </c>
      <c r="AG118" s="60" t="s">
        <v>4010</v>
      </c>
      <c r="AH118" s="60" t="s">
        <v>4010</v>
      </c>
      <c r="AI118" s="58">
        <v>1000</v>
      </c>
      <c r="AJ118" s="58" t="s">
        <v>666</v>
      </c>
    </row>
    <row r="119" spans="1:36" s="58" customFormat="1" ht="12">
      <c r="A119" s="57">
        <v>116</v>
      </c>
      <c r="B119" s="58">
        <v>2022</v>
      </c>
      <c r="C119" s="58" t="s">
        <v>692</v>
      </c>
      <c r="D119" s="58" t="s">
        <v>693</v>
      </c>
      <c r="E119" s="58" t="s">
        <v>2012</v>
      </c>
      <c r="F119" s="58" t="s">
        <v>577</v>
      </c>
      <c r="G119" s="58" t="s">
        <v>7922</v>
      </c>
      <c r="H119" s="58" t="s">
        <v>1910</v>
      </c>
      <c r="I119" s="59">
        <v>44915</v>
      </c>
      <c r="J119" s="58" t="s">
        <v>2163</v>
      </c>
      <c r="K119" s="59" t="s">
        <v>1944</v>
      </c>
      <c r="L119" s="58" t="s">
        <v>7378</v>
      </c>
      <c r="M119" s="59" t="s">
        <v>1944</v>
      </c>
      <c r="N119" s="60">
        <v>2612190</v>
      </c>
      <c r="O119" s="60">
        <v>300402</v>
      </c>
      <c r="P119" s="60">
        <v>300402</v>
      </c>
      <c r="Q119" s="58" t="s">
        <v>694</v>
      </c>
      <c r="R119" s="58" t="s">
        <v>658</v>
      </c>
      <c r="S119" s="58" t="s">
        <v>703</v>
      </c>
      <c r="U119" s="58">
        <v>3</v>
      </c>
      <c r="W119" s="58" t="s">
        <v>658</v>
      </c>
      <c r="X119" s="58">
        <v>44034939000</v>
      </c>
      <c r="Y119" s="58" t="str">
        <f>LEFT(Tableau3[[#This Row],[CODE_TARIF]],6)</f>
        <v>440349</v>
      </c>
      <c r="Z119" s="58" t="s">
        <v>697</v>
      </c>
      <c r="AB119" s="58" t="s">
        <v>8006</v>
      </c>
      <c r="AC119" s="60">
        <v>15</v>
      </c>
      <c r="AD119" s="60" t="s">
        <v>4011</v>
      </c>
      <c r="AE119" s="58" t="s">
        <v>698</v>
      </c>
      <c r="AF119" s="58" t="s">
        <v>658</v>
      </c>
      <c r="AG119" s="60" t="s">
        <v>4011</v>
      </c>
      <c r="AH119" s="60" t="s">
        <v>4011</v>
      </c>
      <c r="AI119" s="58">
        <v>1000</v>
      </c>
      <c r="AJ119" s="58" t="s">
        <v>666</v>
      </c>
    </row>
    <row r="120" spans="1:36" s="58" customFormat="1" ht="12">
      <c r="A120" s="57">
        <v>117</v>
      </c>
      <c r="B120" s="58">
        <v>2022</v>
      </c>
      <c r="C120" s="58" t="s">
        <v>692</v>
      </c>
      <c r="D120" s="58" t="s">
        <v>693</v>
      </c>
      <c r="E120" s="58" t="s">
        <v>2012</v>
      </c>
      <c r="F120" s="58" t="s">
        <v>577</v>
      </c>
      <c r="G120" s="58" t="s">
        <v>7922</v>
      </c>
      <c r="H120" s="58" t="s">
        <v>1910</v>
      </c>
      <c r="I120" s="59">
        <v>44915</v>
      </c>
      <c r="J120" s="58" t="s">
        <v>2164</v>
      </c>
      <c r="K120" s="59" t="s">
        <v>1944</v>
      </c>
      <c r="L120" s="58" t="s">
        <v>7379</v>
      </c>
      <c r="M120" s="59" t="s">
        <v>1944</v>
      </c>
      <c r="N120" s="60">
        <v>1762984</v>
      </c>
      <c r="O120" s="60">
        <v>96964</v>
      </c>
      <c r="P120" s="60">
        <v>96964</v>
      </c>
      <c r="Q120" s="58" t="s">
        <v>694</v>
      </c>
      <c r="R120" s="58" t="s">
        <v>658</v>
      </c>
      <c r="S120" s="58" t="s">
        <v>7160</v>
      </c>
      <c r="U120" s="58">
        <v>3</v>
      </c>
      <c r="W120" s="58" t="s">
        <v>658</v>
      </c>
      <c r="X120" s="58">
        <v>44072938000</v>
      </c>
      <c r="Y120" s="58" t="str">
        <f>LEFT(Tableau3[[#This Row],[CODE_TARIF]],6)</f>
        <v>440729</v>
      </c>
      <c r="Z120" s="58" t="s">
        <v>697</v>
      </c>
      <c r="AB120" s="58" t="s">
        <v>8007</v>
      </c>
      <c r="AC120" s="60">
        <v>69</v>
      </c>
      <c r="AD120" s="60" t="s">
        <v>5833</v>
      </c>
      <c r="AE120" s="58" t="s">
        <v>698</v>
      </c>
      <c r="AF120" s="58" t="s">
        <v>658</v>
      </c>
      <c r="AG120" s="60" t="s">
        <v>4012</v>
      </c>
      <c r="AH120" s="60" t="s">
        <v>4012</v>
      </c>
      <c r="AI120" s="58">
        <v>1000</v>
      </c>
      <c r="AJ120" s="58" t="s">
        <v>666</v>
      </c>
    </row>
    <row r="121" spans="1:36" s="58" customFormat="1" ht="12">
      <c r="A121" s="57">
        <v>118</v>
      </c>
      <c r="B121" s="58">
        <v>2022</v>
      </c>
      <c r="C121" s="58" t="s">
        <v>692</v>
      </c>
      <c r="D121" s="58" t="s">
        <v>693</v>
      </c>
      <c r="E121" s="58" t="s">
        <v>8878</v>
      </c>
      <c r="F121" s="58" t="s">
        <v>578</v>
      </c>
      <c r="G121" s="58" t="s">
        <v>7935</v>
      </c>
      <c r="H121" s="58" t="s">
        <v>2027</v>
      </c>
      <c r="I121" s="59">
        <v>44915</v>
      </c>
      <c r="J121" s="58" t="s">
        <v>2165</v>
      </c>
      <c r="K121" s="59" t="s">
        <v>1944</v>
      </c>
      <c r="L121" s="58" t="s">
        <v>7380</v>
      </c>
      <c r="M121" s="59" t="s">
        <v>1460</v>
      </c>
      <c r="N121" s="60">
        <v>2160000</v>
      </c>
      <c r="O121" s="60">
        <v>118800</v>
      </c>
      <c r="P121" s="60">
        <v>118800</v>
      </c>
      <c r="Q121" s="58" t="s">
        <v>694</v>
      </c>
      <c r="R121" s="58" t="s">
        <v>658</v>
      </c>
      <c r="S121" s="58" t="s">
        <v>7163</v>
      </c>
      <c r="U121" s="58">
        <v>3</v>
      </c>
      <c r="W121" s="58" t="s">
        <v>658</v>
      </c>
      <c r="X121" s="58">
        <v>44072938000</v>
      </c>
      <c r="Y121" s="58" t="str">
        <f>LEFT(Tableau3[[#This Row],[CODE_TARIF]],6)</f>
        <v>440729</v>
      </c>
      <c r="Z121" s="58" t="s">
        <v>697</v>
      </c>
      <c r="AB121" s="58" t="s">
        <v>8008</v>
      </c>
      <c r="AC121" s="60">
        <v>14</v>
      </c>
      <c r="AD121" s="60" t="s">
        <v>1668</v>
      </c>
      <c r="AE121" s="58" t="s">
        <v>698</v>
      </c>
      <c r="AF121" s="58" t="s">
        <v>658</v>
      </c>
      <c r="AG121" s="60" t="s">
        <v>4013</v>
      </c>
      <c r="AH121" s="60" t="s">
        <v>4013</v>
      </c>
      <c r="AI121" s="58">
        <v>1000</v>
      </c>
      <c r="AJ121" s="58" t="s">
        <v>666</v>
      </c>
    </row>
    <row r="122" spans="1:36" s="58" customFormat="1" ht="12">
      <c r="A122" s="57">
        <v>119</v>
      </c>
      <c r="B122" s="58">
        <v>2022</v>
      </c>
      <c r="C122" s="58" t="s">
        <v>692</v>
      </c>
      <c r="D122" s="58" t="s">
        <v>693</v>
      </c>
      <c r="E122" s="58" t="s">
        <v>8882</v>
      </c>
      <c r="F122" s="58" t="s">
        <v>579</v>
      </c>
      <c r="G122" s="58" t="s">
        <v>7931</v>
      </c>
      <c r="H122" s="58" t="s">
        <v>2031</v>
      </c>
      <c r="I122" s="59">
        <v>44914</v>
      </c>
      <c r="J122" s="58" t="s">
        <v>2166</v>
      </c>
      <c r="K122" s="59" t="s">
        <v>1945</v>
      </c>
      <c r="L122" s="58" t="s">
        <v>7381</v>
      </c>
      <c r="M122" s="59" t="s">
        <v>7193</v>
      </c>
      <c r="N122" s="60">
        <v>7194720</v>
      </c>
      <c r="O122" s="60">
        <v>827393</v>
      </c>
      <c r="P122" s="60">
        <v>827393</v>
      </c>
      <c r="Q122" s="58" t="s">
        <v>694</v>
      </c>
      <c r="R122" s="58" t="s">
        <v>658</v>
      </c>
      <c r="S122" s="58" t="s">
        <v>701</v>
      </c>
      <c r="U122" s="58">
        <v>3</v>
      </c>
      <c r="W122" s="58" t="s">
        <v>658</v>
      </c>
      <c r="X122" s="58">
        <v>44034939000</v>
      </c>
      <c r="Y122" s="58" t="str">
        <f>LEFT(Tableau3[[#This Row],[CODE_TARIF]],6)</f>
        <v>440349</v>
      </c>
      <c r="Z122" s="58" t="s">
        <v>697</v>
      </c>
      <c r="AB122" s="58" t="s">
        <v>8009</v>
      </c>
      <c r="AC122" s="60">
        <v>61</v>
      </c>
      <c r="AD122" s="60" t="s">
        <v>5834</v>
      </c>
      <c r="AE122" s="58" t="s">
        <v>698</v>
      </c>
      <c r="AF122" s="58" t="s">
        <v>658</v>
      </c>
      <c r="AG122" s="60" t="s">
        <v>4014</v>
      </c>
      <c r="AH122" s="60" t="s">
        <v>4014</v>
      </c>
      <c r="AI122" s="58">
        <v>1000</v>
      </c>
      <c r="AJ122" s="58" t="s">
        <v>666</v>
      </c>
    </row>
    <row r="123" spans="1:36" s="58" customFormat="1" ht="12">
      <c r="A123" s="57">
        <v>120</v>
      </c>
      <c r="B123" s="58">
        <v>2022</v>
      </c>
      <c r="C123" s="58" t="s">
        <v>692</v>
      </c>
      <c r="D123" s="58" t="s">
        <v>693</v>
      </c>
      <c r="E123" s="58" t="s">
        <v>8878</v>
      </c>
      <c r="F123" s="58" t="s">
        <v>579</v>
      </c>
      <c r="G123" s="58" t="s">
        <v>7931</v>
      </c>
      <c r="H123" s="58" t="s">
        <v>2027</v>
      </c>
      <c r="I123" s="59">
        <v>44914</v>
      </c>
      <c r="J123" s="58" t="s">
        <v>2167</v>
      </c>
      <c r="K123" s="59" t="s">
        <v>1945</v>
      </c>
      <c r="L123" s="58" t="s">
        <v>7382</v>
      </c>
      <c r="M123" s="58" t="s">
        <v>7193</v>
      </c>
      <c r="N123" s="60">
        <v>3865675</v>
      </c>
      <c r="O123" s="60">
        <v>444552</v>
      </c>
      <c r="P123" s="60">
        <v>444552</v>
      </c>
      <c r="Q123" s="58" t="s">
        <v>694</v>
      </c>
      <c r="R123" s="58" t="s">
        <v>658</v>
      </c>
      <c r="S123" s="58" t="s">
        <v>703</v>
      </c>
      <c r="U123" s="58">
        <v>3</v>
      </c>
      <c r="W123" s="58" t="s">
        <v>658</v>
      </c>
      <c r="X123" s="58">
        <v>44034914000</v>
      </c>
      <c r="Y123" s="58" t="str">
        <f>LEFT(Tableau3[[#This Row],[CODE_TARIF]],6)</f>
        <v>440349</v>
      </c>
      <c r="Z123" s="58" t="s">
        <v>697</v>
      </c>
      <c r="AB123" s="58" t="s">
        <v>8010</v>
      </c>
      <c r="AC123" s="60">
        <v>179</v>
      </c>
      <c r="AD123" s="60" t="s">
        <v>5835</v>
      </c>
      <c r="AE123" s="58" t="s">
        <v>698</v>
      </c>
      <c r="AF123" s="58" t="s">
        <v>658</v>
      </c>
      <c r="AG123" s="60" t="s">
        <v>4015</v>
      </c>
      <c r="AH123" s="60" t="s">
        <v>4015</v>
      </c>
      <c r="AI123" s="58">
        <v>1000</v>
      </c>
      <c r="AJ123" s="58" t="s">
        <v>666</v>
      </c>
    </row>
    <row r="124" spans="1:36" s="58" customFormat="1" ht="12">
      <c r="A124" s="57">
        <v>121</v>
      </c>
      <c r="B124" s="58">
        <v>2022</v>
      </c>
      <c r="C124" s="58" t="s">
        <v>692</v>
      </c>
      <c r="D124" s="58" t="s">
        <v>693</v>
      </c>
      <c r="E124" s="58" t="s">
        <v>8878</v>
      </c>
      <c r="F124" s="58" t="s">
        <v>578</v>
      </c>
      <c r="G124" s="58" t="s">
        <v>7935</v>
      </c>
      <c r="H124" s="58" t="s">
        <v>2027</v>
      </c>
      <c r="I124" s="59">
        <v>44914</v>
      </c>
      <c r="J124" s="58" t="s">
        <v>2168</v>
      </c>
      <c r="K124" s="59" t="s">
        <v>1945</v>
      </c>
      <c r="L124" s="58" t="s">
        <v>7383</v>
      </c>
      <c r="M124" s="58" t="s">
        <v>7194</v>
      </c>
      <c r="N124" s="60">
        <v>8705130</v>
      </c>
      <c r="O124" s="60">
        <v>1001090</v>
      </c>
      <c r="P124" s="60">
        <v>1001090</v>
      </c>
      <c r="Q124" s="58" t="s">
        <v>694</v>
      </c>
      <c r="R124" s="58" t="s">
        <v>658</v>
      </c>
      <c r="S124" s="58" t="s">
        <v>703</v>
      </c>
      <c r="U124" s="58">
        <v>3</v>
      </c>
      <c r="W124" s="58" t="s">
        <v>658</v>
      </c>
      <c r="X124" s="58">
        <v>44034939000</v>
      </c>
      <c r="Y124" s="58" t="str">
        <f>LEFT(Tableau3[[#This Row],[CODE_TARIF]],6)</f>
        <v>440349</v>
      </c>
      <c r="Z124" s="58" t="s">
        <v>697</v>
      </c>
      <c r="AB124" s="58" t="s">
        <v>8011</v>
      </c>
      <c r="AC124" s="60">
        <v>48</v>
      </c>
      <c r="AD124" s="60" t="s">
        <v>5836</v>
      </c>
      <c r="AE124" s="58" t="s">
        <v>698</v>
      </c>
      <c r="AF124" s="58" t="s">
        <v>658</v>
      </c>
      <c r="AG124" s="60" t="s">
        <v>4016</v>
      </c>
      <c r="AH124" s="60" t="s">
        <v>4016</v>
      </c>
      <c r="AI124" s="58">
        <v>1000</v>
      </c>
      <c r="AJ124" s="58" t="s">
        <v>666</v>
      </c>
    </row>
    <row r="125" spans="1:36" s="58" customFormat="1" ht="12">
      <c r="A125" s="57">
        <v>122</v>
      </c>
      <c r="B125" s="58">
        <v>2022</v>
      </c>
      <c r="C125" s="58" t="s">
        <v>692</v>
      </c>
      <c r="D125" s="58" t="s">
        <v>693</v>
      </c>
      <c r="E125" s="58" t="s">
        <v>8883</v>
      </c>
      <c r="F125" s="58" t="s">
        <v>587</v>
      </c>
      <c r="G125" s="58" t="s">
        <v>7933</v>
      </c>
      <c r="H125" s="58" t="s">
        <v>2032</v>
      </c>
      <c r="I125" s="59">
        <v>44914</v>
      </c>
      <c r="J125" s="58" t="s">
        <v>2169</v>
      </c>
      <c r="K125" s="59" t="s">
        <v>1945</v>
      </c>
      <c r="L125" s="58" t="s">
        <v>7384</v>
      </c>
      <c r="M125" s="58" t="s">
        <v>1945</v>
      </c>
      <c r="N125" s="60">
        <v>1192800</v>
      </c>
      <c r="O125" s="60">
        <v>65604</v>
      </c>
      <c r="P125" s="60">
        <v>65604</v>
      </c>
      <c r="Q125" s="58" t="s">
        <v>694</v>
      </c>
      <c r="R125" s="58" t="s">
        <v>658</v>
      </c>
      <c r="S125" s="58" t="s">
        <v>701</v>
      </c>
      <c r="U125" s="58">
        <v>3</v>
      </c>
      <c r="W125" s="58" t="s">
        <v>658</v>
      </c>
      <c r="X125" s="58">
        <v>44072938000</v>
      </c>
      <c r="Y125" s="58" t="str">
        <f>LEFT(Tableau3[[#This Row],[CODE_TARIF]],6)</f>
        <v>440729</v>
      </c>
      <c r="Z125" s="58" t="s">
        <v>697</v>
      </c>
      <c r="AB125" s="58" t="s">
        <v>7973</v>
      </c>
      <c r="AC125" s="60">
        <v>13</v>
      </c>
      <c r="AD125" s="60" t="s">
        <v>4017</v>
      </c>
      <c r="AE125" s="58" t="s">
        <v>1668</v>
      </c>
      <c r="AF125" s="58" t="s">
        <v>658</v>
      </c>
      <c r="AG125" s="60" t="s">
        <v>4017</v>
      </c>
      <c r="AH125" s="60" t="s">
        <v>4017</v>
      </c>
      <c r="AI125" s="58">
        <v>1000</v>
      </c>
      <c r="AJ125" s="58" t="s">
        <v>666</v>
      </c>
    </row>
    <row r="126" spans="1:36" s="58" customFormat="1" ht="12">
      <c r="A126" s="57">
        <v>123</v>
      </c>
      <c r="B126" s="58">
        <v>2022</v>
      </c>
      <c r="C126" s="58" t="s">
        <v>692</v>
      </c>
      <c r="D126" s="58" t="s">
        <v>693</v>
      </c>
      <c r="E126" s="58" t="s">
        <v>8878</v>
      </c>
      <c r="F126" s="58" t="s">
        <v>578</v>
      </c>
      <c r="G126" s="58" t="s">
        <v>7935</v>
      </c>
      <c r="H126" s="58" t="s">
        <v>2027</v>
      </c>
      <c r="I126" s="59">
        <v>44914</v>
      </c>
      <c r="J126" s="58" t="s">
        <v>2170</v>
      </c>
      <c r="K126" s="59" t="s">
        <v>1945</v>
      </c>
      <c r="L126" s="58" t="s">
        <v>7385</v>
      </c>
      <c r="M126" s="58" t="s">
        <v>7194</v>
      </c>
      <c r="N126" s="60">
        <v>5315040</v>
      </c>
      <c r="O126" s="60">
        <v>611229</v>
      </c>
      <c r="P126" s="60">
        <v>611229</v>
      </c>
      <c r="Q126" s="58" t="s">
        <v>694</v>
      </c>
      <c r="R126" s="58" t="s">
        <v>658</v>
      </c>
      <c r="S126" s="58" t="s">
        <v>703</v>
      </c>
      <c r="U126" s="58">
        <v>3</v>
      </c>
      <c r="W126" s="58" t="s">
        <v>658</v>
      </c>
      <c r="X126" s="58">
        <v>44034939000</v>
      </c>
      <c r="Y126" s="58" t="str">
        <f>LEFT(Tableau3[[#This Row],[CODE_TARIF]],6)</f>
        <v>440349</v>
      </c>
      <c r="Z126" s="58" t="s">
        <v>697</v>
      </c>
      <c r="AB126" s="58" t="s">
        <v>8012</v>
      </c>
      <c r="AC126" s="60">
        <v>38</v>
      </c>
      <c r="AD126" s="60" t="s">
        <v>5837</v>
      </c>
      <c r="AE126" s="58" t="s">
        <v>698</v>
      </c>
      <c r="AF126" s="58" t="s">
        <v>658</v>
      </c>
      <c r="AG126" s="60" t="s">
        <v>4018</v>
      </c>
      <c r="AH126" s="60" t="s">
        <v>4018</v>
      </c>
      <c r="AI126" s="58">
        <v>1000</v>
      </c>
      <c r="AJ126" s="58" t="s">
        <v>666</v>
      </c>
    </row>
    <row r="127" spans="1:36" s="58" customFormat="1" ht="12">
      <c r="A127" s="57">
        <v>124</v>
      </c>
      <c r="B127" s="58">
        <v>2022</v>
      </c>
      <c r="C127" s="58" t="s">
        <v>692</v>
      </c>
      <c r="D127" s="58" t="s">
        <v>693</v>
      </c>
      <c r="E127" s="58" t="s">
        <v>2012</v>
      </c>
      <c r="F127" s="58" t="s">
        <v>577</v>
      </c>
      <c r="G127" s="58" t="s">
        <v>7922</v>
      </c>
      <c r="H127" s="58" t="s">
        <v>1910</v>
      </c>
      <c r="I127" s="59">
        <v>44911</v>
      </c>
      <c r="J127" s="58" t="s">
        <v>2171</v>
      </c>
      <c r="K127" s="59" t="s">
        <v>1465</v>
      </c>
      <c r="L127" s="58" t="s">
        <v>7386</v>
      </c>
      <c r="M127" s="58" t="s">
        <v>1465</v>
      </c>
      <c r="N127" s="60">
        <v>1784089</v>
      </c>
      <c r="O127" s="60">
        <v>98124</v>
      </c>
      <c r="P127" s="60">
        <v>98124</v>
      </c>
      <c r="Q127" s="58" t="s">
        <v>694</v>
      </c>
      <c r="R127" s="58" t="s">
        <v>658</v>
      </c>
      <c r="S127" s="58" t="s">
        <v>675</v>
      </c>
      <c r="U127" s="58">
        <v>3</v>
      </c>
      <c r="W127" s="58" t="s">
        <v>658</v>
      </c>
      <c r="X127" s="58">
        <v>44072938000</v>
      </c>
      <c r="Y127" s="58" t="str">
        <f>LEFT(Tableau3[[#This Row],[CODE_TARIF]],6)</f>
        <v>440729</v>
      </c>
      <c r="Z127" s="58" t="s">
        <v>697</v>
      </c>
      <c r="AB127" s="58" t="s">
        <v>8013</v>
      </c>
      <c r="AC127" s="60">
        <v>76</v>
      </c>
      <c r="AD127" s="60" t="s">
        <v>5838</v>
      </c>
      <c r="AE127" s="58" t="s">
        <v>698</v>
      </c>
      <c r="AF127" s="58" t="s">
        <v>658</v>
      </c>
      <c r="AG127" s="60" t="s">
        <v>4019</v>
      </c>
      <c r="AH127" s="60" t="s">
        <v>4019</v>
      </c>
      <c r="AI127" s="58">
        <v>1000</v>
      </c>
      <c r="AJ127" s="58" t="s">
        <v>666</v>
      </c>
    </row>
    <row r="128" spans="1:36" s="58" customFormat="1" ht="12">
      <c r="A128" s="57">
        <v>125</v>
      </c>
      <c r="B128" s="58">
        <v>2022</v>
      </c>
      <c r="C128" s="58" t="s">
        <v>692</v>
      </c>
      <c r="D128" s="58" t="s">
        <v>693</v>
      </c>
      <c r="E128" s="58" t="s">
        <v>8878</v>
      </c>
      <c r="F128" s="58" t="s">
        <v>579</v>
      </c>
      <c r="G128" s="58" t="s">
        <v>7931</v>
      </c>
      <c r="H128" s="58" t="s">
        <v>2027</v>
      </c>
      <c r="I128" s="59">
        <v>44910</v>
      </c>
      <c r="J128" s="58" t="s">
        <v>2172</v>
      </c>
      <c r="K128" s="59" t="s">
        <v>1946</v>
      </c>
      <c r="L128" s="58" t="s">
        <v>7387</v>
      </c>
      <c r="M128" s="58" t="s">
        <v>7178</v>
      </c>
      <c r="N128" s="60">
        <v>8306460</v>
      </c>
      <c r="O128" s="60">
        <v>955243</v>
      </c>
      <c r="P128" s="60">
        <v>955243</v>
      </c>
      <c r="Q128" s="58" t="s">
        <v>694</v>
      </c>
      <c r="R128" s="58" t="s">
        <v>658</v>
      </c>
      <c r="S128" s="58" t="s">
        <v>701</v>
      </c>
      <c r="U128" s="58">
        <v>3</v>
      </c>
      <c r="W128" s="58" t="s">
        <v>658</v>
      </c>
      <c r="X128" s="58">
        <v>44034939000</v>
      </c>
      <c r="Y128" s="58" t="str">
        <f>LEFT(Tableau3[[#This Row],[CODE_TARIF]],6)</f>
        <v>440349</v>
      </c>
      <c r="Z128" s="58" t="s">
        <v>697</v>
      </c>
      <c r="AB128" s="58" t="s">
        <v>8014</v>
      </c>
      <c r="AC128" s="60">
        <v>69</v>
      </c>
      <c r="AD128" s="60" t="s">
        <v>5839</v>
      </c>
      <c r="AE128" s="58" t="s">
        <v>698</v>
      </c>
      <c r="AF128" s="58" t="s">
        <v>658</v>
      </c>
      <c r="AG128" s="60" t="s">
        <v>4020</v>
      </c>
      <c r="AH128" s="60" t="s">
        <v>4020</v>
      </c>
      <c r="AI128" s="58">
        <v>1000</v>
      </c>
      <c r="AJ128" s="58" t="s">
        <v>666</v>
      </c>
    </row>
    <row r="129" spans="1:36" s="58" customFormat="1" ht="12">
      <c r="A129" s="57">
        <v>126</v>
      </c>
      <c r="B129" s="58">
        <v>2022</v>
      </c>
      <c r="C129" s="58" t="s">
        <v>692</v>
      </c>
      <c r="D129" s="58" t="s">
        <v>693</v>
      </c>
      <c r="E129" s="58" t="s">
        <v>2012</v>
      </c>
      <c r="F129" s="58" t="s">
        <v>577</v>
      </c>
      <c r="G129" s="58" t="s">
        <v>7922</v>
      </c>
      <c r="H129" s="58" t="s">
        <v>1910</v>
      </c>
      <c r="I129" s="59">
        <v>44910</v>
      </c>
      <c r="J129" s="58" t="s">
        <v>2173</v>
      </c>
      <c r="K129" s="59" t="s">
        <v>1946</v>
      </c>
      <c r="L129" s="58" t="s">
        <v>7388</v>
      </c>
      <c r="M129" s="58" t="s">
        <v>1945</v>
      </c>
      <c r="N129" s="60">
        <v>9070050</v>
      </c>
      <c r="O129" s="60">
        <v>1043056</v>
      </c>
      <c r="P129" s="60">
        <v>1043056</v>
      </c>
      <c r="Q129" s="58" t="s">
        <v>694</v>
      </c>
      <c r="R129" s="58" t="s">
        <v>658</v>
      </c>
      <c r="S129" s="58" t="s">
        <v>703</v>
      </c>
      <c r="U129" s="58">
        <v>3</v>
      </c>
      <c r="W129" s="58" t="s">
        <v>658</v>
      </c>
      <c r="X129" s="58">
        <v>44034939000</v>
      </c>
      <c r="Y129" s="58" t="str">
        <f>LEFT(Tableau3[[#This Row],[CODE_TARIF]],6)</f>
        <v>440349</v>
      </c>
      <c r="Z129" s="58" t="s">
        <v>697</v>
      </c>
      <c r="AB129" s="58" t="s">
        <v>8015</v>
      </c>
      <c r="AC129" s="60">
        <v>43</v>
      </c>
      <c r="AD129" s="60" t="s">
        <v>5840</v>
      </c>
      <c r="AE129" s="58" t="s">
        <v>698</v>
      </c>
      <c r="AF129" s="58" t="s">
        <v>658</v>
      </c>
      <c r="AG129" s="60" t="s">
        <v>4021</v>
      </c>
      <c r="AH129" s="60" t="s">
        <v>4021</v>
      </c>
      <c r="AI129" s="58">
        <v>1000</v>
      </c>
      <c r="AJ129" s="58" t="s">
        <v>666</v>
      </c>
    </row>
    <row r="130" spans="1:36" s="58" customFormat="1" ht="12">
      <c r="A130" s="57">
        <v>127</v>
      </c>
      <c r="B130" s="58">
        <v>2022</v>
      </c>
      <c r="C130" s="58" t="s">
        <v>692</v>
      </c>
      <c r="D130" s="58" t="s">
        <v>693</v>
      </c>
      <c r="E130" s="58" t="s">
        <v>8881</v>
      </c>
      <c r="F130" s="58" t="s">
        <v>588</v>
      </c>
      <c r="G130" s="58" t="s">
        <v>7932</v>
      </c>
      <c r="H130" s="58" t="s">
        <v>2030</v>
      </c>
      <c r="I130" s="59">
        <v>44909</v>
      </c>
      <c r="J130" s="58" t="s">
        <v>2174</v>
      </c>
      <c r="K130" s="59" t="s">
        <v>1474</v>
      </c>
      <c r="L130" s="58" t="s">
        <v>7389</v>
      </c>
      <c r="M130" s="58" t="s">
        <v>1465</v>
      </c>
      <c r="N130" s="60">
        <v>194528</v>
      </c>
      <c r="O130" s="60">
        <v>22371</v>
      </c>
      <c r="P130" s="60">
        <v>22371</v>
      </c>
      <c r="Q130" s="58" t="s">
        <v>694</v>
      </c>
      <c r="R130" s="58" t="s">
        <v>658</v>
      </c>
      <c r="S130" s="58" t="s">
        <v>703</v>
      </c>
      <c r="U130" s="58">
        <v>3</v>
      </c>
      <c r="W130" s="58" t="s">
        <v>658</v>
      </c>
      <c r="X130" s="58">
        <v>44034914000</v>
      </c>
      <c r="Y130" s="58" t="str">
        <f>LEFT(Tableau3[[#This Row],[CODE_TARIF]],6)</f>
        <v>440349</v>
      </c>
      <c r="Z130" s="58" t="s">
        <v>697</v>
      </c>
      <c r="AB130" s="58" t="s">
        <v>7969</v>
      </c>
      <c r="AC130" s="60">
        <v>9</v>
      </c>
      <c r="AD130" s="60" t="s">
        <v>5841</v>
      </c>
      <c r="AE130" s="58" t="s">
        <v>698</v>
      </c>
      <c r="AF130" s="58" t="s">
        <v>658</v>
      </c>
      <c r="AG130" s="60" t="s">
        <v>4022</v>
      </c>
      <c r="AH130" s="60" t="s">
        <v>4022</v>
      </c>
      <c r="AI130" s="58">
        <v>1000</v>
      </c>
      <c r="AJ130" s="58" t="s">
        <v>666</v>
      </c>
    </row>
    <row r="131" spans="1:36" s="58" customFormat="1" ht="12">
      <c r="A131" s="57">
        <v>128</v>
      </c>
      <c r="B131" s="58">
        <v>2022</v>
      </c>
      <c r="C131" s="58" t="s">
        <v>692</v>
      </c>
      <c r="D131" s="58" t="s">
        <v>693</v>
      </c>
      <c r="E131" s="58" t="s">
        <v>8881</v>
      </c>
      <c r="F131" s="58" t="s">
        <v>588</v>
      </c>
      <c r="G131" s="58" t="s">
        <v>7932</v>
      </c>
      <c r="H131" s="58" t="s">
        <v>2030</v>
      </c>
      <c r="I131" s="59">
        <v>44909</v>
      </c>
      <c r="J131" s="58" t="s">
        <v>2175</v>
      </c>
      <c r="K131" s="59" t="s">
        <v>1474</v>
      </c>
      <c r="L131" s="58" t="s">
        <v>7389</v>
      </c>
      <c r="M131" s="59" t="s">
        <v>1465</v>
      </c>
      <c r="N131" s="60">
        <v>7254890</v>
      </c>
      <c r="O131" s="60">
        <v>834312</v>
      </c>
      <c r="P131" s="60">
        <v>834312</v>
      </c>
      <c r="Q131" s="58" t="s">
        <v>694</v>
      </c>
      <c r="R131" s="58" t="s">
        <v>658</v>
      </c>
      <c r="S131" s="58" t="s">
        <v>703</v>
      </c>
      <c r="U131" s="58">
        <v>3</v>
      </c>
      <c r="W131" s="58" t="s">
        <v>658</v>
      </c>
      <c r="X131" s="58">
        <v>44034914000</v>
      </c>
      <c r="Y131" s="58" t="str">
        <f>LEFT(Tableau3[[#This Row],[CODE_TARIF]],6)</f>
        <v>440349</v>
      </c>
      <c r="Z131" s="58" t="s">
        <v>697</v>
      </c>
      <c r="AB131" s="58" t="s">
        <v>8016</v>
      </c>
      <c r="AC131" s="60">
        <v>118</v>
      </c>
      <c r="AD131" s="60" t="s">
        <v>5842</v>
      </c>
      <c r="AE131" s="58" t="s">
        <v>698</v>
      </c>
      <c r="AF131" s="58" t="s">
        <v>658</v>
      </c>
      <c r="AG131" s="60" t="s">
        <v>4023</v>
      </c>
      <c r="AH131" s="60" t="s">
        <v>4023</v>
      </c>
      <c r="AI131" s="58">
        <v>1000</v>
      </c>
      <c r="AJ131" s="58" t="s">
        <v>666</v>
      </c>
    </row>
    <row r="132" spans="1:36" s="58" customFormat="1" ht="12">
      <c r="A132" s="57">
        <v>129</v>
      </c>
      <c r="B132" s="58">
        <v>2022</v>
      </c>
      <c r="C132" s="58" t="s">
        <v>692</v>
      </c>
      <c r="D132" s="58" t="s">
        <v>693</v>
      </c>
      <c r="E132" s="58" t="s">
        <v>2012</v>
      </c>
      <c r="F132" s="58" t="s">
        <v>577</v>
      </c>
      <c r="G132" s="58" t="s">
        <v>7922</v>
      </c>
      <c r="H132" s="58" t="s">
        <v>1910</v>
      </c>
      <c r="I132" s="59">
        <v>44908</v>
      </c>
      <c r="J132" s="58" t="s">
        <v>2176</v>
      </c>
      <c r="K132" s="59" t="s">
        <v>1474</v>
      </c>
      <c r="L132" s="58" t="s">
        <v>7390</v>
      </c>
      <c r="M132" s="58" t="s">
        <v>1946</v>
      </c>
      <c r="N132" s="60">
        <v>4823760</v>
      </c>
      <c r="O132" s="60">
        <v>554733</v>
      </c>
      <c r="P132" s="60">
        <v>554733</v>
      </c>
      <c r="Q132" s="58" t="s">
        <v>694</v>
      </c>
      <c r="R132" s="58" t="s">
        <v>658</v>
      </c>
      <c r="S132" s="58" t="s">
        <v>703</v>
      </c>
      <c r="U132" s="58">
        <v>3</v>
      </c>
      <c r="W132" s="58" t="s">
        <v>658</v>
      </c>
      <c r="X132" s="58">
        <v>44034934000</v>
      </c>
      <c r="Y132" s="58" t="str">
        <f>LEFT(Tableau3[[#This Row],[CODE_TARIF]],6)</f>
        <v>440349</v>
      </c>
      <c r="Z132" s="58" t="s">
        <v>697</v>
      </c>
      <c r="AB132" s="58" t="s">
        <v>8017</v>
      </c>
      <c r="AC132" s="60">
        <v>38</v>
      </c>
      <c r="AD132" s="60" t="s">
        <v>5843</v>
      </c>
      <c r="AE132" s="58" t="s">
        <v>698</v>
      </c>
      <c r="AF132" s="58" t="s">
        <v>658</v>
      </c>
      <c r="AG132" s="60" t="s">
        <v>4024</v>
      </c>
      <c r="AH132" s="60" t="s">
        <v>4024</v>
      </c>
      <c r="AI132" s="58">
        <v>1000</v>
      </c>
      <c r="AJ132" s="58" t="s">
        <v>666</v>
      </c>
    </row>
    <row r="133" spans="1:36" s="58" customFormat="1" ht="12">
      <c r="A133" s="57">
        <v>130</v>
      </c>
      <c r="B133" s="58">
        <v>2022</v>
      </c>
      <c r="C133" s="58" t="s">
        <v>692</v>
      </c>
      <c r="D133" s="58" t="s">
        <v>693</v>
      </c>
      <c r="E133" s="58" t="s">
        <v>2012</v>
      </c>
      <c r="F133" s="58" t="s">
        <v>577</v>
      </c>
      <c r="G133" s="58" t="s">
        <v>7922</v>
      </c>
      <c r="H133" s="58" t="s">
        <v>1910</v>
      </c>
      <c r="I133" s="59">
        <v>44908</v>
      </c>
      <c r="J133" s="58" t="s">
        <v>2177</v>
      </c>
      <c r="K133" s="59" t="s">
        <v>1474</v>
      </c>
      <c r="L133" s="58" t="s">
        <v>7390</v>
      </c>
      <c r="M133" s="59" t="s">
        <v>1946</v>
      </c>
      <c r="N133" s="60">
        <v>1062270</v>
      </c>
      <c r="O133" s="60">
        <v>122161</v>
      </c>
      <c r="P133" s="60">
        <v>122161</v>
      </c>
      <c r="Q133" s="58" t="s">
        <v>694</v>
      </c>
      <c r="R133" s="58" t="s">
        <v>658</v>
      </c>
      <c r="S133" s="58" t="s">
        <v>703</v>
      </c>
      <c r="U133" s="58">
        <v>3</v>
      </c>
      <c r="W133" s="58" t="s">
        <v>658</v>
      </c>
      <c r="X133" s="58">
        <v>44034934000</v>
      </c>
      <c r="Y133" s="58" t="str">
        <f>LEFT(Tableau3[[#This Row],[CODE_TARIF]],6)</f>
        <v>440349</v>
      </c>
      <c r="Z133" s="58" t="s">
        <v>697</v>
      </c>
      <c r="AB133" s="58" t="s">
        <v>8018</v>
      </c>
      <c r="AC133" s="60">
        <v>9</v>
      </c>
      <c r="AD133" s="60" t="s">
        <v>5844</v>
      </c>
      <c r="AE133" s="58" t="s">
        <v>698</v>
      </c>
      <c r="AF133" s="58" t="s">
        <v>658</v>
      </c>
      <c r="AG133" s="60" t="s">
        <v>4025</v>
      </c>
      <c r="AH133" s="60" t="s">
        <v>4025</v>
      </c>
      <c r="AI133" s="58">
        <v>1000</v>
      </c>
      <c r="AJ133" s="58" t="s">
        <v>666</v>
      </c>
    </row>
    <row r="134" spans="1:36" s="58" customFormat="1" ht="12">
      <c r="A134" s="57">
        <v>131</v>
      </c>
      <c r="B134" s="58">
        <v>2022</v>
      </c>
      <c r="C134" s="58" t="s">
        <v>692</v>
      </c>
      <c r="D134" s="58" t="s">
        <v>693</v>
      </c>
      <c r="E134" s="58" t="s">
        <v>2012</v>
      </c>
      <c r="F134" s="58" t="s">
        <v>577</v>
      </c>
      <c r="G134" s="58" t="s">
        <v>7922</v>
      </c>
      <c r="H134" s="58" t="s">
        <v>1910</v>
      </c>
      <c r="I134" s="59">
        <v>44908</v>
      </c>
      <c r="J134" s="58" t="s">
        <v>2178</v>
      </c>
      <c r="K134" s="59" t="s">
        <v>1474</v>
      </c>
      <c r="L134" s="58" t="s">
        <v>7391</v>
      </c>
      <c r="M134" s="59" t="s">
        <v>1946</v>
      </c>
      <c r="N134" s="60">
        <v>1025686</v>
      </c>
      <c r="O134" s="60">
        <v>56412</v>
      </c>
      <c r="P134" s="60">
        <v>56412</v>
      </c>
      <c r="Q134" s="58" t="s">
        <v>694</v>
      </c>
      <c r="R134" s="58" t="s">
        <v>658</v>
      </c>
      <c r="S134" s="58" t="s">
        <v>675</v>
      </c>
      <c r="U134" s="58">
        <v>3</v>
      </c>
      <c r="W134" s="58" t="s">
        <v>658</v>
      </c>
      <c r="X134" s="58">
        <v>44072938000</v>
      </c>
      <c r="Y134" s="58" t="str">
        <f>LEFT(Tableau3[[#This Row],[CODE_TARIF]],6)</f>
        <v>440729</v>
      </c>
      <c r="Z134" s="58" t="s">
        <v>697</v>
      </c>
      <c r="AB134" s="58" t="s">
        <v>8019</v>
      </c>
      <c r="AC134" s="60">
        <v>85</v>
      </c>
      <c r="AD134" s="60" t="s">
        <v>5845</v>
      </c>
      <c r="AE134" s="58" t="s">
        <v>698</v>
      </c>
      <c r="AF134" s="58" t="s">
        <v>658</v>
      </c>
      <c r="AG134" s="60" t="s">
        <v>4026</v>
      </c>
      <c r="AH134" s="60" t="s">
        <v>4026</v>
      </c>
      <c r="AI134" s="58">
        <v>1000</v>
      </c>
      <c r="AJ134" s="58" t="s">
        <v>666</v>
      </c>
    </row>
    <row r="135" spans="1:36" s="58" customFormat="1" ht="12">
      <c r="A135" s="57">
        <v>132</v>
      </c>
      <c r="B135" s="58">
        <v>2022</v>
      </c>
      <c r="C135" s="58" t="s">
        <v>692</v>
      </c>
      <c r="D135" s="58" t="s">
        <v>693</v>
      </c>
      <c r="E135" s="58" t="s">
        <v>8878</v>
      </c>
      <c r="F135" s="58" t="s">
        <v>578</v>
      </c>
      <c r="G135" s="58" t="s">
        <v>7935</v>
      </c>
      <c r="H135" s="58" t="s">
        <v>2027</v>
      </c>
      <c r="I135" s="59">
        <v>44908</v>
      </c>
      <c r="J135" s="58" t="s">
        <v>2179</v>
      </c>
      <c r="K135" s="59" t="s">
        <v>1474</v>
      </c>
      <c r="L135" s="58" t="s">
        <v>7392</v>
      </c>
      <c r="M135" s="59" t="s">
        <v>1946</v>
      </c>
      <c r="N135" s="60">
        <v>1434030</v>
      </c>
      <c r="O135" s="60">
        <v>164913</v>
      </c>
      <c r="P135" s="60">
        <v>164913</v>
      </c>
      <c r="Q135" s="58" t="s">
        <v>694</v>
      </c>
      <c r="R135" s="58" t="s">
        <v>658</v>
      </c>
      <c r="S135" s="58" t="s">
        <v>703</v>
      </c>
      <c r="U135" s="58">
        <v>3</v>
      </c>
      <c r="W135" s="58" t="s">
        <v>658</v>
      </c>
      <c r="X135" s="58">
        <v>44034910000</v>
      </c>
      <c r="Y135" s="58" t="str">
        <f>LEFT(Tableau3[[#This Row],[CODE_TARIF]],6)</f>
        <v>440349</v>
      </c>
      <c r="Z135" s="58" t="s">
        <v>697</v>
      </c>
      <c r="AB135" s="58" t="s">
        <v>8020</v>
      </c>
      <c r="AC135" s="60">
        <v>10</v>
      </c>
      <c r="AD135" s="60" t="s">
        <v>5846</v>
      </c>
      <c r="AE135" s="58" t="s">
        <v>698</v>
      </c>
      <c r="AF135" s="58" t="s">
        <v>658</v>
      </c>
      <c r="AG135" s="60" t="s">
        <v>4027</v>
      </c>
      <c r="AH135" s="60" t="s">
        <v>4027</v>
      </c>
      <c r="AI135" s="58">
        <v>1000</v>
      </c>
      <c r="AJ135" s="58" t="s">
        <v>666</v>
      </c>
    </row>
    <row r="136" spans="1:36" s="58" customFormat="1" ht="12">
      <c r="A136" s="57">
        <v>133</v>
      </c>
      <c r="B136" s="58">
        <v>2022</v>
      </c>
      <c r="C136" s="58" t="s">
        <v>692</v>
      </c>
      <c r="D136" s="58" t="s">
        <v>693</v>
      </c>
      <c r="E136" s="58" t="s">
        <v>8878</v>
      </c>
      <c r="F136" s="58" t="s">
        <v>579</v>
      </c>
      <c r="G136" s="58" t="s">
        <v>7931</v>
      </c>
      <c r="H136" s="58" t="s">
        <v>2027</v>
      </c>
      <c r="I136" s="59">
        <v>44907</v>
      </c>
      <c r="J136" s="58" t="s">
        <v>2180</v>
      </c>
      <c r="K136" s="59" t="s">
        <v>1474</v>
      </c>
      <c r="L136" s="58" t="s">
        <v>7393</v>
      </c>
      <c r="M136" s="59" t="s">
        <v>1946</v>
      </c>
      <c r="N136" s="60">
        <v>2007642</v>
      </c>
      <c r="O136" s="60">
        <v>230879</v>
      </c>
      <c r="P136" s="60">
        <v>230879</v>
      </c>
      <c r="Q136" s="58" t="s">
        <v>694</v>
      </c>
      <c r="R136" s="58" t="s">
        <v>658</v>
      </c>
      <c r="S136" s="58" t="s">
        <v>703</v>
      </c>
      <c r="U136" s="58">
        <v>3</v>
      </c>
      <c r="W136" s="58" t="s">
        <v>658</v>
      </c>
      <c r="X136" s="58">
        <v>44034914000</v>
      </c>
      <c r="Y136" s="58" t="str">
        <f>LEFT(Tableau3[[#This Row],[CODE_TARIF]],6)</f>
        <v>440349</v>
      </c>
      <c r="Z136" s="58" t="s">
        <v>697</v>
      </c>
      <c r="AB136" s="58" t="s">
        <v>8021</v>
      </c>
      <c r="AC136" s="60">
        <v>101</v>
      </c>
      <c r="AD136" s="60" t="s">
        <v>5847</v>
      </c>
      <c r="AE136" s="58" t="s">
        <v>698</v>
      </c>
      <c r="AF136" s="58" t="s">
        <v>658</v>
      </c>
      <c r="AG136" s="60" t="s">
        <v>4028</v>
      </c>
      <c r="AH136" s="60" t="s">
        <v>4028</v>
      </c>
      <c r="AI136" s="58">
        <v>1000</v>
      </c>
      <c r="AJ136" s="58" t="s">
        <v>666</v>
      </c>
    </row>
    <row r="137" spans="1:36" s="58" customFormat="1" ht="12">
      <c r="A137" s="57">
        <v>134</v>
      </c>
      <c r="B137" s="58">
        <v>2022</v>
      </c>
      <c r="C137" s="58" t="s">
        <v>692</v>
      </c>
      <c r="D137" s="58" t="s">
        <v>693</v>
      </c>
      <c r="E137" s="58" t="s">
        <v>2012</v>
      </c>
      <c r="F137" s="58" t="s">
        <v>577</v>
      </c>
      <c r="G137" s="58" t="s">
        <v>7922</v>
      </c>
      <c r="H137" s="58" t="s">
        <v>1910</v>
      </c>
      <c r="I137" s="59">
        <v>44904</v>
      </c>
      <c r="J137" s="58" t="s">
        <v>2181</v>
      </c>
      <c r="K137" s="58" t="s">
        <v>1480</v>
      </c>
      <c r="L137" s="58" t="s">
        <v>7394</v>
      </c>
      <c r="M137" s="58" t="s">
        <v>1946</v>
      </c>
      <c r="N137" s="60">
        <v>4248540</v>
      </c>
      <c r="O137" s="60">
        <v>488582</v>
      </c>
      <c r="P137" s="60">
        <v>488582</v>
      </c>
      <c r="Q137" s="58" t="s">
        <v>694</v>
      </c>
      <c r="R137" s="58" t="s">
        <v>658</v>
      </c>
      <c r="S137" s="58" t="s">
        <v>703</v>
      </c>
      <c r="U137" s="58">
        <v>3</v>
      </c>
      <c r="W137" s="58" t="s">
        <v>658</v>
      </c>
      <c r="X137" s="58">
        <v>44034939000</v>
      </c>
      <c r="Y137" s="58" t="str">
        <f>LEFT(Tableau3[[#This Row],[CODE_TARIF]],6)</f>
        <v>440349</v>
      </c>
      <c r="Z137" s="58" t="s">
        <v>697</v>
      </c>
      <c r="AB137" s="58" t="s">
        <v>8022</v>
      </c>
      <c r="AC137" s="60">
        <v>22</v>
      </c>
      <c r="AD137" s="60" t="s">
        <v>5848</v>
      </c>
      <c r="AE137" s="58" t="s">
        <v>698</v>
      </c>
      <c r="AF137" s="58" t="s">
        <v>658</v>
      </c>
      <c r="AG137" s="60" t="s">
        <v>4029</v>
      </c>
      <c r="AH137" s="60" t="s">
        <v>4029</v>
      </c>
      <c r="AI137" s="58">
        <v>1000</v>
      </c>
      <c r="AJ137" s="58" t="s">
        <v>666</v>
      </c>
    </row>
    <row r="138" spans="1:36" s="58" customFormat="1" ht="12">
      <c r="A138" s="57">
        <v>135</v>
      </c>
      <c r="B138" s="58">
        <v>2022</v>
      </c>
      <c r="C138" s="58" t="s">
        <v>692</v>
      </c>
      <c r="D138" s="58" t="s">
        <v>693</v>
      </c>
      <c r="E138" s="58" t="s">
        <v>2012</v>
      </c>
      <c r="F138" s="58" t="s">
        <v>577</v>
      </c>
      <c r="G138" s="58" t="s">
        <v>7922</v>
      </c>
      <c r="H138" s="58" t="s">
        <v>1910</v>
      </c>
      <c r="I138" s="59">
        <v>44904</v>
      </c>
      <c r="J138" s="58" t="s">
        <v>2182</v>
      </c>
      <c r="K138" s="59" t="s">
        <v>1480</v>
      </c>
      <c r="L138" s="58" t="s">
        <v>7394</v>
      </c>
      <c r="M138" s="59" t="s">
        <v>1946</v>
      </c>
      <c r="N138" s="60">
        <v>8162040</v>
      </c>
      <c r="O138" s="60">
        <v>938634</v>
      </c>
      <c r="P138" s="60">
        <v>938634</v>
      </c>
      <c r="Q138" s="58" t="s">
        <v>694</v>
      </c>
      <c r="R138" s="58" t="s">
        <v>658</v>
      </c>
      <c r="S138" s="58" t="s">
        <v>701</v>
      </c>
      <c r="U138" s="58">
        <v>3</v>
      </c>
      <c r="W138" s="58" t="s">
        <v>658</v>
      </c>
      <c r="X138" s="58">
        <v>44034939000</v>
      </c>
      <c r="Y138" s="58" t="str">
        <f>LEFT(Tableau3[[#This Row],[CODE_TARIF]],6)</f>
        <v>440349</v>
      </c>
      <c r="Z138" s="58" t="s">
        <v>697</v>
      </c>
      <c r="AB138" s="58" t="s">
        <v>8023</v>
      </c>
      <c r="AC138" s="60">
        <v>44</v>
      </c>
      <c r="AD138" s="60" t="s">
        <v>5849</v>
      </c>
      <c r="AE138" s="58" t="s">
        <v>698</v>
      </c>
      <c r="AF138" s="58" t="s">
        <v>658</v>
      </c>
      <c r="AG138" s="60" t="s">
        <v>4030</v>
      </c>
      <c r="AH138" s="60" t="s">
        <v>4030</v>
      </c>
      <c r="AI138" s="58">
        <v>1000</v>
      </c>
      <c r="AJ138" s="58" t="s">
        <v>666</v>
      </c>
    </row>
    <row r="139" spans="1:36" s="58" customFormat="1" ht="12">
      <c r="A139" s="57">
        <v>136</v>
      </c>
      <c r="B139" s="58">
        <v>2022</v>
      </c>
      <c r="C139" s="58" t="s">
        <v>692</v>
      </c>
      <c r="D139" s="58" t="s">
        <v>693</v>
      </c>
      <c r="E139" s="58" t="s">
        <v>2012</v>
      </c>
      <c r="F139" s="58" t="s">
        <v>577</v>
      </c>
      <c r="G139" s="58" t="s">
        <v>7922</v>
      </c>
      <c r="H139" s="58" t="s">
        <v>1910</v>
      </c>
      <c r="I139" s="59">
        <v>44904</v>
      </c>
      <c r="J139" s="58" t="s">
        <v>2183</v>
      </c>
      <c r="K139" s="59" t="s">
        <v>1480</v>
      </c>
      <c r="L139" s="58" t="s">
        <v>7394</v>
      </c>
      <c r="M139" s="58" t="s">
        <v>1946</v>
      </c>
      <c r="N139" s="60">
        <v>5823309</v>
      </c>
      <c r="O139" s="60">
        <v>669681</v>
      </c>
      <c r="P139" s="60">
        <v>669681</v>
      </c>
      <c r="Q139" s="58" t="s">
        <v>694</v>
      </c>
      <c r="R139" s="58" t="s">
        <v>658</v>
      </c>
      <c r="S139" s="58" t="s">
        <v>704</v>
      </c>
      <c r="U139" s="58">
        <v>3</v>
      </c>
      <c r="W139" s="58" t="s">
        <v>658</v>
      </c>
      <c r="X139" s="58">
        <v>44034939000</v>
      </c>
      <c r="Y139" s="58" t="str">
        <f>LEFT(Tableau3[[#This Row],[CODE_TARIF]],6)</f>
        <v>440349</v>
      </c>
      <c r="Z139" s="58" t="s">
        <v>697</v>
      </c>
      <c r="AB139" s="58" t="s">
        <v>8024</v>
      </c>
      <c r="AC139" s="60">
        <v>10</v>
      </c>
      <c r="AD139" s="60" t="s">
        <v>5850</v>
      </c>
      <c r="AE139" s="58" t="s">
        <v>698</v>
      </c>
      <c r="AF139" s="58" t="s">
        <v>658</v>
      </c>
      <c r="AG139" s="60" t="s">
        <v>4031</v>
      </c>
      <c r="AH139" s="60" t="s">
        <v>4031</v>
      </c>
      <c r="AI139" s="58">
        <v>1000</v>
      </c>
      <c r="AJ139" s="58" t="s">
        <v>666</v>
      </c>
    </row>
    <row r="140" spans="1:36" s="58" customFormat="1" ht="12">
      <c r="A140" s="57">
        <v>137</v>
      </c>
      <c r="B140" s="58">
        <v>2022</v>
      </c>
      <c r="C140" s="58" t="s">
        <v>692</v>
      </c>
      <c r="D140" s="58" t="s">
        <v>693</v>
      </c>
      <c r="E140" s="58" t="s">
        <v>2012</v>
      </c>
      <c r="F140" s="58" t="s">
        <v>577</v>
      </c>
      <c r="G140" s="58" t="s">
        <v>7922</v>
      </c>
      <c r="H140" s="58" t="s">
        <v>1910</v>
      </c>
      <c r="I140" s="59">
        <v>44904</v>
      </c>
      <c r="J140" s="58" t="s">
        <v>2184</v>
      </c>
      <c r="K140" s="59" t="s">
        <v>1480</v>
      </c>
      <c r="L140" s="58" t="s">
        <v>7394</v>
      </c>
      <c r="M140" s="58" t="s">
        <v>1946</v>
      </c>
      <c r="N140" s="60">
        <v>609518</v>
      </c>
      <c r="O140" s="60">
        <v>70095</v>
      </c>
      <c r="P140" s="60">
        <v>70095</v>
      </c>
      <c r="Q140" s="58" t="s">
        <v>694</v>
      </c>
      <c r="R140" s="58" t="s">
        <v>658</v>
      </c>
      <c r="S140" s="58" t="s">
        <v>703</v>
      </c>
      <c r="U140" s="58">
        <v>3</v>
      </c>
      <c r="W140" s="58" t="s">
        <v>658</v>
      </c>
      <c r="X140" s="58">
        <v>44034914000</v>
      </c>
      <c r="Y140" s="58" t="str">
        <f>LEFT(Tableau3[[#This Row],[CODE_TARIF]],6)</f>
        <v>440349</v>
      </c>
      <c r="Z140" s="58" t="s">
        <v>697</v>
      </c>
      <c r="AB140" s="58" t="s">
        <v>8025</v>
      </c>
      <c r="AC140" s="60">
        <v>6</v>
      </c>
      <c r="AD140" s="60" t="s">
        <v>5851</v>
      </c>
      <c r="AE140" s="58" t="s">
        <v>698</v>
      </c>
      <c r="AF140" s="58" t="s">
        <v>658</v>
      </c>
      <c r="AG140" s="60" t="s">
        <v>4032</v>
      </c>
      <c r="AH140" s="60" t="s">
        <v>4032</v>
      </c>
      <c r="AI140" s="58">
        <v>1000</v>
      </c>
      <c r="AJ140" s="58" t="s">
        <v>666</v>
      </c>
    </row>
    <row r="141" spans="1:36" s="58" customFormat="1" ht="12">
      <c r="A141" s="57">
        <v>138</v>
      </c>
      <c r="B141" s="58">
        <v>2022</v>
      </c>
      <c r="C141" s="58" t="s">
        <v>692</v>
      </c>
      <c r="D141" s="58" t="s">
        <v>693</v>
      </c>
      <c r="E141" s="58" t="s">
        <v>8883</v>
      </c>
      <c r="F141" s="58" t="s">
        <v>587</v>
      </c>
      <c r="G141" s="58" t="s">
        <v>7933</v>
      </c>
      <c r="H141" s="58" t="s">
        <v>2032</v>
      </c>
      <c r="I141" s="59">
        <v>44904</v>
      </c>
      <c r="J141" s="58" t="s">
        <v>2185</v>
      </c>
      <c r="K141" s="59" t="s">
        <v>1480</v>
      </c>
      <c r="L141" s="58" t="s">
        <v>7395</v>
      </c>
      <c r="M141" s="58" t="s">
        <v>1480</v>
      </c>
      <c r="N141" s="60">
        <v>14604200</v>
      </c>
      <c r="O141" s="60">
        <v>1679483</v>
      </c>
      <c r="P141" s="60">
        <v>1679483</v>
      </c>
      <c r="Q141" s="58" t="s">
        <v>694</v>
      </c>
      <c r="R141" s="58" t="s">
        <v>658</v>
      </c>
      <c r="S141" s="58" t="s">
        <v>687</v>
      </c>
      <c r="U141" s="58">
        <v>3</v>
      </c>
      <c r="W141" s="58" t="s">
        <v>658</v>
      </c>
      <c r="X141" s="58">
        <v>44034900000</v>
      </c>
      <c r="Y141" s="58" t="str">
        <f>LEFT(Tableau3[[#This Row],[CODE_TARIF]],6)</f>
        <v>440349</v>
      </c>
      <c r="Z141" s="58" t="s">
        <v>697</v>
      </c>
      <c r="AB141" s="58" t="s">
        <v>7972</v>
      </c>
      <c r="AC141" s="60">
        <v>61</v>
      </c>
      <c r="AD141" s="60" t="s">
        <v>5852</v>
      </c>
      <c r="AE141" s="58" t="s">
        <v>698</v>
      </c>
      <c r="AF141" s="58" t="s">
        <v>658</v>
      </c>
      <c r="AG141" s="60" t="s">
        <v>4033</v>
      </c>
      <c r="AH141" s="60" t="s">
        <v>4033</v>
      </c>
      <c r="AI141" s="58">
        <v>1000</v>
      </c>
      <c r="AJ141" s="58" t="s">
        <v>666</v>
      </c>
    </row>
    <row r="142" spans="1:36" s="58" customFormat="1" ht="12">
      <c r="A142" s="57">
        <v>139</v>
      </c>
      <c r="B142" s="58">
        <v>2022</v>
      </c>
      <c r="C142" s="58" t="s">
        <v>692</v>
      </c>
      <c r="D142" s="58" t="s">
        <v>693</v>
      </c>
      <c r="E142" s="58" t="s">
        <v>8883</v>
      </c>
      <c r="F142" s="58" t="s">
        <v>587</v>
      </c>
      <c r="G142" s="58" t="s">
        <v>7933</v>
      </c>
      <c r="H142" s="58" t="s">
        <v>2032</v>
      </c>
      <c r="I142" s="59">
        <v>44904</v>
      </c>
      <c r="J142" s="58" t="s">
        <v>2186</v>
      </c>
      <c r="K142" s="59" t="s">
        <v>1480</v>
      </c>
      <c r="L142" s="58" t="s">
        <v>7395</v>
      </c>
      <c r="M142" s="58" t="s">
        <v>1480</v>
      </c>
      <c r="N142" s="60">
        <v>4273300</v>
      </c>
      <c r="O142" s="60">
        <v>491430</v>
      </c>
      <c r="P142" s="60">
        <v>491430</v>
      </c>
      <c r="Q142" s="58" t="s">
        <v>694</v>
      </c>
      <c r="R142" s="58" t="s">
        <v>658</v>
      </c>
      <c r="S142" s="58" t="s">
        <v>687</v>
      </c>
      <c r="U142" s="58">
        <v>3</v>
      </c>
      <c r="W142" s="58" t="s">
        <v>658</v>
      </c>
      <c r="X142" s="58">
        <v>44034900000</v>
      </c>
      <c r="Y142" s="58" t="str">
        <f>LEFT(Tableau3[[#This Row],[CODE_TARIF]],6)</f>
        <v>440349</v>
      </c>
      <c r="Z142" s="58" t="s">
        <v>697</v>
      </c>
      <c r="AB142" s="58" t="s">
        <v>7973</v>
      </c>
      <c r="AC142" s="60">
        <v>15</v>
      </c>
      <c r="AD142" s="60" t="s">
        <v>4034</v>
      </c>
      <c r="AE142" s="58" t="s">
        <v>698</v>
      </c>
      <c r="AF142" s="58" t="s">
        <v>658</v>
      </c>
      <c r="AG142" s="60" t="s">
        <v>4034</v>
      </c>
      <c r="AH142" s="60" t="s">
        <v>4034</v>
      </c>
      <c r="AI142" s="58">
        <v>1000</v>
      </c>
      <c r="AJ142" s="58" t="s">
        <v>666</v>
      </c>
    </row>
    <row r="143" spans="1:36" s="58" customFormat="1" ht="12">
      <c r="A143" s="57">
        <v>140</v>
      </c>
      <c r="B143" s="58">
        <v>2022</v>
      </c>
      <c r="C143" s="58" t="s">
        <v>692</v>
      </c>
      <c r="D143" s="58" t="s">
        <v>693</v>
      </c>
      <c r="E143" s="58" t="s">
        <v>8883</v>
      </c>
      <c r="F143" s="58" t="s">
        <v>587</v>
      </c>
      <c r="G143" s="58" t="s">
        <v>7933</v>
      </c>
      <c r="H143" s="58" t="s">
        <v>2032</v>
      </c>
      <c r="I143" s="59">
        <v>44904</v>
      </c>
      <c r="J143" s="58" t="s">
        <v>2187</v>
      </c>
      <c r="K143" s="59" t="s">
        <v>1480</v>
      </c>
      <c r="L143" s="58" t="s">
        <v>7395</v>
      </c>
      <c r="M143" s="58" t="s">
        <v>1480</v>
      </c>
      <c r="N143" s="60">
        <v>14708500</v>
      </c>
      <c r="O143" s="60">
        <v>1691478</v>
      </c>
      <c r="P143" s="60">
        <v>1691478</v>
      </c>
      <c r="Q143" s="58" t="s">
        <v>694</v>
      </c>
      <c r="R143" s="58" t="s">
        <v>658</v>
      </c>
      <c r="S143" s="58" t="s">
        <v>687</v>
      </c>
      <c r="U143" s="58">
        <v>3</v>
      </c>
      <c r="W143" s="58" t="s">
        <v>658</v>
      </c>
      <c r="X143" s="58">
        <v>44034900000</v>
      </c>
      <c r="Y143" s="58" t="str">
        <f>LEFT(Tableau3[[#This Row],[CODE_TARIF]],6)</f>
        <v>440349</v>
      </c>
      <c r="Z143" s="58" t="s">
        <v>697</v>
      </c>
      <c r="AB143" s="58" t="s">
        <v>7973</v>
      </c>
      <c r="AC143" s="60">
        <v>38</v>
      </c>
      <c r="AD143" s="60" t="s">
        <v>4035</v>
      </c>
      <c r="AE143" s="58" t="s">
        <v>698</v>
      </c>
      <c r="AF143" s="58" t="s">
        <v>658</v>
      </c>
      <c r="AG143" s="60" t="s">
        <v>4035</v>
      </c>
      <c r="AH143" s="60" t="s">
        <v>4035</v>
      </c>
      <c r="AI143" s="58">
        <v>1000</v>
      </c>
      <c r="AJ143" s="58" t="s">
        <v>666</v>
      </c>
    </row>
    <row r="144" spans="1:36" s="58" customFormat="1" ht="12">
      <c r="A144" s="57">
        <v>141</v>
      </c>
      <c r="B144" s="58">
        <v>2022</v>
      </c>
      <c r="C144" s="58" t="s">
        <v>692</v>
      </c>
      <c r="D144" s="58" t="s">
        <v>693</v>
      </c>
      <c r="E144" s="58" t="s">
        <v>8883</v>
      </c>
      <c r="F144" s="58" t="s">
        <v>587</v>
      </c>
      <c r="G144" s="58" t="s">
        <v>7933</v>
      </c>
      <c r="H144" s="58" t="s">
        <v>2032</v>
      </c>
      <c r="I144" s="59">
        <v>44904</v>
      </c>
      <c r="J144" s="58" t="s">
        <v>2188</v>
      </c>
      <c r="K144" s="59" t="s">
        <v>1480</v>
      </c>
      <c r="L144" s="58" t="s">
        <v>7395</v>
      </c>
      <c r="M144" s="58" t="s">
        <v>1480</v>
      </c>
      <c r="N144" s="60">
        <v>14657000</v>
      </c>
      <c r="O144" s="60">
        <v>1685555</v>
      </c>
      <c r="P144" s="60">
        <v>1685555</v>
      </c>
      <c r="Q144" s="58" t="s">
        <v>694</v>
      </c>
      <c r="R144" s="58" t="s">
        <v>658</v>
      </c>
      <c r="S144" s="58" t="s">
        <v>687</v>
      </c>
      <c r="U144" s="58">
        <v>3</v>
      </c>
      <c r="W144" s="58" t="s">
        <v>658</v>
      </c>
      <c r="X144" s="58">
        <v>44034900000</v>
      </c>
      <c r="Y144" s="58" t="str">
        <f>LEFT(Tableau3[[#This Row],[CODE_TARIF]],6)</f>
        <v>440349</v>
      </c>
      <c r="Z144" s="58" t="s">
        <v>697</v>
      </c>
      <c r="AB144" s="58" t="s">
        <v>7973</v>
      </c>
      <c r="AC144" s="60">
        <v>47</v>
      </c>
      <c r="AD144" s="60" t="s">
        <v>4036</v>
      </c>
      <c r="AE144" s="58" t="s">
        <v>698</v>
      </c>
      <c r="AF144" s="58" t="s">
        <v>658</v>
      </c>
      <c r="AG144" s="60" t="s">
        <v>4036</v>
      </c>
      <c r="AH144" s="60" t="s">
        <v>4036</v>
      </c>
      <c r="AI144" s="58">
        <v>1000</v>
      </c>
      <c r="AJ144" s="58" t="s">
        <v>666</v>
      </c>
    </row>
    <row r="145" spans="1:36" s="58" customFormat="1" ht="12">
      <c r="A145" s="57">
        <v>142</v>
      </c>
      <c r="B145" s="58">
        <v>2022</v>
      </c>
      <c r="C145" s="58" t="s">
        <v>692</v>
      </c>
      <c r="D145" s="58" t="s">
        <v>693</v>
      </c>
      <c r="E145" s="58" t="s">
        <v>8883</v>
      </c>
      <c r="F145" s="58" t="s">
        <v>587</v>
      </c>
      <c r="G145" s="58" t="s">
        <v>7933</v>
      </c>
      <c r="H145" s="58" t="s">
        <v>2032</v>
      </c>
      <c r="I145" s="59">
        <v>44904</v>
      </c>
      <c r="J145" s="58" t="s">
        <v>2189</v>
      </c>
      <c r="K145" s="59" t="s">
        <v>1480</v>
      </c>
      <c r="L145" s="58" t="s">
        <v>7395</v>
      </c>
      <c r="M145" s="58" t="s">
        <v>1480</v>
      </c>
      <c r="N145" s="60">
        <v>1777500</v>
      </c>
      <c r="O145" s="60">
        <v>204413</v>
      </c>
      <c r="P145" s="60">
        <v>204413</v>
      </c>
      <c r="Q145" s="58" t="s">
        <v>694</v>
      </c>
      <c r="R145" s="58" t="s">
        <v>658</v>
      </c>
      <c r="S145" s="58" t="s">
        <v>687</v>
      </c>
      <c r="U145" s="58">
        <v>3</v>
      </c>
      <c r="W145" s="58" t="s">
        <v>658</v>
      </c>
      <c r="X145" s="58">
        <v>44034935000</v>
      </c>
      <c r="Y145" s="58" t="str">
        <f>LEFT(Tableau3[[#This Row],[CODE_TARIF]],6)</f>
        <v>440349</v>
      </c>
      <c r="Z145" s="58" t="s">
        <v>697</v>
      </c>
      <c r="AB145" s="58" t="s">
        <v>7976</v>
      </c>
      <c r="AC145" s="60">
        <v>8</v>
      </c>
      <c r="AD145" s="60" t="s">
        <v>5853</v>
      </c>
      <c r="AE145" s="58" t="s">
        <v>698</v>
      </c>
      <c r="AF145" s="58" t="s">
        <v>658</v>
      </c>
      <c r="AG145" s="60" t="s">
        <v>4037</v>
      </c>
      <c r="AH145" s="60" t="s">
        <v>4037</v>
      </c>
      <c r="AI145" s="58">
        <v>1000</v>
      </c>
      <c r="AJ145" s="58" t="s">
        <v>666</v>
      </c>
    </row>
    <row r="146" spans="1:36" s="58" customFormat="1" ht="12">
      <c r="A146" s="57">
        <v>143</v>
      </c>
      <c r="B146" s="58">
        <v>2022</v>
      </c>
      <c r="C146" s="58" t="s">
        <v>692</v>
      </c>
      <c r="D146" s="58" t="s">
        <v>693</v>
      </c>
      <c r="E146" s="58" t="s">
        <v>8883</v>
      </c>
      <c r="F146" s="58" t="s">
        <v>587</v>
      </c>
      <c r="G146" s="58" t="s">
        <v>7933</v>
      </c>
      <c r="H146" s="58" t="s">
        <v>2032</v>
      </c>
      <c r="I146" s="59">
        <v>44904</v>
      </c>
      <c r="J146" s="58" t="s">
        <v>2190</v>
      </c>
      <c r="K146" s="59" t="s">
        <v>1480</v>
      </c>
      <c r="L146" s="58" t="s">
        <v>7395</v>
      </c>
      <c r="M146" s="58" t="s">
        <v>1480</v>
      </c>
      <c r="N146" s="60">
        <v>5970500</v>
      </c>
      <c r="O146" s="60">
        <v>686608</v>
      </c>
      <c r="P146" s="60">
        <v>686608</v>
      </c>
      <c r="Q146" s="58" t="s">
        <v>694</v>
      </c>
      <c r="R146" s="58" t="s">
        <v>658</v>
      </c>
      <c r="S146" s="58" t="s">
        <v>687</v>
      </c>
      <c r="U146" s="58">
        <v>3</v>
      </c>
      <c r="W146" s="58" t="s">
        <v>658</v>
      </c>
      <c r="X146" s="58">
        <v>44034900000</v>
      </c>
      <c r="Y146" s="58" t="str">
        <f>LEFT(Tableau3[[#This Row],[CODE_TARIF]],6)</f>
        <v>440349</v>
      </c>
      <c r="Z146" s="58" t="s">
        <v>697</v>
      </c>
      <c r="AB146" s="58" t="s">
        <v>7974</v>
      </c>
      <c r="AC146" s="60">
        <v>34</v>
      </c>
      <c r="AD146" s="60" t="s">
        <v>5854</v>
      </c>
      <c r="AE146" s="58" t="s">
        <v>698</v>
      </c>
      <c r="AF146" s="58" t="s">
        <v>658</v>
      </c>
      <c r="AG146" s="60" t="s">
        <v>4038</v>
      </c>
      <c r="AH146" s="60" t="s">
        <v>4038</v>
      </c>
      <c r="AI146" s="58">
        <v>1000</v>
      </c>
      <c r="AJ146" s="58" t="s">
        <v>666</v>
      </c>
    </row>
    <row r="147" spans="1:36" s="58" customFormat="1" ht="12">
      <c r="A147" s="57">
        <v>144</v>
      </c>
      <c r="B147" s="58">
        <v>2022</v>
      </c>
      <c r="C147" s="58" t="s">
        <v>692</v>
      </c>
      <c r="D147" s="58" t="s">
        <v>693</v>
      </c>
      <c r="E147" s="58" t="s">
        <v>8883</v>
      </c>
      <c r="F147" s="58" t="s">
        <v>587</v>
      </c>
      <c r="G147" s="58" t="s">
        <v>7933</v>
      </c>
      <c r="H147" s="58" t="s">
        <v>2032</v>
      </c>
      <c r="I147" s="59">
        <v>44904</v>
      </c>
      <c r="J147" s="58" t="s">
        <v>2191</v>
      </c>
      <c r="K147" s="59" t="s">
        <v>1480</v>
      </c>
      <c r="L147" s="58" t="s">
        <v>7395</v>
      </c>
      <c r="M147" s="58" t="s">
        <v>1480</v>
      </c>
      <c r="N147" s="60">
        <v>7281800</v>
      </c>
      <c r="O147" s="60">
        <v>837407</v>
      </c>
      <c r="P147" s="60">
        <v>837407</v>
      </c>
      <c r="Q147" s="58" t="s">
        <v>694</v>
      </c>
      <c r="R147" s="58" t="s">
        <v>658</v>
      </c>
      <c r="S147" s="58" t="s">
        <v>687</v>
      </c>
      <c r="U147" s="58">
        <v>3</v>
      </c>
      <c r="W147" s="58" t="s">
        <v>658</v>
      </c>
      <c r="X147" s="58">
        <v>44034934000</v>
      </c>
      <c r="Y147" s="58" t="str">
        <f>LEFT(Tableau3[[#This Row],[CODE_TARIF]],6)</f>
        <v>440349</v>
      </c>
      <c r="Z147" s="58" t="s">
        <v>697</v>
      </c>
      <c r="AB147" s="58" t="s">
        <v>7976</v>
      </c>
      <c r="AC147" s="60">
        <v>66</v>
      </c>
      <c r="AD147" s="60" t="s">
        <v>4039</v>
      </c>
      <c r="AE147" s="58" t="s">
        <v>698</v>
      </c>
      <c r="AF147" s="58" t="s">
        <v>658</v>
      </c>
      <c r="AG147" s="60" t="s">
        <v>4039</v>
      </c>
      <c r="AH147" s="60" t="s">
        <v>4039</v>
      </c>
      <c r="AI147" s="58">
        <v>1000</v>
      </c>
      <c r="AJ147" s="58" t="s">
        <v>666</v>
      </c>
    </row>
    <row r="148" spans="1:36" s="58" customFormat="1" ht="12">
      <c r="A148" s="57">
        <v>145</v>
      </c>
      <c r="B148" s="58">
        <v>2022</v>
      </c>
      <c r="C148" s="58" t="s">
        <v>692</v>
      </c>
      <c r="D148" s="58" t="s">
        <v>693</v>
      </c>
      <c r="E148" s="58" t="s">
        <v>8883</v>
      </c>
      <c r="F148" s="58" t="s">
        <v>587</v>
      </c>
      <c r="G148" s="58" t="s">
        <v>7933</v>
      </c>
      <c r="H148" s="58" t="s">
        <v>2032</v>
      </c>
      <c r="I148" s="59">
        <v>44904</v>
      </c>
      <c r="J148" s="58" t="s">
        <v>2192</v>
      </c>
      <c r="K148" s="59" t="s">
        <v>1480</v>
      </c>
      <c r="L148" s="58" t="s">
        <v>7395</v>
      </c>
      <c r="M148" s="59" t="s">
        <v>1480</v>
      </c>
      <c r="N148" s="60">
        <v>10499600</v>
      </c>
      <c r="O148" s="60">
        <v>1207454</v>
      </c>
      <c r="P148" s="60">
        <v>1207454</v>
      </c>
      <c r="Q148" s="58" t="s">
        <v>694</v>
      </c>
      <c r="R148" s="58" t="s">
        <v>658</v>
      </c>
      <c r="S148" s="58" t="s">
        <v>687</v>
      </c>
      <c r="U148" s="58">
        <v>3</v>
      </c>
      <c r="W148" s="58" t="s">
        <v>658</v>
      </c>
      <c r="X148" s="58">
        <v>44034900000</v>
      </c>
      <c r="Y148" s="58" t="str">
        <f>LEFT(Tableau3[[#This Row],[CODE_TARIF]],6)</f>
        <v>440349</v>
      </c>
      <c r="Z148" s="58" t="s">
        <v>697</v>
      </c>
      <c r="AB148" s="58" t="s">
        <v>8026</v>
      </c>
      <c r="AC148" s="60">
        <v>17</v>
      </c>
      <c r="AD148" s="60" t="s">
        <v>5855</v>
      </c>
      <c r="AE148" s="58" t="s">
        <v>698</v>
      </c>
      <c r="AF148" s="58" t="s">
        <v>658</v>
      </c>
      <c r="AG148" s="60" t="s">
        <v>4040</v>
      </c>
      <c r="AH148" s="60" t="s">
        <v>4040</v>
      </c>
      <c r="AI148" s="58">
        <v>1000</v>
      </c>
      <c r="AJ148" s="58" t="s">
        <v>666</v>
      </c>
    </row>
    <row r="149" spans="1:36" s="58" customFormat="1" ht="12">
      <c r="A149" s="57">
        <v>146</v>
      </c>
      <c r="B149" s="58">
        <v>2022</v>
      </c>
      <c r="C149" s="58" t="s">
        <v>692</v>
      </c>
      <c r="D149" s="58" t="s">
        <v>693</v>
      </c>
      <c r="E149" s="58" t="s">
        <v>8883</v>
      </c>
      <c r="F149" s="58" t="s">
        <v>587</v>
      </c>
      <c r="G149" s="58" t="s">
        <v>7933</v>
      </c>
      <c r="H149" s="58" t="s">
        <v>2032</v>
      </c>
      <c r="I149" s="59">
        <v>44904</v>
      </c>
      <c r="J149" s="58" t="s">
        <v>2193</v>
      </c>
      <c r="K149" s="59" t="s">
        <v>1480</v>
      </c>
      <c r="L149" s="58" t="s">
        <v>7395</v>
      </c>
      <c r="M149" s="59" t="s">
        <v>1480</v>
      </c>
      <c r="N149" s="60">
        <v>13741500</v>
      </c>
      <c r="O149" s="60">
        <v>1580273</v>
      </c>
      <c r="P149" s="60">
        <v>1580273</v>
      </c>
      <c r="Q149" s="58" t="s">
        <v>694</v>
      </c>
      <c r="R149" s="58" t="s">
        <v>658</v>
      </c>
      <c r="S149" s="58" t="s">
        <v>687</v>
      </c>
      <c r="U149" s="58">
        <v>3</v>
      </c>
      <c r="W149" s="58" t="s">
        <v>658</v>
      </c>
      <c r="X149" s="58">
        <v>44034900000</v>
      </c>
      <c r="Y149" s="58" t="str">
        <f>LEFT(Tableau3[[#This Row],[CODE_TARIF]],6)</f>
        <v>440349</v>
      </c>
      <c r="Z149" s="58" t="s">
        <v>697</v>
      </c>
      <c r="AB149" s="58" t="s">
        <v>7972</v>
      </c>
      <c r="AC149" s="60">
        <v>55</v>
      </c>
      <c r="AD149" s="60" t="s">
        <v>5856</v>
      </c>
      <c r="AE149" s="58" t="s">
        <v>698</v>
      </c>
      <c r="AF149" s="58" t="s">
        <v>658</v>
      </c>
      <c r="AG149" s="60" t="s">
        <v>4041</v>
      </c>
      <c r="AH149" s="60" t="s">
        <v>4041</v>
      </c>
      <c r="AI149" s="58">
        <v>1000</v>
      </c>
      <c r="AJ149" s="58" t="s">
        <v>666</v>
      </c>
    </row>
    <row r="150" spans="1:36" s="58" customFormat="1" ht="12">
      <c r="A150" s="57">
        <v>147</v>
      </c>
      <c r="B150" s="58">
        <v>2022</v>
      </c>
      <c r="C150" s="58" t="s">
        <v>692</v>
      </c>
      <c r="D150" s="58" t="s">
        <v>693</v>
      </c>
      <c r="E150" s="58" t="s">
        <v>8883</v>
      </c>
      <c r="F150" s="58" t="s">
        <v>587</v>
      </c>
      <c r="G150" s="58" t="s">
        <v>7933</v>
      </c>
      <c r="H150" s="58" t="s">
        <v>2032</v>
      </c>
      <c r="I150" s="59">
        <v>44904</v>
      </c>
      <c r="J150" s="58" t="s">
        <v>2194</v>
      </c>
      <c r="K150" s="59" t="s">
        <v>1480</v>
      </c>
      <c r="L150" s="58" t="s">
        <v>7395</v>
      </c>
      <c r="M150" s="59" t="s">
        <v>1480</v>
      </c>
      <c r="N150" s="60">
        <v>14658900</v>
      </c>
      <c r="O150" s="60">
        <v>1685774</v>
      </c>
      <c r="P150" s="60">
        <v>1685774</v>
      </c>
      <c r="Q150" s="58" t="s">
        <v>694</v>
      </c>
      <c r="R150" s="58" t="s">
        <v>658</v>
      </c>
      <c r="S150" s="58" t="s">
        <v>687</v>
      </c>
      <c r="U150" s="58">
        <v>3</v>
      </c>
      <c r="W150" s="58" t="s">
        <v>658</v>
      </c>
      <c r="X150" s="58">
        <v>44034900000</v>
      </c>
      <c r="Y150" s="58" t="str">
        <f>LEFT(Tableau3[[#This Row],[CODE_TARIF]],6)</f>
        <v>440349</v>
      </c>
      <c r="Z150" s="58" t="s">
        <v>697</v>
      </c>
      <c r="AB150" s="58" t="s">
        <v>7972</v>
      </c>
      <c r="AC150" s="60">
        <v>58</v>
      </c>
      <c r="AD150" s="60" t="s">
        <v>5857</v>
      </c>
      <c r="AE150" s="58" t="s">
        <v>698</v>
      </c>
      <c r="AF150" s="58" t="s">
        <v>658</v>
      </c>
      <c r="AG150" s="60" t="s">
        <v>4042</v>
      </c>
      <c r="AH150" s="60" t="s">
        <v>4042</v>
      </c>
      <c r="AI150" s="58">
        <v>1000</v>
      </c>
      <c r="AJ150" s="58" t="s">
        <v>666</v>
      </c>
    </row>
    <row r="151" spans="1:36" s="58" customFormat="1" ht="12">
      <c r="A151" s="57">
        <v>148</v>
      </c>
      <c r="B151" s="58">
        <v>2022</v>
      </c>
      <c r="C151" s="58" t="s">
        <v>692</v>
      </c>
      <c r="D151" s="58" t="s">
        <v>693</v>
      </c>
      <c r="E151" s="58" t="s">
        <v>8883</v>
      </c>
      <c r="F151" s="58" t="s">
        <v>587</v>
      </c>
      <c r="G151" s="58" t="s">
        <v>7933</v>
      </c>
      <c r="H151" s="58" t="s">
        <v>2032</v>
      </c>
      <c r="I151" s="59">
        <v>44904</v>
      </c>
      <c r="J151" s="58" t="s">
        <v>2195</v>
      </c>
      <c r="K151" s="59" t="s">
        <v>1480</v>
      </c>
      <c r="L151" s="58" t="s">
        <v>7395</v>
      </c>
      <c r="M151" s="59" t="s">
        <v>1480</v>
      </c>
      <c r="N151" s="60">
        <v>14735800</v>
      </c>
      <c r="O151" s="60">
        <v>1694617</v>
      </c>
      <c r="P151" s="60">
        <v>1694617</v>
      </c>
      <c r="Q151" s="58" t="s">
        <v>694</v>
      </c>
      <c r="R151" s="58" t="s">
        <v>658</v>
      </c>
      <c r="S151" s="58" t="s">
        <v>687</v>
      </c>
      <c r="U151" s="58">
        <v>3</v>
      </c>
      <c r="W151" s="58" t="s">
        <v>658</v>
      </c>
      <c r="X151" s="58">
        <v>44034900000</v>
      </c>
      <c r="Y151" s="58" t="str">
        <f>LEFT(Tableau3[[#This Row],[CODE_TARIF]],6)</f>
        <v>440349</v>
      </c>
      <c r="Z151" s="58" t="s">
        <v>697</v>
      </c>
      <c r="AB151" s="58" t="s">
        <v>7972</v>
      </c>
      <c r="AC151" s="60">
        <v>54</v>
      </c>
      <c r="AD151" s="60" t="s">
        <v>5858</v>
      </c>
      <c r="AE151" s="58" t="s">
        <v>698</v>
      </c>
      <c r="AF151" s="58" t="s">
        <v>658</v>
      </c>
      <c r="AG151" s="60" t="s">
        <v>4043</v>
      </c>
      <c r="AH151" s="60" t="s">
        <v>4043</v>
      </c>
      <c r="AI151" s="58">
        <v>1000</v>
      </c>
      <c r="AJ151" s="58" t="s">
        <v>666</v>
      </c>
    </row>
    <row r="152" spans="1:36" s="58" customFormat="1" ht="12">
      <c r="A152" s="57">
        <v>149</v>
      </c>
      <c r="B152" s="58">
        <v>2022</v>
      </c>
      <c r="C152" s="58" t="s">
        <v>692</v>
      </c>
      <c r="D152" s="58" t="s">
        <v>693</v>
      </c>
      <c r="E152" s="58" t="s">
        <v>2012</v>
      </c>
      <c r="F152" s="58" t="s">
        <v>577</v>
      </c>
      <c r="G152" s="58" t="s">
        <v>7922</v>
      </c>
      <c r="H152" s="58" t="s">
        <v>1910</v>
      </c>
      <c r="I152" s="59">
        <v>44904</v>
      </c>
      <c r="J152" s="58" t="s">
        <v>2196</v>
      </c>
      <c r="K152" s="59" t="s">
        <v>1480</v>
      </c>
      <c r="L152" s="58" t="s">
        <v>7394</v>
      </c>
      <c r="M152" s="59" t="s">
        <v>1946</v>
      </c>
      <c r="N152" s="60">
        <v>3404557</v>
      </c>
      <c r="O152" s="60">
        <v>391524</v>
      </c>
      <c r="P152" s="60">
        <v>391524</v>
      </c>
      <c r="Q152" s="58" t="s">
        <v>694</v>
      </c>
      <c r="R152" s="58" t="s">
        <v>658</v>
      </c>
      <c r="S152" s="58" t="s">
        <v>703</v>
      </c>
      <c r="U152" s="58">
        <v>3</v>
      </c>
      <c r="W152" s="58" t="s">
        <v>658</v>
      </c>
      <c r="X152" s="58">
        <v>44034914000</v>
      </c>
      <c r="Y152" s="58" t="str">
        <f>LEFT(Tableau3[[#This Row],[CODE_TARIF]],6)</f>
        <v>440349</v>
      </c>
      <c r="Z152" s="58" t="s">
        <v>697</v>
      </c>
      <c r="AB152" s="58" t="s">
        <v>8027</v>
      </c>
      <c r="AC152" s="60">
        <v>33</v>
      </c>
      <c r="AD152" s="60" t="s">
        <v>5859</v>
      </c>
      <c r="AE152" s="58" t="s">
        <v>698</v>
      </c>
      <c r="AF152" s="58" t="s">
        <v>658</v>
      </c>
      <c r="AG152" s="60" t="s">
        <v>4044</v>
      </c>
      <c r="AH152" s="60" t="s">
        <v>4044</v>
      </c>
      <c r="AI152" s="58">
        <v>1000</v>
      </c>
      <c r="AJ152" s="58" t="s">
        <v>666</v>
      </c>
    </row>
    <row r="153" spans="1:36" s="58" customFormat="1" ht="12">
      <c r="A153" s="57">
        <v>150</v>
      </c>
      <c r="B153" s="58">
        <v>2022</v>
      </c>
      <c r="C153" s="58" t="s">
        <v>692</v>
      </c>
      <c r="D153" s="58" t="s">
        <v>693</v>
      </c>
      <c r="E153" s="58" t="s">
        <v>2012</v>
      </c>
      <c r="F153" s="58" t="s">
        <v>577</v>
      </c>
      <c r="G153" s="58" t="s">
        <v>7922</v>
      </c>
      <c r="H153" s="58" t="s">
        <v>1910</v>
      </c>
      <c r="I153" s="59">
        <v>44904</v>
      </c>
      <c r="J153" s="58" t="s">
        <v>2197</v>
      </c>
      <c r="K153" s="59" t="s">
        <v>1480</v>
      </c>
      <c r="L153" s="58" t="s">
        <v>7394</v>
      </c>
      <c r="M153" s="58" t="s">
        <v>1946</v>
      </c>
      <c r="N153" s="60">
        <v>4282250</v>
      </c>
      <c r="O153" s="60">
        <v>492459</v>
      </c>
      <c r="P153" s="60">
        <v>492459</v>
      </c>
      <c r="Q153" s="58" t="s">
        <v>694</v>
      </c>
      <c r="R153" s="58" t="s">
        <v>658</v>
      </c>
      <c r="S153" s="58" t="s">
        <v>703</v>
      </c>
      <c r="U153" s="58">
        <v>3</v>
      </c>
      <c r="W153" s="58" t="s">
        <v>658</v>
      </c>
      <c r="X153" s="58">
        <v>44034914000</v>
      </c>
      <c r="Y153" s="58" t="str">
        <f>LEFT(Tableau3[[#This Row],[CODE_TARIF]],6)</f>
        <v>440349</v>
      </c>
      <c r="Z153" s="58" t="s">
        <v>697</v>
      </c>
      <c r="AB153" s="58" t="s">
        <v>8028</v>
      </c>
      <c r="AC153" s="60">
        <v>98</v>
      </c>
      <c r="AD153" s="60" t="s">
        <v>5860</v>
      </c>
      <c r="AE153" s="58" t="s">
        <v>698</v>
      </c>
      <c r="AF153" s="58" t="s">
        <v>658</v>
      </c>
      <c r="AG153" s="60" t="s">
        <v>4045</v>
      </c>
      <c r="AH153" s="60" t="s">
        <v>4045</v>
      </c>
      <c r="AI153" s="58">
        <v>1000</v>
      </c>
      <c r="AJ153" s="58" t="s">
        <v>666</v>
      </c>
    </row>
    <row r="154" spans="1:36" s="58" customFormat="1" ht="12">
      <c r="A154" s="57">
        <v>151</v>
      </c>
      <c r="B154" s="58">
        <v>2022</v>
      </c>
      <c r="C154" s="58" t="s">
        <v>692</v>
      </c>
      <c r="D154" s="58" t="s">
        <v>693</v>
      </c>
      <c r="E154" s="58" t="s">
        <v>2012</v>
      </c>
      <c r="F154" s="58" t="s">
        <v>577</v>
      </c>
      <c r="G154" s="58" t="s">
        <v>7922</v>
      </c>
      <c r="H154" s="58" t="s">
        <v>1910</v>
      </c>
      <c r="I154" s="59">
        <v>44902</v>
      </c>
      <c r="J154" s="58" t="s">
        <v>2198</v>
      </c>
      <c r="K154" s="59" t="s">
        <v>7199</v>
      </c>
      <c r="L154" s="58" t="s">
        <v>7396</v>
      </c>
      <c r="M154" s="58" t="s">
        <v>7174</v>
      </c>
      <c r="N154" s="60">
        <v>2335560</v>
      </c>
      <c r="O154" s="60">
        <v>268590</v>
      </c>
      <c r="P154" s="60">
        <v>268590</v>
      </c>
      <c r="Q154" s="58" t="s">
        <v>694</v>
      </c>
      <c r="R154" s="58" t="s">
        <v>658</v>
      </c>
      <c r="S154" s="58" t="s">
        <v>703</v>
      </c>
      <c r="U154" s="58">
        <v>3</v>
      </c>
      <c r="W154" s="58" t="s">
        <v>658</v>
      </c>
      <c r="X154" s="58">
        <v>44034939000</v>
      </c>
      <c r="Y154" s="58" t="str">
        <f>LEFT(Tableau3[[#This Row],[CODE_TARIF]],6)</f>
        <v>440349</v>
      </c>
      <c r="Z154" s="58" t="s">
        <v>697</v>
      </c>
      <c r="AB154" s="58" t="s">
        <v>8029</v>
      </c>
      <c r="AC154" s="60">
        <v>10</v>
      </c>
      <c r="AD154" s="60" t="s">
        <v>4046</v>
      </c>
      <c r="AE154" s="58" t="s">
        <v>698</v>
      </c>
      <c r="AF154" s="58" t="s">
        <v>658</v>
      </c>
      <c r="AG154" s="60" t="s">
        <v>4046</v>
      </c>
      <c r="AH154" s="60" t="s">
        <v>4046</v>
      </c>
      <c r="AI154" s="58">
        <v>1000</v>
      </c>
      <c r="AJ154" s="58" t="s">
        <v>666</v>
      </c>
    </row>
    <row r="155" spans="1:36" s="58" customFormat="1" ht="12">
      <c r="A155" s="57">
        <v>152</v>
      </c>
      <c r="B155" s="58">
        <v>2022</v>
      </c>
      <c r="C155" s="58" t="s">
        <v>692</v>
      </c>
      <c r="D155" s="58" t="s">
        <v>693</v>
      </c>
      <c r="E155" s="58" t="s">
        <v>2012</v>
      </c>
      <c r="F155" s="58" t="s">
        <v>577</v>
      </c>
      <c r="G155" s="58" t="s">
        <v>7922</v>
      </c>
      <c r="H155" s="58" t="s">
        <v>1910</v>
      </c>
      <c r="I155" s="59">
        <v>44901</v>
      </c>
      <c r="J155" s="58" t="s">
        <v>2199</v>
      </c>
      <c r="K155" s="59" t="s">
        <v>1485</v>
      </c>
      <c r="L155" s="58" t="s">
        <v>7397</v>
      </c>
      <c r="M155" s="58" t="s">
        <v>7198</v>
      </c>
      <c r="N155" s="60">
        <v>9076737</v>
      </c>
      <c r="O155" s="60">
        <v>1043825</v>
      </c>
      <c r="P155" s="60">
        <v>1043825</v>
      </c>
      <c r="Q155" s="58" t="s">
        <v>694</v>
      </c>
      <c r="R155" s="58" t="s">
        <v>658</v>
      </c>
      <c r="S155" s="58" t="s">
        <v>701</v>
      </c>
      <c r="U155" s="58">
        <v>3</v>
      </c>
      <c r="W155" s="58" t="s">
        <v>658</v>
      </c>
      <c r="X155" s="58">
        <v>44034939000</v>
      </c>
      <c r="Y155" s="58" t="str">
        <f>LEFT(Tableau3[[#This Row],[CODE_TARIF]],6)</f>
        <v>440349</v>
      </c>
      <c r="Z155" s="58" t="s">
        <v>697</v>
      </c>
      <c r="AB155" s="58" t="s">
        <v>8030</v>
      </c>
      <c r="AC155" s="60">
        <v>49</v>
      </c>
      <c r="AD155" s="60" t="s">
        <v>4047</v>
      </c>
      <c r="AE155" s="58" t="s">
        <v>698</v>
      </c>
      <c r="AF155" s="58" t="s">
        <v>658</v>
      </c>
      <c r="AG155" s="60" t="s">
        <v>4047</v>
      </c>
      <c r="AH155" s="60" t="s">
        <v>4047</v>
      </c>
      <c r="AI155" s="58">
        <v>1000</v>
      </c>
      <c r="AJ155" s="58" t="s">
        <v>666</v>
      </c>
    </row>
    <row r="156" spans="1:36" s="58" customFormat="1" ht="12">
      <c r="A156" s="57">
        <v>153</v>
      </c>
      <c r="B156" s="58">
        <v>2022</v>
      </c>
      <c r="C156" s="58" t="s">
        <v>692</v>
      </c>
      <c r="D156" s="58" t="s">
        <v>693</v>
      </c>
      <c r="E156" s="58" t="s">
        <v>2012</v>
      </c>
      <c r="F156" s="58" t="s">
        <v>577</v>
      </c>
      <c r="G156" s="58" t="s">
        <v>7922</v>
      </c>
      <c r="H156" s="58" t="s">
        <v>1910</v>
      </c>
      <c r="I156" s="59">
        <v>44901</v>
      </c>
      <c r="J156" s="58" t="s">
        <v>2200</v>
      </c>
      <c r="K156" s="59" t="s">
        <v>1485</v>
      </c>
      <c r="L156" s="58" t="s">
        <v>7397</v>
      </c>
      <c r="M156" s="58" t="s">
        <v>7198</v>
      </c>
      <c r="N156" s="60">
        <v>655320</v>
      </c>
      <c r="O156" s="60">
        <v>75362</v>
      </c>
      <c r="P156" s="60">
        <v>75362</v>
      </c>
      <c r="Q156" s="58" t="s">
        <v>694</v>
      </c>
      <c r="R156" s="58" t="s">
        <v>658</v>
      </c>
      <c r="S156" s="58" t="s">
        <v>704</v>
      </c>
      <c r="U156" s="58">
        <v>3</v>
      </c>
      <c r="W156" s="58" t="s">
        <v>658</v>
      </c>
      <c r="X156" s="58">
        <v>44034939000</v>
      </c>
      <c r="Y156" s="58" t="str">
        <f>LEFT(Tableau3[[#This Row],[CODE_TARIF]],6)</f>
        <v>440349</v>
      </c>
      <c r="Z156" s="58" t="s">
        <v>697</v>
      </c>
      <c r="AB156" s="58" t="s">
        <v>8031</v>
      </c>
      <c r="AC156" s="60">
        <v>3</v>
      </c>
      <c r="AD156" s="60" t="s">
        <v>4048</v>
      </c>
      <c r="AE156" s="58" t="s">
        <v>698</v>
      </c>
      <c r="AF156" s="58" t="s">
        <v>658</v>
      </c>
      <c r="AG156" s="60" t="s">
        <v>4048</v>
      </c>
      <c r="AH156" s="60" t="s">
        <v>4048</v>
      </c>
      <c r="AI156" s="58">
        <v>1000</v>
      </c>
      <c r="AJ156" s="58" t="s">
        <v>666</v>
      </c>
    </row>
    <row r="157" spans="1:36" s="58" customFormat="1" ht="12">
      <c r="A157" s="57">
        <v>154</v>
      </c>
      <c r="B157" s="58">
        <v>2022</v>
      </c>
      <c r="C157" s="58" t="s">
        <v>692</v>
      </c>
      <c r="D157" s="58" t="s">
        <v>693</v>
      </c>
      <c r="E157" s="58" t="s">
        <v>2012</v>
      </c>
      <c r="F157" s="58" t="s">
        <v>577</v>
      </c>
      <c r="G157" s="58" t="s">
        <v>7922</v>
      </c>
      <c r="H157" s="58" t="s">
        <v>1910</v>
      </c>
      <c r="I157" s="59">
        <v>44901</v>
      </c>
      <c r="J157" s="58" t="s">
        <v>2201</v>
      </c>
      <c r="K157" s="59" t="s">
        <v>1485</v>
      </c>
      <c r="L157" s="58" t="s">
        <v>7397</v>
      </c>
      <c r="M157" s="58" t="s">
        <v>7198</v>
      </c>
      <c r="N157" s="60">
        <v>2362830</v>
      </c>
      <c r="O157" s="60">
        <v>271725</v>
      </c>
      <c r="P157" s="60">
        <v>271725</v>
      </c>
      <c r="Q157" s="58" t="s">
        <v>694</v>
      </c>
      <c r="R157" s="58" t="s">
        <v>658</v>
      </c>
      <c r="S157" s="58" t="s">
        <v>704</v>
      </c>
      <c r="U157" s="58">
        <v>3</v>
      </c>
      <c r="W157" s="58" t="s">
        <v>658</v>
      </c>
      <c r="X157" s="58">
        <v>44034939000</v>
      </c>
      <c r="Y157" s="58" t="str">
        <f>LEFT(Tableau3[[#This Row],[CODE_TARIF]],6)</f>
        <v>440349</v>
      </c>
      <c r="Z157" s="58" t="s">
        <v>697</v>
      </c>
      <c r="AB157" s="58" t="s">
        <v>8032</v>
      </c>
      <c r="AC157" s="60">
        <v>9</v>
      </c>
      <c r="AD157" s="60" t="s">
        <v>4049</v>
      </c>
      <c r="AE157" s="58" t="s">
        <v>698</v>
      </c>
      <c r="AF157" s="58" t="s">
        <v>658</v>
      </c>
      <c r="AG157" s="60" t="s">
        <v>4049</v>
      </c>
      <c r="AH157" s="60" t="s">
        <v>4049</v>
      </c>
      <c r="AI157" s="58">
        <v>1000</v>
      </c>
      <c r="AJ157" s="58" t="s">
        <v>666</v>
      </c>
    </row>
    <row r="158" spans="1:36" s="58" customFormat="1" ht="12">
      <c r="A158" s="57">
        <v>155</v>
      </c>
      <c r="B158" s="58">
        <v>2022</v>
      </c>
      <c r="C158" s="58" t="s">
        <v>692</v>
      </c>
      <c r="D158" s="58" t="s">
        <v>693</v>
      </c>
      <c r="E158" s="58" t="s">
        <v>2012</v>
      </c>
      <c r="F158" s="58" t="s">
        <v>577</v>
      </c>
      <c r="G158" s="58" t="s">
        <v>7922</v>
      </c>
      <c r="H158" s="58" t="s">
        <v>1910</v>
      </c>
      <c r="I158" s="59">
        <v>44901</v>
      </c>
      <c r="J158" s="58" t="s">
        <v>2202</v>
      </c>
      <c r="K158" s="59" t="s">
        <v>1485</v>
      </c>
      <c r="L158" s="58" t="s">
        <v>7398</v>
      </c>
      <c r="M158" s="58" t="s">
        <v>7198</v>
      </c>
      <c r="N158" s="60">
        <v>707173</v>
      </c>
      <c r="O158" s="60">
        <v>38895</v>
      </c>
      <c r="P158" s="60">
        <v>38895</v>
      </c>
      <c r="Q158" s="58" t="s">
        <v>694</v>
      </c>
      <c r="R158" s="58" t="s">
        <v>658</v>
      </c>
      <c r="S158" s="58" t="s">
        <v>7160</v>
      </c>
      <c r="U158" s="58">
        <v>3</v>
      </c>
      <c r="W158" s="58" t="s">
        <v>658</v>
      </c>
      <c r="X158" s="58">
        <v>44072938000</v>
      </c>
      <c r="Y158" s="58" t="str">
        <f>LEFT(Tableau3[[#This Row],[CODE_TARIF]],6)</f>
        <v>440729</v>
      </c>
      <c r="Z158" s="58" t="s">
        <v>697</v>
      </c>
      <c r="AB158" s="58" t="s">
        <v>8033</v>
      </c>
      <c r="AC158" s="60">
        <v>24</v>
      </c>
      <c r="AD158" s="60" t="s">
        <v>5861</v>
      </c>
      <c r="AE158" s="58" t="s">
        <v>698</v>
      </c>
      <c r="AF158" s="58" t="s">
        <v>658</v>
      </c>
      <c r="AG158" s="60" t="s">
        <v>4050</v>
      </c>
      <c r="AH158" s="60" t="s">
        <v>4050</v>
      </c>
      <c r="AI158" s="58">
        <v>1000</v>
      </c>
      <c r="AJ158" s="58" t="s">
        <v>666</v>
      </c>
    </row>
    <row r="159" spans="1:36" s="58" customFormat="1" ht="12">
      <c r="A159" s="57">
        <v>156</v>
      </c>
      <c r="B159" s="58">
        <v>2022</v>
      </c>
      <c r="C159" s="58" t="s">
        <v>692</v>
      </c>
      <c r="D159" s="58" t="s">
        <v>693</v>
      </c>
      <c r="E159" s="58" t="s">
        <v>2012</v>
      </c>
      <c r="F159" s="58" t="s">
        <v>577</v>
      </c>
      <c r="G159" s="58" t="s">
        <v>7922</v>
      </c>
      <c r="H159" s="58" t="s">
        <v>1910</v>
      </c>
      <c r="I159" s="59">
        <v>44901</v>
      </c>
      <c r="J159" s="58" t="s">
        <v>2203</v>
      </c>
      <c r="K159" s="59" t="s">
        <v>1485</v>
      </c>
      <c r="L159" s="58" t="s">
        <v>7399</v>
      </c>
      <c r="M159" s="58" t="s">
        <v>1485</v>
      </c>
      <c r="N159" s="60">
        <v>4254270</v>
      </c>
      <c r="O159" s="60">
        <v>489241</v>
      </c>
      <c r="P159" s="60">
        <v>489241</v>
      </c>
      <c r="Q159" s="58" t="s">
        <v>694</v>
      </c>
      <c r="R159" s="58" t="s">
        <v>658</v>
      </c>
      <c r="S159" s="58" t="s">
        <v>704</v>
      </c>
      <c r="U159" s="58">
        <v>3</v>
      </c>
      <c r="W159" s="58" t="s">
        <v>658</v>
      </c>
      <c r="X159" s="58">
        <v>44034939000</v>
      </c>
      <c r="Y159" s="58" t="str">
        <f>LEFT(Tableau3[[#This Row],[CODE_TARIF]],6)</f>
        <v>440349</v>
      </c>
      <c r="Z159" s="58" t="s">
        <v>697</v>
      </c>
      <c r="AB159" s="58" t="s">
        <v>8034</v>
      </c>
      <c r="AC159" s="60">
        <v>14</v>
      </c>
      <c r="AD159" s="60" t="s">
        <v>4051</v>
      </c>
      <c r="AE159" s="58" t="s">
        <v>698</v>
      </c>
      <c r="AF159" s="58" t="s">
        <v>658</v>
      </c>
      <c r="AG159" s="60" t="s">
        <v>4051</v>
      </c>
      <c r="AH159" s="60" t="s">
        <v>4051</v>
      </c>
      <c r="AI159" s="58">
        <v>1000</v>
      </c>
      <c r="AJ159" s="58" t="s">
        <v>666</v>
      </c>
    </row>
    <row r="160" spans="1:36" s="58" customFormat="1" ht="12">
      <c r="A160" s="57">
        <v>157</v>
      </c>
      <c r="B160" s="58">
        <v>2022</v>
      </c>
      <c r="C160" s="58" t="s">
        <v>692</v>
      </c>
      <c r="D160" s="58" t="s">
        <v>693</v>
      </c>
      <c r="E160" s="58" t="s">
        <v>2012</v>
      </c>
      <c r="F160" s="58" t="s">
        <v>577</v>
      </c>
      <c r="G160" s="58" t="s">
        <v>7922</v>
      </c>
      <c r="H160" s="58" t="s">
        <v>1910</v>
      </c>
      <c r="I160" s="59">
        <v>44901</v>
      </c>
      <c r="J160" s="58" t="s">
        <v>2204</v>
      </c>
      <c r="K160" s="59" t="s">
        <v>1485</v>
      </c>
      <c r="L160" s="58" t="s">
        <v>7399</v>
      </c>
      <c r="M160" s="58" t="s">
        <v>1485</v>
      </c>
      <c r="N160" s="60">
        <v>1216740</v>
      </c>
      <c r="O160" s="60">
        <v>139925</v>
      </c>
      <c r="P160" s="60">
        <v>139925</v>
      </c>
      <c r="Q160" s="58" t="s">
        <v>694</v>
      </c>
      <c r="R160" s="58" t="s">
        <v>658</v>
      </c>
      <c r="S160" s="58" t="s">
        <v>704</v>
      </c>
      <c r="U160" s="58">
        <v>3</v>
      </c>
      <c r="W160" s="58" t="s">
        <v>658</v>
      </c>
      <c r="X160" s="58">
        <v>44034939000</v>
      </c>
      <c r="Y160" s="58" t="str">
        <f>LEFT(Tableau3[[#This Row],[CODE_TARIF]],6)</f>
        <v>440349</v>
      </c>
      <c r="Z160" s="58" t="s">
        <v>697</v>
      </c>
      <c r="AB160" s="58" t="s">
        <v>8035</v>
      </c>
      <c r="AC160" s="60">
        <v>5</v>
      </c>
      <c r="AD160" s="60" t="s">
        <v>4052</v>
      </c>
      <c r="AE160" s="58" t="s">
        <v>698</v>
      </c>
      <c r="AF160" s="58" t="s">
        <v>658</v>
      </c>
      <c r="AG160" s="60" t="s">
        <v>4052</v>
      </c>
      <c r="AH160" s="60" t="s">
        <v>4052</v>
      </c>
      <c r="AI160" s="58">
        <v>1000</v>
      </c>
      <c r="AJ160" s="58" t="s">
        <v>666</v>
      </c>
    </row>
    <row r="161" spans="1:36" s="58" customFormat="1" ht="12">
      <c r="A161" s="57">
        <v>158</v>
      </c>
      <c r="B161" s="58">
        <v>2022</v>
      </c>
      <c r="C161" s="58" t="s">
        <v>692</v>
      </c>
      <c r="D161" s="58" t="s">
        <v>693</v>
      </c>
      <c r="E161" s="58" t="s">
        <v>8884</v>
      </c>
      <c r="F161" s="58" t="s">
        <v>2045</v>
      </c>
      <c r="G161" s="58" t="s">
        <v>7934</v>
      </c>
      <c r="H161" s="58" t="s">
        <v>2033</v>
      </c>
      <c r="I161" s="59">
        <v>44901</v>
      </c>
      <c r="J161" s="58" t="s">
        <v>2205</v>
      </c>
      <c r="K161" s="59" t="s">
        <v>1485</v>
      </c>
      <c r="L161" s="58" t="s">
        <v>7400</v>
      </c>
      <c r="M161" s="58" t="s">
        <v>7199</v>
      </c>
      <c r="N161" s="60">
        <v>8123000</v>
      </c>
      <c r="O161" s="60">
        <v>609225</v>
      </c>
      <c r="P161" s="60">
        <v>609225</v>
      </c>
      <c r="Q161" s="58" t="s">
        <v>694</v>
      </c>
      <c r="R161" s="58" t="s">
        <v>658</v>
      </c>
      <c r="S161" s="58" t="s">
        <v>701</v>
      </c>
      <c r="U161" s="58">
        <v>3</v>
      </c>
      <c r="W161" s="58" t="s">
        <v>658</v>
      </c>
      <c r="X161" s="58">
        <v>44072700000</v>
      </c>
      <c r="Y161" s="58" t="str">
        <f>LEFT(Tableau3[[#This Row],[CODE_TARIF]],6)</f>
        <v>440727</v>
      </c>
      <c r="Z161" s="58" t="s">
        <v>697</v>
      </c>
      <c r="AB161" s="58" t="s">
        <v>8036</v>
      </c>
      <c r="AC161" s="60">
        <v>47</v>
      </c>
      <c r="AD161" s="60" t="s">
        <v>1441</v>
      </c>
      <c r="AE161" s="58" t="s">
        <v>1668</v>
      </c>
      <c r="AF161" s="58" t="s">
        <v>658</v>
      </c>
      <c r="AG161" s="60" t="s">
        <v>4053</v>
      </c>
      <c r="AH161" s="60" t="s">
        <v>4053</v>
      </c>
      <c r="AI161" s="58">
        <v>1000</v>
      </c>
      <c r="AJ161" s="58" t="s">
        <v>666</v>
      </c>
    </row>
    <row r="162" spans="1:36" s="58" customFormat="1" ht="12">
      <c r="A162" s="57">
        <v>159</v>
      </c>
      <c r="B162" s="58">
        <v>2022</v>
      </c>
      <c r="C162" s="58" t="s">
        <v>692</v>
      </c>
      <c r="D162" s="58" t="s">
        <v>693</v>
      </c>
      <c r="E162" s="58" t="s">
        <v>8878</v>
      </c>
      <c r="F162" s="58" t="s">
        <v>578</v>
      </c>
      <c r="G162" s="58" t="s">
        <v>7935</v>
      </c>
      <c r="H162" s="58" t="s">
        <v>2027</v>
      </c>
      <c r="I162" s="59">
        <v>44900</v>
      </c>
      <c r="J162" s="58" t="s">
        <v>2206</v>
      </c>
      <c r="K162" s="59" t="s">
        <v>7305</v>
      </c>
      <c r="L162" s="58" t="s">
        <v>7401</v>
      </c>
      <c r="M162" s="59" t="s">
        <v>7199</v>
      </c>
      <c r="N162" s="60">
        <v>10442400</v>
      </c>
      <c r="O162" s="60">
        <v>1200876</v>
      </c>
      <c r="P162" s="60">
        <v>1200876</v>
      </c>
      <c r="Q162" s="58" t="s">
        <v>694</v>
      </c>
      <c r="R162" s="58" t="s">
        <v>658</v>
      </c>
      <c r="S162" s="58" t="s">
        <v>703</v>
      </c>
      <c r="U162" s="58">
        <v>3</v>
      </c>
      <c r="W162" s="58" t="s">
        <v>658</v>
      </c>
      <c r="X162" s="58">
        <v>44034939000</v>
      </c>
      <c r="Y162" s="58" t="str">
        <f>LEFT(Tableau3[[#This Row],[CODE_TARIF]],6)</f>
        <v>440349</v>
      </c>
      <c r="Z162" s="58" t="s">
        <v>697</v>
      </c>
      <c r="AB162" s="58" t="s">
        <v>8037</v>
      </c>
      <c r="AC162" s="60">
        <v>56</v>
      </c>
      <c r="AD162" s="60" t="s">
        <v>5862</v>
      </c>
      <c r="AE162" s="58" t="s">
        <v>698</v>
      </c>
      <c r="AF162" s="58" t="s">
        <v>658</v>
      </c>
      <c r="AG162" s="60" t="s">
        <v>4054</v>
      </c>
      <c r="AH162" s="60" t="s">
        <v>4054</v>
      </c>
      <c r="AI162" s="58">
        <v>1000</v>
      </c>
      <c r="AJ162" s="58" t="s">
        <v>666</v>
      </c>
    </row>
    <row r="163" spans="1:36" s="58" customFormat="1" ht="12">
      <c r="A163" s="57">
        <v>160</v>
      </c>
      <c r="B163" s="58">
        <v>2022</v>
      </c>
      <c r="C163" s="58" t="s">
        <v>692</v>
      </c>
      <c r="D163" s="58" t="s">
        <v>693</v>
      </c>
      <c r="E163" s="58" t="s">
        <v>2012</v>
      </c>
      <c r="F163" s="58" t="s">
        <v>577</v>
      </c>
      <c r="G163" s="58" t="s">
        <v>7922</v>
      </c>
      <c r="H163" s="58" t="s">
        <v>1910</v>
      </c>
      <c r="I163" s="59">
        <v>44900</v>
      </c>
      <c r="J163" s="58" t="s">
        <v>2207</v>
      </c>
      <c r="K163" s="59" t="s">
        <v>1485</v>
      </c>
      <c r="L163" s="58" t="s">
        <v>1441</v>
      </c>
      <c r="M163" s="59" t="s">
        <v>1441</v>
      </c>
      <c r="N163" s="60">
        <v>3403320</v>
      </c>
      <c r="O163" s="60">
        <v>391382</v>
      </c>
      <c r="P163" s="60">
        <v>391382</v>
      </c>
      <c r="Q163" s="58" t="s">
        <v>694</v>
      </c>
      <c r="R163" s="58" t="s">
        <v>658</v>
      </c>
      <c r="S163" s="58" t="s">
        <v>704</v>
      </c>
      <c r="U163" s="58">
        <v>3</v>
      </c>
      <c r="W163" s="58" t="s">
        <v>658</v>
      </c>
      <c r="X163" s="58">
        <v>44034902000</v>
      </c>
      <c r="Y163" s="58" t="str">
        <f>LEFT(Tableau3[[#This Row],[CODE_TARIF]],6)</f>
        <v>440349</v>
      </c>
      <c r="Z163" s="58" t="s">
        <v>697</v>
      </c>
      <c r="AB163" s="58" t="s">
        <v>8038</v>
      </c>
      <c r="AC163" s="60">
        <v>15</v>
      </c>
      <c r="AD163" s="60" t="s">
        <v>5863</v>
      </c>
      <c r="AE163" s="58" t="s">
        <v>698</v>
      </c>
      <c r="AF163" s="58" t="s">
        <v>658</v>
      </c>
      <c r="AG163" s="60" t="s">
        <v>4055</v>
      </c>
      <c r="AH163" s="60" t="s">
        <v>4055</v>
      </c>
      <c r="AI163" s="58">
        <v>1000</v>
      </c>
      <c r="AJ163" s="58" t="s">
        <v>666</v>
      </c>
    </row>
    <row r="164" spans="1:36" s="58" customFormat="1" ht="12">
      <c r="A164" s="57">
        <v>161</v>
      </c>
      <c r="B164" s="58">
        <v>2022</v>
      </c>
      <c r="C164" s="58" t="s">
        <v>692</v>
      </c>
      <c r="D164" s="58" t="s">
        <v>693</v>
      </c>
      <c r="E164" s="58" t="s">
        <v>8878</v>
      </c>
      <c r="F164" s="58" t="s">
        <v>578</v>
      </c>
      <c r="G164" s="58" t="s">
        <v>7935</v>
      </c>
      <c r="H164" s="58" t="s">
        <v>2027</v>
      </c>
      <c r="I164" s="59">
        <v>44900</v>
      </c>
      <c r="J164" s="58" t="s">
        <v>2208</v>
      </c>
      <c r="K164" s="59" t="s">
        <v>7305</v>
      </c>
      <c r="L164" s="58" t="s">
        <v>7402</v>
      </c>
      <c r="M164" s="59" t="s">
        <v>7198</v>
      </c>
      <c r="N164" s="60">
        <v>5631690</v>
      </c>
      <c r="O164" s="60">
        <v>647644</v>
      </c>
      <c r="P164" s="60">
        <v>647644</v>
      </c>
      <c r="Q164" s="58" t="s">
        <v>694</v>
      </c>
      <c r="R164" s="58" t="s">
        <v>658</v>
      </c>
      <c r="S164" s="58" t="s">
        <v>703</v>
      </c>
      <c r="U164" s="58">
        <v>3</v>
      </c>
      <c r="W164" s="58" t="s">
        <v>658</v>
      </c>
      <c r="X164" s="58">
        <v>44034939000</v>
      </c>
      <c r="Y164" s="58" t="str">
        <f>LEFT(Tableau3[[#This Row],[CODE_TARIF]],6)</f>
        <v>440349</v>
      </c>
      <c r="Z164" s="58" t="s">
        <v>697</v>
      </c>
      <c r="AB164" s="58" t="s">
        <v>8039</v>
      </c>
      <c r="AC164" s="60">
        <v>36</v>
      </c>
      <c r="AD164" s="60" t="s">
        <v>5864</v>
      </c>
      <c r="AE164" s="58" t="s">
        <v>698</v>
      </c>
      <c r="AF164" s="58" t="s">
        <v>658</v>
      </c>
      <c r="AG164" s="60" t="s">
        <v>4056</v>
      </c>
      <c r="AH164" s="60" t="s">
        <v>4056</v>
      </c>
      <c r="AI164" s="58">
        <v>1000</v>
      </c>
      <c r="AJ164" s="58" t="s">
        <v>666</v>
      </c>
    </row>
    <row r="165" spans="1:36" s="58" customFormat="1" ht="12">
      <c r="A165" s="57">
        <v>162</v>
      </c>
      <c r="B165" s="58">
        <v>2022</v>
      </c>
      <c r="C165" s="58" t="s">
        <v>692</v>
      </c>
      <c r="D165" s="58" t="s">
        <v>693</v>
      </c>
      <c r="E165" s="58" t="s">
        <v>8878</v>
      </c>
      <c r="F165" s="58" t="s">
        <v>578</v>
      </c>
      <c r="G165" s="58" t="s">
        <v>7935</v>
      </c>
      <c r="H165" s="58" t="s">
        <v>2027</v>
      </c>
      <c r="I165" s="59">
        <v>44900</v>
      </c>
      <c r="J165" s="58" t="s">
        <v>2209</v>
      </c>
      <c r="K165" s="59" t="s">
        <v>7305</v>
      </c>
      <c r="L165" s="58" t="s">
        <v>7403</v>
      </c>
      <c r="M165" s="59" t="s">
        <v>1477</v>
      </c>
      <c r="N165" s="60">
        <v>11449950</v>
      </c>
      <c r="O165" s="60">
        <v>1316745</v>
      </c>
      <c r="P165" s="60">
        <v>1316745</v>
      </c>
      <c r="Q165" s="58" t="s">
        <v>694</v>
      </c>
      <c r="R165" s="58" t="s">
        <v>658</v>
      </c>
      <c r="S165" s="58" t="s">
        <v>703</v>
      </c>
      <c r="U165" s="58">
        <v>3</v>
      </c>
      <c r="W165" s="58" t="s">
        <v>658</v>
      </c>
      <c r="X165" s="58">
        <v>44034939000</v>
      </c>
      <c r="Y165" s="58" t="str">
        <f>LEFT(Tableau3[[#This Row],[CODE_TARIF]],6)</f>
        <v>440349</v>
      </c>
      <c r="Z165" s="58" t="s">
        <v>697</v>
      </c>
      <c r="AB165" s="58" t="s">
        <v>8040</v>
      </c>
      <c r="AC165" s="60">
        <v>64</v>
      </c>
      <c r="AD165" s="60" t="s">
        <v>5865</v>
      </c>
      <c r="AE165" s="58" t="s">
        <v>698</v>
      </c>
      <c r="AF165" s="58" t="s">
        <v>658</v>
      </c>
      <c r="AG165" s="60" t="s">
        <v>4057</v>
      </c>
      <c r="AH165" s="60" t="s">
        <v>4057</v>
      </c>
      <c r="AI165" s="58">
        <v>1000</v>
      </c>
      <c r="AJ165" s="58" t="s">
        <v>666</v>
      </c>
    </row>
    <row r="166" spans="1:36" s="58" customFormat="1" ht="12">
      <c r="A166" s="57">
        <v>163</v>
      </c>
      <c r="B166" s="58">
        <v>2022</v>
      </c>
      <c r="C166" s="58" t="s">
        <v>692</v>
      </c>
      <c r="D166" s="58" t="s">
        <v>693</v>
      </c>
      <c r="E166" s="58" t="s">
        <v>8878</v>
      </c>
      <c r="F166" s="58" t="s">
        <v>578</v>
      </c>
      <c r="G166" s="58" t="s">
        <v>7935</v>
      </c>
      <c r="H166" s="58" t="s">
        <v>2027</v>
      </c>
      <c r="I166" s="59">
        <v>44900</v>
      </c>
      <c r="J166" s="58" t="s">
        <v>2210</v>
      </c>
      <c r="K166" s="59" t="s">
        <v>7305</v>
      </c>
      <c r="L166" s="58" t="s">
        <v>7404</v>
      </c>
      <c r="M166" s="59" t="s">
        <v>7198</v>
      </c>
      <c r="N166" s="60">
        <v>7167360</v>
      </c>
      <c r="O166" s="60">
        <v>824247</v>
      </c>
      <c r="P166" s="60">
        <v>824247</v>
      </c>
      <c r="Q166" s="58" t="s">
        <v>694</v>
      </c>
      <c r="R166" s="58" t="s">
        <v>658</v>
      </c>
      <c r="S166" s="58" t="s">
        <v>703</v>
      </c>
      <c r="U166" s="58">
        <v>3</v>
      </c>
      <c r="W166" s="58" t="s">
        <v>658</v>
      </c>
      <c r="X166" s="58">
        <v>44034939000</v>
      </c>
      <c r="Y166" s="58" t="str">
        <f>LEFT(Tableau3[[#This Row],[CODE_TARIF]],6)</f>
        <v>440349</v>
      </c>
      <c r="Z166" s="58" t="s">
        <v>697</v>
      </c>
      <c r="AB166" s="58" t="s">
        <v>8041</v>
      </c>
      <c r="AC166" s="60">
        <v>31</v>
      </c>
      <c r="AD166" s="60" t="s">
        <v>664</v>
      </c>
      <c r="AE166" s="58" t="s">
        <v>698</v>
      </c>
      <c r="AF166" s="58" t="s">
        <v>658</v>
      </c>
      <c r="AG166" s="60" t="s">
        <v>4058</v>
      </c>
      <c r="AH166" s="60" t="s">
        <v>4058</v>
      </c>
      <c r="AI166" s="58">
        <v>1000</v>
      </c>
      <c r="AJ166" s="58" t="s">
        <v>666</v>
      </c>
    </row>
    <row r="167" spans="1:36" s="58" customFormat="1" ht="12">
      <c r="A167" s="57">
        <v>164</v>
      </c>
      <c r="B167" s="58">
        <v>2022</v>
      </c>
      <c r="C167" s="58" t="s">
        <v>692</v>
      </c>
      <c r="D167" s="58" t="s">
        <v>693</v>
      </c>
      <c r="E167" s="58" t="s">
        <v>2012</v>
      </c>
      <c r="F167" s="58" t="s">
        <v>577</v>
      </c>
      <c r="G167" s="58" t="s">
        <v>7922</v>
      </c>
      <c r="H167" s="58" t="s">
        <v>1910</v>
      </c>
      <c r="I167" s="59">
        <v>44900</v>
      </c>
      <c r="J167" s="58" t="s">
        <v>2211</v>
      </c>
      <c r="K167" s="59" t="s">
        <v>1485</v>
      </c>
      <c r="L167" s="58" t="s">
        <v>7396</v>
      </c>
      <c r="M167" s="58" t="s">
        <v>7174</v>
      </c>
      <c r="N167" s="60">
        <v>3948120</v>
      </c>
      <c r="O167" s="60">
        <v>454034</v>
      </c>
      <c r="P167" s="60">
        <v>454034</v>
      </c>
      <c r="Q167" s="58" t="s">
        <v>694</v>
      </c>
      <c r="R167" s="58" t="s">
        <v>658</v>
      </c>
      <c r="S167" s="58" t="s">
        <v>701</v>
      </c>
      <c r="U167" s="58">
        <v>3</v>
      </c>
      <c r="W167" s="58" t="s">
        <v>658</v>
      </c>
      <c r="X167" s="58">
        <v>44034939000</v>
      </c>
      <c r="Y167" s="58" t="str">
        <f>LEFT(Tableau3[[#This Row],[CODE_TARIF]],6)</f>
        <v>440349</v>
      </c>
      <c r="Z167" s="58" t="s">
        <v>697</v>
      </c>
      <c r="AB167" s="58" t="s">
        <v>8042</v>
      </c>
      <c r="AC167" s="60">
        <v>28</v>
      </c>
      <c r="AD167" s="60" t="s">
        <v>4059</v>
      </c>
      <c r="AE167" s="58" t="s">
        <v>698</v>
      </c>
      <c r="AF167" s="58" t="s">
        <v>658</v>
      </c>
      <c r="AG167" s="60" t="s">
        <v>4059</v>
      </c>
      <c r="AH167" s="60" t="s">
        <v>4059</v>
      </c>
      <c r="AI167" s="58">
        <v>1000</v>
      </c>
      <c r="AJ167" s="58" t="s">
        <v>666</v>
      </c>
    </row>
    <row r="168" spans="1:36" s="58" customFormat="1" ht="12">
      <c r="A168" s="57">
        <v>165</v>
      </c>
      <c r="B168" s="58">
        <v>2022</v>
      </c>
      <c r="C168" s="58" t="s">
        <v>692</v>
      </c>
      <c r="D168" s="58" t="s">
        <v>693</v>
      </c>
      <c r="E168" s="58" t="s">
        <v>2012</v>
      </c>
      <c r="F168" s="58" t="s">
        <v>577</v>
      </c>
      <c r="G168" s="58" t="s">
        <v>7922</v>
      </c>
      <c r="H168" s="58" t="s">
        <v>1910</v>
      </c>
      <c r="I168" s="59">
        <v>44900</v>
      </c>
      <c r="J168" s="58" t="s">
        <v>2212</v>
      </c>
      <c r="K168" s="59" t="s">
        <v>1485</v>
      </c>
      <c r="L168" s="58" t="s">
        <v>7396</v>
      </c>
      <c r="M168" s="58" t="s">
        <v>7174</v>
      </c>
      <c r="N168" s="60">
        <v>1083840</v>
      </c>
      <c r="O168" s="60">
        <v>124641</v>
      </c>
      <c r="P168" s="60">
        <v>124641</v>
      </c>
      <c r="Q168" s="58" t="s">
        <v>694</v>
      </c>
      <c r="R168" s="58" t="s">
        <v>658</v>
      </c>
      <c r="S168" s="58" t="s">
        <v>701</v>
      </c>
      <c r="U168" s="58">
        <v>3</v>
      </c>
      <c r="W168" s="58" t="s">
        <v>658</v>
      </c>
      <c r="X168" s="58">
        <v>44034934000</v>
      </c>
      <c r="Y168" s="58" t="str">
        <f>LEFT(Tableau3[[#This Row],[CODE_TARIF]],6)</f>
        <v>440349</v>
      </c>
      <c r="Z168" s="58" t="s">
        <v>697</v>
      </c>
      <c r="AB168" s="58" t="s">
        <v>8043</v>
      </c>
      <c r="AC168" s="60">
        <v>7</v>
      </c>
      <c r="AD168" s="60" t="s">
        <v>5866</v>
      </c>
      <c r="AE168" s="58" t="s">
        <v>698</v>
      </c>
      <c r="AF168" s="58" t="s">
        <v>658</v>
      </c>
      <c r="AG168" s="60" t="s">
        <v>4060</v>
      </c>
      <c r="AH168" s="60" t="s">
        <v>4060</v>
      </c>
      <c r="AI168" s="58">
        <v>1000</v>
      </c>
      <c r="AJ168" s="58" t="s">
        <v>666</v>
      </c>
    </row>
    <row r="169" spans="1:36" s="58" customFormat="1" ht="12">
      <c r="A169" s="57">
        <v>166</v>
      </c>
      <c r="B169" s="58">
        <v>2022</v>
      </c>
      <c r="C169" s="58" t="s">
        <v>692</v>
      </c>
      <c r="D169" s="58" t="s">
        <v>693</v>
      </c>
      <c r="E169" s="58" t="s">
        <v>2012</v>
      </c>
      <c r="F169" s="58" t="s">
        <v>577</v>
      </c>
      <c r="G169" s="58" t="s">
        <v>7922</v>
      </c>
      <c r="H169" s="58" t="s">
        <v>1910</v>
      </c>
      <c r="I169" s="59">
        <v>44900</v>
      </c>
      <c r="J169" s="58" t="s">
        <v>2213</v>
      </c>
      <c r="K169" s="59" t="s">
        <v>1485</v>
      </c>
      <c r="L169" s="58" t="s">
        <v>7396</v>
      </c>
      <c r="M169" s="58" t="s">
        <v>7174</v>
      </c>
      <c r="N169" s="60">
        <v>4240140</v>
      </c>
      <c r="O169" s="60">
        <v>487616</v>
      </c>
      <c r="P169" s="60">
        <v>487616</v>
      </c>
      <c r="Q169" s="58" t="s">
        <v>694</v>
      </c>
      <c r="R169" s="58" t="s">
        <v>658</v>
      </c>
      <c r="S169" s="58" t="s">
        <v>701</v>
      </c>
      <c r="U169" s="58">
        <v>3</v>
      </c>
      <c r="W169" s="58" t="s">
        <v>658</v>
      </c>
      <c r="X169" s="58">
        <v>44034934000</v>
      </c>
      <c r="Y169" s="58" t="str">
        <f>LEFT(Tableau3[[#This Row],[CODE_TARIF]],6)</f>
        <v>440349</v>
      </c>
      <c r="Z169" s="58" t="s">
        <v>697</v>
      </c>
      <c r="AB169" s="58" t="s">
        <v>8044</v>
      </c>
      <c r="AC169" s="60">
        <v>32</v>
      </c>
      <c r="AD169" s="60" t="s">
        <v>5867</v>
      </c>
      <c r="AE169" s="58" t="s">
        <v>698</v>
      </c>
      <c r="AF169" s="58" t="s">
        <v>658</v>
      </c>
      <c r="AG169" s="60" t="s">
        <v>4061</v>
      </c>
      <c r="AH169" s="60" t="s">
        <v>4061</v>
      </c>
      <c r="AI169" s="58">
        <v>1000</v>
      </c>
      <c r="AJ169" s="58" t="s">
        <v>666</v>
      </c>
    </row>
    <row r="170" spans="1:36" s="58" customFormat="1" ht="12">
      <c r="A170" s="57">
        <v>167</v>
      </c>
      <c r="B170" s="58">
        <v>2022</v>
      </c>
      <c r="C170" s="58" t="s">
        <v>692</v>
      </c>
      <c r="D170" s="58" t="s">
        <v>693</v>
      </c>
      <c r="E170" s="58" t="s">
        <v>2012</v>
      </c>
      <c r="F170" s="58" t="s">
        <v>577</v>
      </c>
      <c r="G170" s="58" t="s">
        <v>7922</v>
      </c>
      <c r="H170" s="58" t="s">
        <v>1910</v>
      </c>
      <c r="I170" s="59">
        <v>44900</v>
      </c>
      <c r="J170" s="58" t="s">
        <v>2214</v>
      </c>
      <c r="K170" s="59" t="s">
        <v>1485</v>
      </c>
      <c r="L170" s="58" t="s">
        <v>7396</v>
      </c>
      <c r="M170" s="58" t="s">
        <v>7174</v>
      </c>
      <c r="N170" s="60">
        <v>2026950</v>
      </c>
      <c r="O170" s="60">
        <v>233100</v>
      </c>
      <c r="P170" s="60">
        <v>233100</v>
      </c>
      <c r="Q170" s="58" t="s">
        <v>694</v>
      </c>
      <c r="R170" s="58" t="s">
        <v>658</v>
      </c>
      <c r="S170" s="58" t="s">
        <v>704</v>
      </c>
      <c r="U170" s="58">
        <v>3</v>
      </c>
      <c r="W170" s="58" t="s">
        <v>658</v>
      </c>
      <c r="X170" s="58">
        <v>44034939000</v>
      </c>
      <c r="Y170" s="58" t="str">
        <f>LEFT(Tableau3[[#This Row],[CODE_TARIF]],6)</f>
        <v>440349</v>
      </c>
      <c r="Z170" s="58" t="s">
        <v>697</v>
      </c>
      <c r="AB170" s="58" t="s">
        <v>8045</v>
      </c>
      <c r="AC170" s="60">
        <v>11</v>
      </c>
      <c r="AD170" s="60" t="s">
        <v>5868</v>
      </c>
      <c r="AE170" s="58" t="s">
        <v>698</v>
      </c>
      <c r="AF170" s="58" t="s">
        <v>658</v>
      </c>
      <c r="AG170" s="60" t="s">
        <v>4062</v>
      </c>
      <c r="AH170" s="60" t="s">
        <v>4062</v>
      </c>
      <c r="AI170" s="58">
        <v>1000</v>
      </c>
      <c r="AJ170" s="58" t="s">
        <v>666</v>
      </c>
    </row>
    <row r="171" spans="1:36" s="58" customFormat="1" ht="12">
      <c r="A171" s="57">
        <v>168</v>
      </c>
      <c r="B171" s="58">
        <v>2022</v>
      </c>
      <c r="C171" s="58" t="s">
        <v>692</v>
      </c>
      <c r="D171" s="58" t="s">
        <v>693</v>
      </c>
      <c r="E171" s="58" t="s">
        <v>2012</v>
      </c>
      <c r="F171" s="58" t="s">
        <v>577</v>
      </c>
      <c r="G171" s="58" t="s">
        <v>7922</v>
      </c>
      <c r="H171" s="58" t="s">
        <v>1910</v>
      </c>
      <c r="I171" s="59">
        <v>44900</v>
      </c>
      <c r="J171" s="58" t="s">
        <v>2215</v>
      </c>
      <c r="K171" s="59" t="s">
        <v>1485</v>
      </c>
      <c r="L171" s="58" t="s">
        <v>7396</v>
      </c>
      <c r="M171" s="58" t="s">
        <v>7174</v>
      </c>
      <c r="N171" s="60">
        <v>1120770</v>
      </c>
      <c r="O171" s="60">
        <v>128889</v>
      </c>
      <c r="P171" s="60">
        <v>128889</v>
      </c>
      <c r="Q171" s="58" t="s">
        <v>694</v>
      </c>
      <c r="R171" s="58" t="s">
        <v>658</v>
      </c>
      <c r="S171" s="58" t="s">
        <v>704</v>
      </c>
      <c r="U171" s="58">
        <v>3</v>
      </c>
      <c r="W171" s="58" t="s">
        <v>658</v>
      </c>
      <c r="X171" s="58">
        <v>44034939000</v>
      </c>
      <c r="Y171" s="58" t="str">
        <f>LEFT(Tableau3[[#This Row],[CODE_TARIF]],6)</f>
        <v>440349</v>
      </c>
      <c r="Z171" s="58" t="s">
        <v>697</v>
      </c>
      <c r="AB171" s="58" t="s">
        <v>8046</v>
      </c>
      <c r="AC171" s="60">
        <v>5</v>
      </c>
      <c r="AD171" s="60" t="s">
        <v>5869</v>
      </c>
      <c r="AE171" s="58" t="s">
        <v>698</v>
      </c>
      <c r="AF171" s="58" t="s">
        <v>658</v>
      </c>
      <c r="AG171" s="60" t="s">
        <v>4063</v>
      </c>
      <c r="AH171" s="60" t="s">
        <v>4063</v>
      </c>
      <c r="AI171" s="58">
        <v>1000</v>
      </c>
      <c r="AJ171" s="58" t="s">
        <v>666</v>
      </c>
    </row>
    <row r="172" spans="1:36" s="58" customFormat="1" ht="12">
      <c r="A172" s="57">
        <v>169</v>
      </c>
      <c r="B172" s="58">
        <v>2022</v>
      </c>
      <c r="C172" s="58" t="s">
        <v>692</v>
      </c>
      <c r="D172" s="58" t="s">
        <v>693</v>
      </c>
      <c r="E172" s="58" t="s">
        <v>2012</v>
      </c>
      <c r="F172" s="58" t="s">
        <v>577</v>
      </c>
      <c r="G172" s="58" t="s">
        <v>7922</v>
      </c>
      <c r="H172" s="58" t="s">
        <v>1910</v>
      </c>
      <c r="I172" s="59">
        <v>44900</v>
      </c>
      <c r="J172" s="58" t="s">
        <v>2216</v>
      </c>
      <c r="K172" s="59" t="s">
        <v>1485</v>
      </c>
      <c r="L172" s="58" t="s">
        <v>7396</v>
      </c>
      <c r="M172" s="58" t="s">
        <v>7174</v>
      </c>
      <c r="N172" s="60">
        <v>2076630</v>
      </c>
      <c r="O172" s="60">
        <v>238812</v>
      </c>
      <c r="P172" s="60">
        <v>238812</v>
      </c>
      <c r="Q172" s="58" t="s">
        <v>694</v>
      </c>
      <c r="R172" s="58" t="s">
        <v>658</v>
      </c>
      <c r="S172" s="58" t="s">
        <v>704</v>
      </c>
      <c r="U172" s="58">
        <v>3</v>
      </c>
      <c r="W172" s="58" t="s">
        <v>658</v>
      </c>
      <c r="X172" s="58">
        <v>44034939000</v>
      </c>
      <c r="Y172" s="58" t="str">
        <f>LEFT(Tableau3[[#This Row],[CODE_TARIF]],6)</f>
        <v>440349</v>
      </c>
      <c r="Z172" s="58" t="s">
        <v>697</v>
      </c>
      <c r="AB172" s="58" t="s">
        <v>8047</v>
      </c>
      <c r="AC172" s="60">
        <v>7</v>
      </c>
      <c r="AD172" s="60" t="s">
        <v>5870</v>
      </c>
      <c r="AE172" s="58" t="s">
        <v>698</v>
      </c>
      <c r="AF172" s="58" t="s">
        <v>658</v>
      </c>
      <c r="AG172" s="60" t="s">
        <v>4064</v>
      </c>
      <c r="AH172" s="60" t="s">
        <v>4064</v>
      </c>
      <c r="AI172" s="58">
        <v>1000</v>
      </c>
      <c r="AJ172" s="58" t="s">
        <v>666</v>
      </c>
    </row>
    <row r="173" spans="1:36" s="58" customFormat="1" ht="12">
      <c r="A173" s="57">
        <v>170</v>
      </c>
      <c r="B173" s="58">
        <v>2022</v>
      </c>
      <c r="C173" s="58" t="s">
        <v>692</v>
      </c>
      <c r="D173" s="58" t="s">
        <v>693</v>
      </c>
      <c r="E173" s="58" t="s">
        <v>2012</v>
      </c>
      <c r="F173" s="58" t="s">
        <v>577</v>
      </c>
      <c r="G173" s="58" t="s">
        <v>7922</v>
      </c>
      <c r="H173" s="58" t="s">
        <v>1910</v>
      </c>
      <c r="I173" s="59">
        <v>44900</v>
      </c>
      <c r="J173" s="58" t="s">
        <v>2217</v>
      </c>
      <c r="K173" s="59" t="s">
        <v>1485</v>
      </c>
      <c r="L173" s="58" t="s">
        <v>7396</v>
      </c>
      <c r="M173" s="58" t="s">
        <v>7174</v>
      </c>
      <c r="N173" s="60">
        <v>1794900</v>
      </c>
      <c r="O173" s="60">
        <v>206414</v>
      </c>
      <c r="P173" s="60">
        <v>206414</v>
      </c>
      <c r="Q173" s="58" t="s">
        <v>694</v>
      </c>
      <c r="R173" s="58" t="s">
        <v>658</v>
      </c>
      <c r="S173" s="58" t="s">
        <v>703</v>
      </c>
      <c r="U173" s="58">
        <v>3</v>
      </c>
      <c r="W173" s="58" t="s">
        <v>658</v>
      </c>
      <c r="X173" s="58">
        <v>44034939000</v>
      </c>
      <c r="Y173" s="58" t="str">
        <f>LEFT(Tableau3[[#This Row],[CODE_TARIF]],6)</f>
        <v>440349</v>
      </c>
      <c r="Z173" s="58" t="s">
        <v>697</v>
      </c>
      <c r="AB173" s="58" t="s">
        <v>8048</v>
      </c>
      <c r="AC173" s="60">
        <v>17</v>
      </c>
      <c r="AD173" s="60" t="s">
        <v>5871</v>
      </c>
      <c r="AE173" s="58" t="s">
        <v>698</v>
      </c>
      <c r="AF173" s="58" t="s">
        <v>658</v>
      </c>
      <c r="AG173" s="60" t="s">
        <v>4065</v>
      </c>
      <c r="AH173" s="60" t="s">
        <v>4065</v>
      </c>
      <c r="AI173" s="58">
        <v>1000</v>
      </c>
      <c r="AJ173" s="58" t="s">
        <v>666</v>
      </c>
    </row>
    <row r="174" spans="1:36" s="58" customFormat="1" ht="12">
      <c r="A174" s="57">
        <v>171</v>
      </c>
      <c r="B174" s="58">
        <v>2022</v>
      </c>
      <c r="C174" s="58" t="s">
        <v>692</v>
      </c>
      <c r="D174" s="58" t="s">
        <v>693</v>
      </c>
      <c r="E174" s="58" t="s">
        <v>2012</v>
      </c>
      <c r="F174" s="58" t="s">
        <v>577</v>
      </c>
      <c r="G174" s="58" t="s">
        <v>7922</v>
      </c>
      <c r="H174" s="58" t="s">
        <v>1910</v>
      </c>
      <c r="I174" s="59">
        <v>44900</v>
      </c>
      <c r="J174" s="58" t="s">
        <v>2218</v>
      </c>
      <c r="K174" s="59" t="s">
        <v>1485</v>
      </c>
      <c r="L174" s="58" t="s">
        <v>1441</v>
      </c>
      <c r="M174" s="58" t="s">
        <v>1441</v>
      </c>
      <c r="N174" s="60">
        <v>2335560</v>
      </c>
      <c r="O174" s="60">
        <v>268590</v>
      </c>
      <c r="P174" s="60">
        <v>268590</v>
      </c>
      <c r="Q174" s="58" t="s">
        <v>694</v>
      </c>
      <c r="R174" s="58" t="s">
        <v>658</v>
      </c>
      <c r="S174" s="58" t="s">
        <v>703</v>
      </c>
      <c r="U174" s="58">
        <v>3</v>
      </c>
      <c r="W174" s="58" t="s">
        <v>658</v>
      </c>
      <c r="X174" s="58">
        <v>44034939000</v>
      </c>
      <c r="Y174" s="58" t="str">
        <f>LEFT(Tableau3[[#This Row],[CODE_TARIF]],6)</f>
        <v>440349</v>
      </c>
      <c r="Z174" s="58" t="s">
        <v>697</v>
      </c>
      <c r="AB174" s="58" t="s">
        <v>8049</v>
      </c>
      <c r="AC174" s="60">
        <v>10</v>
      </c>
      <c r="AD174" s="60" t="s">
        <v>4046</v>
      </c>
      <c r="AE174" s="58" t="s">
        <v>698</v>
      </c>
      <c r="AF174" s="58" t="s">
        <v>658</v>
      </c>
      <c r="AG174" s="60" t="s">
        <v>4046</v>
      </c>
      <c r="AH174" s="60" t="s">
        <v>4046</v>
      </c>
      <c r="AI174" s="58">
        <v>1000</v>
      </c>
      <c r="AJ174" s="58" t="s">
        <v>666</v>
      </c>
    </row>
    <row r="175" spans="1:36" s="58" customFormat="1" ht="12">
      <c r="A175" s="57">
        <v>172</v>
      </c>
      <c r="B175" s="58">
        <v>2022</v>
      </c>
      <c r="C175" s="58" t="s">
        <v>692</v>
      </c>
      <c r="D175" s="58" t="s">
        <v>693</v>
      </c>
      <c r="E175" s="58" t="s">
        <v>2012</v>
      </c>
      <c r="F175" s="58" t="s">
        <v>577</v>
      </c>
      <c r="G175" s="58" t="s">
        <v>7922</v>
      </c>
      <c r="H175" s="58" t="s">
        <v>1910</v>
      </c>
      <c r="I175" s="59">
        <v>44900</v>
      </c>
      <c r="J175" s="58" t="s">
        <v>2219</v>
      </c>
      <c r="K175" s="59" t="s">
        <v>1485</v>
      </c>
      <c r="L175" s="58" t="s">
        <v>7405</v>
      </c>
      <c r="M175" s="58" t="s">
        <v>1485</v>
      </c>
      <c r="N175" s="60">
        <v>3781770</v>
      </c>
      <c r="O175" s="60">
        <v>434904</v>
      </c>
      <c r="P175" s="60">
        <v>434904</v>
      </c>
      <c r="Q175" s="58" t="s">
        <v>694</v>
      </c>
      <c r="R175" s="58" t="s">
        <v>658</v>
      </c>
      <c r="S175" s="58" t="s">
        <v>701</v>
      </c>
      <c r="U175" s="58">
        <v>3</v>
      </c>
      <c r="W175" s="58" t="s">
        <v>658</v>
      </c>
      <c r="X175" s="58">
        <v>44034939000</v>
      </c>
      <c r="Y175" s="58" t="str">
        <f>LEFT(Tableau3[[#This Row],[CODE_TARIF]],6)</f>
        <v>440349</v>
      </c>
      <c r="Z175" s="58" t="s">
        <v>697</v>
      </c>
      <c r="AB175" s="58" t="s">
        <v>8050</v>
      </c>
      <c r="AC175" s="60">
        <v>20</v>
      </c>
      <c r="AD175" s="60" t="s">
        <v>5872</v>
      </c>
      <c r="AE175" s="58" t="s">
        <v>698</v>
      </c>
      <c r="AF175" s="58" t="s">
        <v>658</v>
      </c>
      <c r="AG175" s="60" t="s">
        <v>4066</v>
      </c>
      <c r="AH175" s="60" t="s">
        <v>4066</v>
      </c>
      <c r="AI175" s="58">
        <v>1000</v>
      </c>
      <c r="AJ175" s="58" t="s">
        <v>666</v>
      </c>
    </row>
    <row r="176" spans="1:36" s="58" customFormat="1" ht="12">
      <c r="A176" s="57">
        <v>173</v>
      </c>
      <c r="B176" s="58">
        <v>2022</v>
      </c>
      <c r="C176" s="58" t="s">
        <v>692</v>
      </c>
      <c r="D176" s="58" t="s">
        <v>693</v>
      </c>
      <c r="E176" s="58" t="s">
        <v>2012</v>
      </c>
      <c r="F176" s="58" t="s">
        <v>577</v>
      </c>
      <c r="G176" s="58" t="s">
        <v>7922</v>
      </c>
      <c r="H176" s="58" t="s">
        <v>1910</v>
      </c>
      <c r="I176" s="59">
        <v>44900</v>
      </c>
      <c r="J176" s="58" t="s">
        <v>2220</v>
      </c>
      <c r="K176" s="59" t="s">
        <v>1485</v>
      </c>
      <c r="L176" s="58" t="s">
        <v>7405</v>
      </c>
      <c r="M176" s="58" t="s">
        <v>1485</v>
      </c>
      <c r="N176" s="60">
        <v>148920</v>
      </c>
      <c r="O176" s="60">
        <v>17126</v>
      </c>
      <c r="P176" s="60">
        <v>17126</v>
      </c>
      <c r="Q176" s="58" t="s">
        <v>694</v>
      </c>
      <c r="R176" s="58" t="s">
        <v>658</v>
      </c>
      <c r="S176" s="58" t="s">
        <v>701</v>
      </c>
      <c r="U176" s="58">
        <v>3</v>
      </c>
      <c r="W176" s="58" t="s">
        <v>658</v>
      </c>
      <c r="X176" s="58">
        <v>44034939000</v>
      </c>
      <c r="Y176" s="58" t="str">
        <f>LEFT(Tableau3[[#This Row],[CODE_TARIF]],6)</f>
        <v>440349</v>
      </c>
      <c r="Z176" s="58" t="s">
        <v>697</v>
      </c>
      <c r="AB176" s="58" t="s">
        <v>8051</v>
      </c>
      <c r="AC176" s="60">
        <v>1</v>
      </c>
      <c r="AD176" s="60" t="s">
        <v>5873</v>
      </c>
      <c r="AE176" s="58" t="s">
        <v>698</v>
      </c>
      <c r="AF176" s="58" t="s">
        <v>658</v>
      </c>
      <c r="AG176" s="60" t="s">
        <v>4067</v>
      </c>
      <c r="AH176" s="60" t="s">
        <v>4067</v>
      </c>
      <c r="AI176" s="58">
        <v>1000</v>
      </c>
      <c r="AJ176" s="58" t="s">
        <v>666</v>
      </c>
    </row>
    <row r="177" spans="1:36" s="58" customFormat="1" ht="12">
      <c r="A177" s="57">
        <v>174</v>
      </c>
      <c r="B177" s="58">
        <v>2022</v>
      </c>
      <c r="C177" s="58" t="s">
        <v>692</v>
      </c>
      <c r="D177" s="58" t="s">
        <v>693</v>
      </c>
      <c r="E177" s="58" t="s">
        <v>2012</v>
      </c>
      <c r="F177" s="58" t="s">
        <v>577</v>
      </c>
      <c r="G177" s="58" t="s">
        <v>7922</v>
      </c>
      <c r="H177" s="58" t="s">
        <v>1910</v>
      </c>
      <c r="I177" s="59">
        <v>44900</v>
      </c>
      <c r="J177" s="58" t="s">
        <v>2221</v>
      </c>
      <c r="K177" s="59" t="s">
        <v>1485</v>
      </c>
      <c r="L177" s="58" t="s">
        <v>7405</v>
      </c>
      <c r="M177" s="58" t="s">
        <v>1485</v>
      </c>
      <c r="N177" s="60">
        <v>6778050</v>
      </c>
      <c r="O177" s="60">
        <v>779476</v>
      </c>
      <c r="P177" s="60">
        <v>779476</v>
      </c>
      <c r="Q177" s="58" t="s">
        <v>694</v>
      </c>
      <c r="R177" s="58" t="s">
        <v>658</v>
      </c>
      <c r="S177" s="58" t="s">
        <v>701</v>
      </c>
      <c r="U177" s="58">
        <v>3</v>
      </c>
      <c r="W177" s="58" t="s">
        <v>658</v>
      </c>
      <c r="X177" s="58">
        <v>44034939000</v>
      </c>
      <c r="Y177" s="58" t="str">
        <f>LEFT(Tableau3[[#This Row],[CODE_TARIF]],6)</f>
        <v>440349</v>
      </c>
      <c r="Z177" s="58" t="s">
        <v>697</v>
      </c>
      <c r="AB177" s="58" t="s">
        <v>8052</v>
      </c>
      <c r="AC177" s="60">
        <v>36</v>
      </c>
      <c r="AD177" s="60" t="s">
        <v>4068</v>
      </c>
      <c r="AE177" s="58" t="s">
        <v>698</v>
      </c>
      <c r="AF177" s="58" t="s">
        <v>658</v>
      </c>
      <c r="AG177" s="60" t="s">
        <v>4068</v>
      </c>
      <c r="AH177" s="60" t="s">
        <v>4068</v>
      </c>
      <c r="AI177" s="58">
        <v>1000</v>
      </c>
      <c r="AJ177" s="58" t="s">
        <v>666</v>
      </c>
    </row>
    <row r="178" spans="1:36" s="58" customFormat="1" ht="12">
      <c r="A178" s="57">
        <v>175</v>
      </c>
      <c r="B178" s="58">
        <v>2022</v>
      </c>
      <c r="C178" s="58" t="s">
        <v>692</v>
      </c>
      <c r="D178" s="58" t="s">
        <v>693</v>
      </c>
      <c r="E178" s="58" t="s">
        <v>2012</v>
      </c>
      <c r="F178" s="58" t="s">
        <v>577</v>
      </c>
      <c r="G178" s="58" t="s">
        <v>7922</v>
      </c>
      <c r="H178" s="58" t="s">
        <v>1910</v>
      </c>
      <c r="I178" s="59">
        <v>44900</v>
      </c>
      <c r="J178" s="58" t="s">
        <v>2222</v>
      </c>
      <c r="K178" s="59" t="s">
        <v>1485</v>
      </c>
      <c r="L178" s="58" t="s">
        <v>7405</v>
      </c>
      <c r="M178" s="58" t="s">
        <v>1485</v>
      </c>
      <c r="N178" s="60">
        <v>12430440</v>
      </c>
      <c r="O178" s="60">
        <v>1429500</v>
      </c>
      <c r="P178" s="60">
        <v>1429500</v>
      </c>
      <c r="Q178" s="58" t="s">
        <v>694</v>
      </c>
      <c r="R178" s="58" t="s">
        <v>658</v>
      </c>
      <c r="S178" s="58" t="s">
        <v>703</v>
      </c>
      <c r="U178" s="58">
        <v>3</v>
      </c>
      <c r="W178" s="58" t="s">
        <v>658</v>
      </c>
      <c r="X178" s="58">
        <v>44034939000</v>
      </c>
      <c r="Y178" s="58" t="str">
        <f>LEFT(Tableau3[[#This Row],[CODE_TARIF]],6)</f>
        <v>440349</v>
      </c>
      <c r="Z178" s="58" t="s">
        <v>697</v>
      </c>
      <c r="AB178" s="58" t="s">
        <v>8053</v>
      </c>
      <c r="AC178" s="60">
        <v>60</v>
      </c>
      <c r="AD178" s="60" t="s">
        <v>5874</v>
      </c>
      <c r="AE178" s="58" t="s">
        <v>698</v>
      </c>
      <c r="AF178" s="58" t="s">
        <v>658</v>
      </c>
      <c r="AG178" s="60" t="s">
        <v>4069</v>
      </c>
      <c r="AH178" s="60" t="s">
        <v>4069</v>
      </c>
      <c r="AI178" s="58">
        <v>1000</v>
      </c>
      <c r="AJ178" s="58" t="s">
        <v>666</v>
      </c>
    </row>
    <row r="179" spans="1:36" s="58" customFormat="1" ht="12">
      <c r="A179" s="57">
        <v>176</v>
      </c>
      <c r="B179" s="58">
        <v>2022</v>
      </c>
      <c r="C179" s="58" t="s">
        <v>692</v>
      </c>
      <c r="D179" s="58" t="s">
        <v>693</v>
      </c>
      <c r="E179" s="58" t="s">
        <v>2012</v>
      </c>
      <c r="F179" s="58" t="s">
        <v>577</v>
      </c>
      <c r="G179" s="58" t="s">
        <v>7922</v>
      </c>
      <c r="H179" s="58" t="s">
        <v>1910</v>
      </c>
      <c r="I179" s="59">
        <v>44900</v>
      </c>
      <c r="J179" s="58" t="s">
        <v>2223</v>
      </c>
      <c r="K179" s="59" t="s">
        <v>1485</v>
      </c>
      <c r="L179" s="58" t="s">
        <v>7406</v>
      </c>
      <c r="M179" s="59" t="s">
        <v>1485</v>
      </c>
      <c r="N179" s="60">
        <v>1083224</v>
      </c>
      <c r="O179" s="60">
        <v>59577</v>
      </c>
      <c r="P179" s="60">
        <v>59577</v>
      </c>
      <c r="Q179" s="58" t="s">
        <v>694</v>
      </c>
      <c r="R179" s="58" t="s">
        <v>658</v>
      </c>
      <c r="S179" s="58" t="s">
        <v>7160</v>
      </c>
      <c r="U179" s="58">
        <v>3</v>
      </c>
      <c r="W179" s="58" t="s">
        <v>658</v>
      </c>
      <c r="X179" s="58">
        <v>44072938000</v>
      </c>
      <c r="Y179" s="58" t="str">
        <f>LEFT(Tableau3[[#This Row],[CODE_TARIF]],6)</f>
        <v>440729</v>
      </c>
      <c r="Z179" s="58" t="s">
        <v>697</v>
      </c>
      <c r="AB179" s="58" t="s">
        <v>8054</v>
      </c>
      <c r="AC179" s="60">
        <v>40</v>
      </c>
      <c r="AD179" s="60" t="s">
        <v>5875</v>
      </c>
      <c r="AE179" s="58" t="s">
        <v>698</v>
      </c>
      <c r="AF179" s="58" t="s">
        <v>658</v>
      </c>
      <c r="AG179" s="60" t="s">
        <v>4070</v>
      </c>
      <c r="AH179" s="60" t="s">
        <v>4070</v>
      </c>
      <c r="AI179" s="58">
        <v>1000</v>
      </c>
      <c r="AJ179" s="58" t="s">
        <v>666</v>
      </c>
    </row>
    <row r="180" spans="1:36" s="58" customFormat="1" ht="12">
      <c r="A180" s="57">
        <v>177</v>
      </c>
      <c r="B180" s="58">
        <v>2022</v>
      </c>
      <c r="C180" s="58" t="s">
        <v>692</v>
      </c>
      <c r="D180" s="58" t="s">
        <v>693</v>
      </c>
      <c r="E180" s="58" t="s">
        <v>8878</v>
      </c>
      <c r="F180" s="58" t="s">
        <v>578</v>
      </c>
      <c r="G180" s="58" t="s">
        <v>7935</v>
      </c>
      <c r="H180" s="58" t="s">
        <v>2027</v>
      </c>
      <c r="I180" s="59">
        <v>44900</v>
      </c>
      <c r="J180" s="58" t="s">
        <v>2224</v>
      </c>
      <c r="K180" s="59" t="s">
        <v>7305</v>
      </c>
      <c r="L180" s="58" t="s">
        <v>7407</v>
      </c>
      <c r="M180" s="59" t="s">
        <v>1485</v>
      </c>
      <c r="N180" s="60">
        <v>1218090</v>
      </c>
      <c r="O180" s="60">
        <v>140080</v>
      </c>
      <c r="P180" s="60">
        <v>140080</v>
      </c>
      <c r="Q180" s="58" t="s">
        <v>694</v>
      </c>
      <c r="R180" s="58" t="s">
        <v>658</v>
      </c>
      <c r="S180" s="58" t="s">
        <v>703</v>
      </c>
      <c r="U180" s="58">
        <v>3</v>
      </c>
      <c r="W180" s="58" t="s">
        <v>658</v>
      </c>
      <c r="X180" s="58">
        <v>44034934000</v>
      </c>
      <c r="Y180" s="58" t="str">
        <f>LEFT(Tableau3[[#This Row],[CODE_TARIF]],6)</f>
        <v>440349</v>
      </c>
      <c r="Z180" s="58" t="s">
        <v>697</v>
      </c>
      <c r="AB180" s="58" t="s">
        <v>8055</v>
      </c>
      <c r="AC180" s="60">
        <v>7</v>
      </c>
      <c r="AD180" s="60" t="s">
        <v>1506</v>
      </c>
      <c r="AE180" s="58" t="s">
        <v>698</v>
      </c>
      <c r="AF180" s="58" t="s">
        <v>658</v>
      </c>
      <c r="AG180" s="60" t="s">
        <v>4071</v>
      </c>
      <c r="AH180" s="60" t="s">
        <v>4071</v>
      </c>
      <c r="AI180" s="58">
        <v>1000</v>
      </c>
      <c r="AJ180" s="58" t="s">
        <v>666</v>
      </c>
    </row>
    <row r="181" spans="1:36" s="58" customFormat="1" ht="12">
      <c r="A181" s="57">
        <v>178</v>
      </c>
      <c r="B181" s="58">
        <v>2022</v>
      </c>
      <c r="C181" s="58" t="s">
        <v>692</v>
      </c>
      <c r="D181" s="58" t="s">
        <v>693</v>
      </c>
      <c r="E181" s="58" t="s">
        <v>8878</v>
      </c>
      <c r="F181" s="58" t="s">
        <v>578</v>
      </c>
      <c r="G181" s="58" t="s">
        <v>7935</v>
      </c>
      <c r="H181" s="58" t="s">
        <v>2027</v>
      </c>
      <c r="I181" s="59">
        <v>44900</v>
      </c>
      <c r="J181" s="58" t="s">
        <v>2225</v>
      </c>
      <c r="K181" s="59" t="s">
        <v>7305</v>
      </c>
      <c r="L181" s="58" t="s">
        <v>7408</v>
      </c>
      <c r="M181" s="59" t="s">
        <v>1485</v>
      </c>
      <c r="N181" s="60">
        <v>5927831</v>
      </c>
      <c r="O181" s="60">
        <v>681700</v>
      </c>
      <c r="P181" s="60">
        <v>681700</v>
      </c>
      <c r="Q181" s="58" t="s">
        <v>694</v>
      </c>
      <c r="R181" s="58" t="s">
        <v>658</v>
      </c>
      <c r="S181" s="58" t="s">
        <v>703</v>
      </c>
      <c r="U181" s="58">
        <v>3</v>
      </c>
      <c r="W181" s="58" t="s">
        <v>658</v>
      </c>
      <c r="X181" s="58">
        <v>44034914000</v>
      </c>
      <c r="Y181" s="58" t="str">
        <f>LEFT(Tableau3[[#This Row],[CODE_TARIF]],6)</f>
        <v>440349</v>
      </c>
      <c r="Z181" s="58" t="s">
        <v>697</v>
      </c>
      <c r="AB181" s="58" t="s">
        <v>8056</v>
      </c>
      <c r="AC181" s="60">
        <v>11</v>
      </c>
      <c r="AD181" s="60" t="s">
        <v>1698</v>
      </c>
      <c r="AE181" s="58" t="s">
        <v>698</v>
      </c>
      <c r="AF181" s="58" t="s">
        <v>658</v>
      </c>
      <c r="AG181" s="60" t="s">
        <v>4072</v>
      </c>
      <c r="AH181" s="60" t="s">
        <v>4072</v>
      </c>
      <c r="AI181" s="58">
        <v>1000</v>
      </c>
      <c r="AJ181" s="58" t="s">
        <v>666</v>
      </c>
    </row>
    <row r="182" spans="1:36" s="58" customFormat="1" ht="12">
      <c r="A182" s="57">
        <v>179</v>
      </c>
      <c r="B182" s="58">
        <v>2022</v>
      </c>
      <c r="C182" s="58" t="s">
        <v>692</v>
      </c>
      <c r="D182" s="58" t="s">
        <v>693</v>
      </c>
      <c r="E182" s="58" t="s">
        <v>8884</v>
      </c>
      <c r="F182" s="58" t="s">
        <v>2045</v>
      </c>
      <c r="G182" s="58" t="s">
        <v>7934</v>
      </c>
      <c r="H182" s="58" t="s">
        <v>2033</v>
      </c>
      <c r="I182" s="59">
        <v>44897</v>
      </c>
      <c r="J182" s="58" t="s">
        <v>2226</v>
      </c>
      <c r="K182" s="59" t="s">
        <v>1488</v>
      </c>
      <c r="L182" s="58" t="s">
        <v>7409</v>
      </c>
      <c r="M182" s="59" t="s">
        <v>1488</v>
      </c>
      <c r="N182" s="60">
        <v>4173900</v>
      </c>
      <c r="O182" s="60">
        <v>313043</v>
      </c>
      <c r="P182" s="60">
        <v>313043</v>
      </c>
      <c r="Q182" s="58" t="s">
        <v>694</v>
      </c>
      <c r="R182" s="58" t="s">
        <v>658</v>
      </c>
      <c r="S182" s="58" t="s">
        <v>7160</v>
      </c>
      <c r="U182" s="58">
        <v>3</v>
      </c>
      <c r="W182" s="58" t="s">
        <v>658</v>
      </c>
      <c r="X182" s="58">
        <v>44072700000</v>
      </c>
      <c r="Y182" s="58" t="str">
        <f>LEFT(Tableau3[[#This Row],[CODE_TARIF]],6)</f>
        <v>440727</v>
      </c>
      <c r="Z182" s="58" t="s">
        <v>697</v>
      </c>
      <c r="AB182" s="58" t="s">
        <v>8057</v>
      </c>
      <c r="AC182" s="60">
        <v>17</v>
      </c>
      <c r="AD182" s="60" t="s">
        <v>1441</v>
      </c>
      <c r="AE182" s="58" t="s">
        <v>1668</v>
      </c>
      <c r="AF182" s="58" t="s">
        <v>658</v>
      </c>
      <c r="AG182" s="60" t="s">
        <v>4073</v>
      </c>
      <c r="AH182" s="60" t="s">
        <v>4073</v>
      </c>
      <c r="AI182" s="58">
        <v>1000</v>
      </c>
      <c r="AJ182" s="58" t="s">
        <v>666</v>
      </c>
    </row>
    <row r="183" spans="1:36" s="58" customFormat="1" ht="12">
      <c r="A183" s="57">
        <v>180</v>
      </c>
      <c r="B183" s="58">
        <v>2022</v>
      </c>
      <c r="C183" s="58" t="s">
        <v>692</v>
      </c>
      <c r="D183" s="58" t="s">
        <v>693</v>
      </c>
      <c r="E183" s="58" t="s">
        <v>8884</v>
      </c>
      <c r="F183" s="58" t="s">
        <v>2045</v>
      </c>
      <c r="G183" s="58" t="s">
        <v>7934</v>
      </c>
      <c r="H183" s="58" t="s">
        <v>2033</v>
      </c>
      <c r="I183" s="59">
        <v>44895</v>
      </c>
      <c r="J183" s="58" t="s">
        <v>2227</v>
      </c>
      <c r="K183" s="59" t="s">
        <v>1494</v>
      </c>
      <c r="L183" s="58" t="s">
        <v>7410</v>
      </c>
      <c r="M183" s="59" t="s">
        <v>1494</v>
      </c>
      <c r="N183" s="60">
        <v>10438330</v>
      </c>
      <c r="O183" s="60">
        <v>782876</v>
      </c>
      <c r="P183" s="60">
        <v>782876</v>
      </c>
      <c r="Q183" s="58" t="s">
        <v>694</v>
      </c>
      <c r="R183" s="58" t="s">
        <v>658</v>
      </c>
      <c r="S183" s="58" t="s">
        <v>7160</v>
      </c>
      <c r="U183" s="58">
        <v>3</v>
      </c>
      <c r="W183" s="58" t="s">
        <v>658</v>
      </c>
      <c r="X183" s="58">
        <v>44072700000</v>
      </c>
      <c r="Y183" s="58" t="str">
        <f>LEFT(Tableau3[[#This Row],[CODE_TARIF]],6)</f>
        <v>440727</v>
      </c>
      <c r="Z183" s="58" t="s">
        <v>697</v>
      </c>
      <c r="AB183" s="58" t="s">
        <v>8058</v>
      </c>
      <c r="AC183" s="60">
        <v>48</v>
      </c>
      <c r="AD183" s="60" t="s">
        <v>1441</v>
      </c>
      <c r="AE183" s="58" t="s">
        <v>1668</v>
      </c>
      <c r="AF183" s="58" t="s">
        <v>658</v>
      </c>
      <c r="AG183" s="60" t="s">
        <v>4074</v>
      </c>
      <c r="AH183" s="60" t="s">
        <v>4074</v>
      </c>
      <c r="AI183" s="58">
        <v>1000</v>
      </c>
      <c r="AJ183" s="58" t="s">
        <v>666</v>
      </c>
    </row>
    <row r="184" spans="1:36" s="58" customFormat="1" ht="12">
      <c r="A184" s="57">
        <v>181</v>
      </c>
      <c r="B184" s="58">
        <v>2022</v>
      </c>
      <c r="C184" s="58" t="s">
        <v>692</v>
      </c>
      <c r="D184" s="58" t="s">
        <v>693</v>
      </c>
      <c r="E184" s="58" t="s">
        <v>2012</v>
      </c>
      <c r="F184" s="58" t="s">
        <v>577</v>
      </c>
      <c r="G184" s="58" t="s">
        <v>7922</v>
      </c>
      <c r="H184" s="58" t="s">
        <v>1910</v>
      </c>
      <c r="I184" s="59">
        <v>44894</v>
      </c>
      <c r="J184" s="58" t="s">
        <v>2228</v>
      </c>
      <c r="K184" s="59" t="s">
        <v>1494</v>
      </c>
      <c r="L184" s="58" t="s">
        <v>7405</v>
      </c>
      <c r="M184" s="58" t="s">
        <v>1485</v>
      </c>
      <c r="N184" s="60">
        <v>2696790</v>
      </c>
      <c r="O184" s="60">
        <v>310131</v>
      </c>
      <c r="P184" s="60">
        <v>310131</v>
      </c>
      <c r="Q184" s="58" t="s">
        <v>694</v>
      </c>
      <c r="R184" s="58" t="s">
        <v>658</v>
      </c>
      <c r="S184" s="58" t="s">
        <v>701</v>
      </c>
      <c r="U184" s="58">
        <v>3</v>
      </c>
      <c r="W184" s="58" t="s">
        <v>658</v>
      </c>
      <c r="X184" s="58">
        <v>44034939000</v>
      </c>
      <c r="Y184" s="58" t="str">
        <f>LEFT(Tableau3[[#This Row],[CODE_TARIF]],6)</f>
        <v>440349</v>
      </c>
      <c r="Z184" s="58" t="s">
        <v>697</v>
      </c>
      <c r="AB184" s="58" t="s">
        <v>8059</v>
      </c>
      <c r="AC184" s="60">
        <v>23</v>
      </c>
      <c r="AD184" s="60" t="s">
        <v>4075</v>
      </c>
      <c r="AE184" s="58" t="s">
        <v>698</v>
      </c>
      <c r="AF184" s="58" t="s">
        <v>658</v>
      </c>
      <c r="AG184" s="60" t="s">
        <v>4075</v>
      </c>
      <c r="AH184" s="60" t="s">
        <v>4075</v>
      </c>
      <c r="AI184" s="58">
        <v>1000</v>
      </c>
      <c r="AJ184" s="58" t="s">
        <v>666</v>
      </c>
    </row>
    <row r="185" spans="1:36" s="58" customFormat="1" ht="12">
      <c r="A185" s="57">
        <v>182</v>
      </c>
      <c r="B185" s="58">
        <v>2022</v>
      </c>
      <c r="C185" s="58" t="s">
        <v>692</v>
      </c>
      <c r="D185" s="58" t="s">
        <v>693</v>
      </c>
      <c r="E185" s="58" t="s">
        <v>2012</v>
      </c>
      <c r="F185" s="58" t="s">
        <v>577</v>
      </c>
      <c r="G185" s="58" t="s">
        <v>7922</v>
      </c>
      <c r="H185" s="58" t="s">
        <v>1910</v>
      </c>
      <c r="I185" s="59">
        <v>44894</v>
      </c>
      <c r="J185" s="58" t="s">
        <v>2229</v>
      </c>
      <c r="K185" s="59" t="s">
        <v>7200</v>
      </c>
      <c r="L185" s="58" t="s">
        <v>7411</v>
      </c>
      <c r="M185" s="58" t="s">
        <v>1488</v>
      </c>
      <c r="N185" s="60">
        <v>20423520</v>
      </c>
      <c r="O185" s="60">
        <v>1123294</v>
      </c>
      <c r="P185" s="60">
        <v>1123294</v>
      </c>
      <c r="Q185" s="58" t="s">
        <v>694</v>
      </c>
      <c r="R185" s="58" t="s">
        <v>658</v>
      </c>
      <c r="S185" s="58" t="s">
        <v>657</v>
      </c>
      <c r="U185" s="58">
        <v>3</v>
      </c>
      <c r="W185" s="58" t="s">
        <v>658</v>
      </c>
      <c r="X185" s="58">
        <v>44072938000</v>
      </c>
      <c r="Y185" s="58" t="str">
        <f>LEFT(Tableau3[[#This Row],[CODE_TARIF]],6)</f>
        <v>440729</v>
      </c>
      <c r="Z185" s="58" t="s">
        <v>697</v>
      </c>
      <c r="AB185" s="58" t="s">
        <v>8060</v>
      </c>
      <c r="AC185" s="60">
        <v>92</v>
      </c>
      <c r="AD185" s="60" t="s">
        <v>5876</v>
      </c>
      <c r="AE185" s="58" t="s">
        <v>698</v>
      </c>
      <c r="AF185" s="58" t="s">
        <v>658</v>
      </c>
      <c r="AG185" s="60" t="s">
        <v>4076</v>
      </c>
      <c r="AH185" s="60" t="s">
        <v>4076</v>
      </c>
      <c r="AI185" s="58">
        <v>1000</v>
      </c>
      <c r="AJ185" s="58" t="s">
        <v>666</v>
      </c>
    </row>
    <row r="186" spans="1:36" s="58" customFormat="1" ht="12">
      <c r="A186" s="57">
        <v>183</v>
      </c>
      <c r="B186" s="58">
        <v>2022</v>
      </c>
      <c r="C186" s="58" t="s">
        <v>692</v>
      </c>
      <c r="D186" s="58" t="s">
        <v>693</v>
      </c>
      <c r="E186" s="58" t="s">
        <v>8883</v>
      </c>
      <c r="F186" s="58" t="s">
        <v>587</v>
      </c>
      <c r="G186" s="58" t="s">
        <v>7933</v>
      </c>
      <c r="H186" s="58" t="s">
        <v>2032</v>
      </c>
      <c r="I186" s="59">
        <v>44894</v>
      </c>
      <c r="J186" s="58" t="s">
        <v>2230</v>
      </c>
      <c r="K186" s="59" t="s">
        <v>7200</v>
      </c>
      <c r="L186" s="58" t="s">
        <v>7412</v>
      </c>
      <c r="M186" s="58" t="s">
        <v>7200</v>
      </c>
      <c r="N186" s="60">
        <v>1083100</v>
      </c>
      <c r="O186" s="60">
        <v>124557</v>
      </c>
      <c r="P186" s="60">
        <v>124557</v>
      </c>
      <c r="Q186" s="58" t="s">
        <v>694</v>
      </c>
      <c r="R186" s="58" t="s">
        <v>658</v>
      </c>
      <c r="S186" s="58" t="s">
        <v>695</v>
      </c>
      <c r="U186" s="58">
        <v>3</v>
      </c>
      <c r="W186" s="58" t="s">
        <v>658</v>
      </c>
      <c r="X186" s="58">
        <v>44034910000</v>
      </c>
      <c r="Y186" s="58" t="str">
        <f>LEFT(Tableau3[[#This Row],[CODE_TARIF]],6)</f>
        <v>440349</v>
      </c>
      <c r="Z186" s="58" t="s">
        <v>697</v>
      </c>
      <c r="AB186" s="58" t="s">
        <v>7976</v>
      </c>
      <c r="AC186" s="60">
        <v>10</v>
      </c>
      <c r="AD186" s="60" t="s">
        <v>5877</v>
      </c>
      <c r="AE186" s="58" t="s">
        <v>698</v>
      </c>
      <c r="AF186" s="58" t="s">
        <v>658</v>
      </c>
      <c r="AG186" s="60" t="s">
        <v>4077</v>
      </c>
      <c r="AH186" s="60" t="s">
        <v>4077</v>
      </c>
      <c r="AI186" s="58">
        <v>1000</v>
      </c>
      <c r="AJ186" s="58" t="s">
        <v>666</v>
      </c>
    </row>
    <row r="187" spans="1:36" s="58" customFormat="1" ht="12">
      <c r="A187" s="57">
        <v>184</v>
      </c>
      <c r="B187" s="58">
        <v>2022</v>
      </c>
      <c r="C187" s="58" t="s">
        <v>692</v>
      </c>
      <c r="D187" s="58" t="s">
        <v>693</v>
      </c>
      <c r="E187" s="58" t="s">
        <v>8883</v>
      </c>
      <c r="F187" s="58" t="s">
        <v>587</v>
      </c>
      <c r="G187" s="58" t="s">
        <v>7933</v>
      </c>
      <c r="H187" s="58" t="s">
        <v>2032</v>
      </c>
      <c r="I187" s="59">
        <v>44894</v>
      </c>
      <c r="J187" s="58" t="s">
        <v>2231</v>
      </c>
      <c r="K187" s="59" t="s">
        <v>7200</v>
      </c>
      <c r="L187" s="58" t="s">
        <v>7412</v>
      </c>
      <c r="M187" s="58" t="s">
        <v>7200</v>
      </c>
      <c r="N187" s="60">
        <v>1653900</v>
      </c>
      <c r="O187" s="60">
        <v>190199</v>
      </c>
      <c r="P187" s="60">
        <v>190199</v>
      </c>
      <c r="Q187" s="58" t="s">
        <v>694</v>
      </c>
      <c r="R187" s="58" t="s">
        <v>658</v>
      </c>
      <c r="S187" s="58" t="s">
        <v>695</v>
      </c>
      <c r="U187" s="58">
        <v>3</v>
      </c>
      <c r="W187" s="58" t="s">
        <v>658</v>
      </c>
      <c r="X187" s="58">
        <v>44034900000</v>
      </c>
      <c r="Y187" s="58" t="str">
        <f>LEFT(Tableau3[[#This Row],[CODE_TARIF]],6)</f>
        <v>440349</v>
      </c>
      <c r="Z187" s="58" t="s">
        <v>697</v>
      </c>
      <c r="AB187" s="58" t="s">
        <v>7977</v>
      </c>
      <c r="AC187" s="60">
        <v>6</v>
      </c>
      <c r="AD187" s="60" t="s">
        <v>5878</v>
      </c>
      <c r="AE187" s="58" t="s">
        <v>698</v>
      </c>
      <c r="AF187" s="58" t="s">
        <v>658</v>
      </c>
      <c r="AG187" s="60" t="s">
        <v>4078</v>
      </c>
      <c r="AH187" s="60" t="s">
        <v>4078</v>
      </c>
      <c r="AI187" s="58">
        <v>1000</v>
      </c>
      <c r="AJ187" s="58" t="s">
        <v>666</v>
      </c>
    </row>
    <row r="188" spans="1:36" s="58" customFormat="1" ht="12">
      <c r="A188" s="57">
        <v>185</v>
      </c>
      <c r="B188" s="58">
        <v>2022</v>
      </c>
      <c r="C188" s="58" t="s">
        <v>692</v>
      </c>
      <c r="D188" s="58" t="s">
        <v>693</v>
      </c>
      <c r="E188" s="58" t="s">
        <v>8883</v>
      </c>
      <c r="F188" s="58" t="s">
        <v>587</v>
      </c>
      <c r="G188" s="58" t="s">
        <v>7933</v>
      </c>
      <c r="H188" s="58" t="s">
        <v>2032</v>
      </c>
      <c r="I188" s="59">
        <v>44894</v>
      </c>
      <c r="J188" s="58" t="s">
        <v>2232</v>
      </c>
      <c r="K188" s="59" t="s">
        <v>7200</v>
      </c>
      <c r="L188" s="58" t="s">
        <v>7412</v>
      </c>
      <c r="M188" s="58" t="s">
        <v>7200</v>
      </c>
      <c r="N188" s="60">
        <v>2574600</v>
      </c>
      <c r="O188" s="60">
        <v>296079</v>
      </c>
      <c r="P188" s="60">
        <v>296079</v>
      </c>
      <c r="Q188" s="58" t="s">
        <v>694</v>
      </c>
      <c r="R188" s="58" t="s">
        <v>658</v>
      </c>
      <c r="S188" s="58" t="s">
        <v>695</v>
      </c>
      <c r="U188" s="58">
        <v>3</v>
      </c>
      <c r="W188" s="58" t="s">
        <v>658</v>
      </c>
      <c r="X188" s="58">
        <v>44034935000</v>
      </c>
      <c r="Y188" s="58" t="str">
        <f>LEFT(Tableau3[[#This Row],[CODE_TARIF]],6)</f>
        <v>440349</v>
      </c>
      <c r="Z188" s="58" t="s">
        <v>697</v>
      </c>
      <c r="AB188" s="58" t="s">
        <v>7976</v>
      </c>
      <c r="AC188" s="60">
        <v>8</v>
      </c>
      <c r="AD188" s="60" t="s">
        <v>5879</v>
      </c>
      <c r="AE188" s="58" t="s">
        <v>698</v>
      </c>
      <c r="AF188" s="58" t="s">
        <v>658</v>
      </c>
      <c r="AG188" s="60" t="s">
        <v>4079</v>
      </c>
      <c r="AH188" s="60" t="s">
        <v>4079</v>
      </c>
      <c r="AI188" s="58">
        <v>1000</v>
      </c>
      <c r="AJ188" s="58" t="s">
        <v>666</v>
      </c>
    </row>
    <row r="189" spans="1:36" s="58" customFormat="1" ht="12">
      <c r="A189" s="57">
        <v>186</v>
      </c>
      <c r="B189" s="58">
        <v>2022</v>
      </c>
      <c r="C189" s="58" t="s">
        <v>692</v>
      </c>
      <c r="D189" s="58" t="s">
        <v>693</v>
      </c>
      <c r="E189" s="58" t="s">
        <v>8883</v>
      </c>
      <c r="F189" s="58" t="s">
        <v>587</v>
      </c>
      <c r="G189" s="58" t="s">
        <v>7933</v>
      </c>
      <c r="H189" s="58" t="s">
        <v>2032</v>
      </c>
      <c r="I189" s="59">
        <v>44894</v>
      </c>
      <c r="J189" s="58" t="s">
        <v>2233</v>
      </c>
      <c r="K189" s="59" t="s">
        <v>7200</v>
      </c>
      <c r="L189" s="58" t="s">
        <v>7412</v>
      </c>
      <c r="M189" s="58" t="s">
        <v>7200</v>
      </c>
      <c r="N189" s="60">
        <v>2822600</v>
      </c>
      <c r="O189" s="60">
        <v>324599</v>
      </c>
      <c r="P189" s="60">
        <v>324599</v>
      </c>
      <c r="Q189" s="58" t="s">
        <v>694</v>
      </c>
      <c r="R189" s="58" t="s">
        <v>658</v>
      </c>
      <c r="S189" s="58" t="s">
        <v>695</v>
      </c>
      <c r="U189" s="58">
        <v>3</v>
      </c>
      <c r="W189" s="58" t="s">
        <v>658</v>
      </c>
      <c r="X189" s="58">
        <v>44034900000</v>
      </c>
      <c r="Y189" s="58" t="str">
        <f>LEFT(Tableau3[[#This Row],[CODE_TARIF]],6)</f>
        <v>440349</v>
      </c>
      <c r="Z189" s="58" t="s">
        <v>697</v>
      </c>
      <c r="AB189" s="58" t="s">
        <v>7974</v>
      </c>
      <c r="AC189" s="60">
        <v>18</v>
      </c>
      <c r="AD189" s="60" t="s">
        <v>5880</v>
      </c>
      <c r="AE189" s="58" t="s">
        <v>698</v>
      </c>
      <c r="AF189" s="58" t="s">
        <v>658</v>
      </c>
      <c r="AG189" s="60" t="s">
        <v>4080</v>
      </c>
      <c r="AH189" s="60" t="s">
        <v>4080</v>
      </c>
      <c r="AI189" s="58">
        <v>1000</v>
      </c>
      <c r="AJ189" s="58" t="s">
        <v>666</v>
      </c>
    </row>
    <row r="190" spans="1:36" s="58" customFormat="1" ht="12">
      <c r="A190" s="57">
        <v>187</v>
      </c>
      <c r="B190" s="58">
        <v>2022</v>
      </c>
      <c r="C190" s="58" t="s">
        <v>692</v>
      </c>
      <c r="D190" s="58" t="s">
        <v>693</v>
      </c>
      <c r="E190" s="58" t="s">
        <v>8883</v>
      </c>
      <c r="F190" s="58" t="s">
        <v>587</v>
      </c>
      <c r="G190" s="58" t="s">
        <v>7933</v>
      </c>
      <c r="H190" s="58" t="s">
        <v>2032</v>
      </c>
      <c r="I190" s="59">
        <v>44894</v>
      </c>
      <c r="J190" s="58" t="s">
        <v>2234</v>
      </c>
      <c r="K190" s="59" t="s">
        <v>7200</v>
      </c>
      <c r="L190" s="58" t="s">
        <v>7412</v>
      </c>
      <c r="M190" s="58" t="s">
        <v>7200</v>
      </c>
      <c r="N190" s="60">
        <v>5881700</v>
      </c>
      <c r="O190" s="60">
        <v>676396</v>
      </c>
      <c r="P190" s="60">
        <v>676396</v>
      </c>
      <c r="Q190" s="58" t="s">
        <v>694</v>
      </c>
      <c r="R190" s="58" t="s">
        <v>658</v>
      </c>
      <c r="S190" s="58" t="s">
        <v>695</v>
      </c>
      <c r="U190" s="58">
        <v>3</v>
      </c>
      <c r="W190" s="58" t="s">
        <v>658</v>
      </c>
      <c r="X190" s="58">
        <v>44034900000</v>
      </c>
      <c r="Y190" s="58" t="str">
        <f>LEFT(Tableau3[[#This Row],[CODE_TARIF]],6)</f>
        <v>440349</v>
      </c>
      <c r="Z190" s="58" t="s">
        <v>697</v>
      </c>
      <c r="AB190" s="58" t="s">
        <v>7975</v>
      </c>
      <c r="AC190" s="60">
        <v>11</v>
      </c>
      <c r="AD190" s="60" t="s">
        <v>5881</v>
      </c>
      <c r="AE190" s="58" t="s">
        <v>698</v>
      </c>
      <c r="AF190" s="58" t="s">
        <v>658</v>
      </c>
      <c r="AG190" s="60" t="s">
        <v>4081</v>
      </c>
      <c r="AH190" s="60" t="s">
        <v>4081</v>
      </c>
      <c r="AI190" s="58">
        <v>1000</v>
      </c>
      <c r="AJ190" s="58" t="s">
        <v>666</v>
      </c>
    </row>
    <row r="191" spans="1:36" s="58" customFormat="1" ht="12">
      <c r="A191" s="57">
        <v>188</v>
      </c>
      <c r="B191" s="58">
        <v>2022</v>
      </c>
      <c r="C191" s="58" t="s">
        <v>692</v>
      </c>
      <c r="D191" s="58" t="s">
        <v>693</v>
      </c>
      <c r="E191" s="58" t="s">
        <v>8883</v>
      </c>
      <c r="F191" s="58" t="s">
        <v>587</v>
      </c>
      <c r="G191" s="58" t="s">
        <v>7933</v>
      </c>
      <c r="H191" s="58" t="s">
        <v>2032</v>
      </c>
      <c r="I191" s="59">
        <v>44894</v>
      </c>
      <c r="J191" s="58" t="s">
        <v>2235</v>
      </c>
      <c r="K191" s="59" t="s">
        <v>7200</v>
      </c>
      <c r="L191" s="58" t="s">
        <v>7412</v>
      </c>
      <c r="M191" s="58" t="s">
        <v>7200</v>
      </c>
      <c r="N191" s="60">
        <v>7059200</v>
      </c>
      <c r="O191" s="60">
        <v>811808</v>
      </c>
      <c r="P191" s="60">
        <v>811808</v>
      </c>
      <c r="Q191" s="58" t="s">
        <v>694</v>
      </c>
      <c r="R191" s="58" t="s">
        <v>658</v>
      </c>
      <c r="S191" s="58" t="s">
        <v>695</v>
      </c>
      <c r="U191" s="58">
        <v>3</v>
      </c>
      <c r="W191" s="58" t="s">
        <v>658</v>
      </c>
      <c r="X191" s="58">
        <v>44034900000</v>
      </c>
      <c r="Y191" s="58" t="str">
        <f>LEFT(Tableau3[[#This Row],[CODE_TARIF]],6)</f>
        <v>440349</v>
      </c>
      <c r="Z191" s="58" t="s">
        <v>697</v>
      </c>
      <c r="AB191" s="58" t="s">
        <v>7978</v>
      </c>
      <c r="AC191" s="60">
        <v>20</v>
      </c>
      <c r="AD191" s="60" t="s">
        <v>5882</v>
      </c>
      <c r="AE191" s="58" t="s">
        <v>698</v>
      </c>
      <c r="AF191" s="58" t="s">
        <v>658</v>
      </c>
      <c r="AG191" s="60" t="s">
        <v>4082</v>
      </c>
      <c r="AH191" s="60" t="s">
        <v>4082</v>
      </c>
      <c r="AI191" s="58">
        <v>1000</v>
      </c>
      <c r="AJ191" s="58" t="s">
        <v>666</v>
      </c>
    </row>
    <row r="192" spans="1:36" s="58" customFormat="1" ht="12">
      <c r="A192" s="57">
        <v>189</v>
      </c>
      <c r="B192" s="58">
        <v>2022</v>
      </c>
      <c r="C192" s="58" t="s">
        <v>692</v>
      </c>
      <c r="D192" s="58" t="s">
        <v>693</v>
      </c>
      <c r="E192" s="58" t="s">
        <v>8883</v>
      </c>
      <c r="F192" s="58" t="s">
        <v>587</v>
      </c>
      <c r="G192" s="58" t="s">
        <v>7933</v>
      </c>
      <c r="H192" s="58" t="s">
        <v>2032</v>
      </c>
      <c r="I192" s="59">
        <v>44894</v>
      </c>
      <c r="J192" s="58" t="s">
        <v>2236</v>
      </c>
      <c r="K192" s="59" t="s">
        <v>7200</v>
      </c>
      <c r="L192" s="58" t="s">
        <v>7412</v>
      </c>
      <c r="M192" s="58" t="s">
        <v>7200</v>
      </c>
      <c r="N192" s="60">
        <v>8610400</v>
      </c>
      <c r="O192" s="60">
        <v>990196</v>
      </c>
      <c r="P192" s="60">
        <v>990196</v>
      </c>
      <c r="Q192" s="58" t="s">
        <v>694</v>
      </c>
      <c r="R192" s="58" t="s">
        <v>658</v>
      </c>
      <c r="S192" s="58" t="s">
        <v>695</v>
      </c>
      <c r="U192" s="58">
        <v>3</v>
      </c>
      <c r="W192" s="58" t="s">
        <v>658</v>
      </c>
      <c r="X192" s="58">
        <v>44034934000</v>
      </c>
      <c r="Y192" s="58" t="str">
        <f>LEFT(Tableau3[[#This Row],[CODE_TARIF]],6)</f>
        <v>440349</v>
      </c>
      <c r="Z192" s="58" t="s">
        <v>697</v>
      </c>
      <c r="AB192" s="58" t="s">
        <v>7976</v>
      </c>
      <c r="AC192" s="60">
        <v>59</v>
      </c>
      <c r="AD192" s="60" t="s">
        <v>4083</v>
      </c>
      <c r="AE192" s="58" t="s">
        <v>698</v>
      </c>
      <c r="AF192" s="58" t="s">
        <v>658</v>
      </c>
      <c r="AG192" s="60" t="s">
        <v>4083</v>
      </c>
      <c r="AH192" s="60" t="s">
        <v>4083</v>
      </c>
      <c r="AI192" s="58">
        <v>1000</v>
      </c>
      <c r="AJ192" s="58" t="s">
        <v>666</v>
      </c>
    </row>
    <row r="193" spans="1:36" s="58" customFormat="1" ht="12">
      <c r="A193" s="57">
        <v>190</v>
      </c>
      <c r="B193" s="58">
        <v>2022</v>
      </c>
      <c r="C193" s="58" t="s">
        <v>692</v>
      </c>
      <c r="D193" s="58" t="s">
        <v>693</v>
      </c>
      <c r="E193" s="58" t="s">
        <v>8883</v>
      </c>
      <c r="F193" s="58" t="s">
        <v>587</v>
      </c>
      <c r="G193" s="58" t="s">
        <v>7933</v>
      </c>
      <c r="H193" s="58" t="s">
        <v>2032</v>
      </c>
      <c r="I193" s="59">
        <v>44894</v>
      </c>
      <c r="J193" s="58" t="s">
        <v>2237</v>
      </c>
      <c r="K193" s="59" t="s">
        <v>7200</v>
      </c>
      <c r="L193" s="58" t="s">
        <v>7412</v>
      </c>
      <c r="M193" s="58" t="s">
        <v>7200</v>
      </c>
      <c r="N193" s="60">
        <v>9911000</v>
      </c>
      <c r="O193" s="60">
        <v>1139765</v>
      </c>
      <c r="P193" s="60">
        <v>1139765</v>
      </c>
      <c r="Q193" s="58" t="s">
        <v>694</v>
      </c>
      <c r="R193" s="58" t="s">
        <v>658</v>
      </c>
      <c r="S193" s="58" t="s">
        <v>695</v>
      </c>
      <c r="U193" s="58">
        <v>3</v>
      </c>
      <c r="W193" s="58" t="s">
        <v>658</v>
      </c>
      <c r="X193" s="58">
        <v>44034900000</v>
      </c>
      <c r="Y193" s="58" t="str">
        <f>LEFT(Tableau3[[#This Row],[CODE_TARIF]],6)</f>
        <v>440349</v>
      </c>
      <c r="Z193" s="58" t="s">
        <v>697</v>
      </c>
      <c r="AB193" s="58" t="s">
        <v>7973</v>
      </c>
      <c r="AC193" s="60">
        <v>28</v>
      </c>
      <c r="AD193" s="60" t="s">
        <v>4084</v>
      </c>
      <c r="AE193" s="58" t="s">
        <v>698</v>
      </c>
      <c r="AF193" s="58" t="s">
        <v>658</v>
      </c>
      <c r="AG193" s="60" t="s">
        <v>4084</v>
      </c>
      <c r="AH193" s="60" t="s">
        <v>4084</v>
      </c>
      <c r="AI193" s="58">
        <v>1000</v>
      </c>
      <c r="AJ193" s="58" t="s">
        <v>666</v>
      </c>
    </row>
    <row r="194" spans="1:36" s="58" customFormat="1" ht="12">
      <c r="A194" s="57">
        <v>191</v>
      </c>
      <c r="B194" s="58">
        <v>2022</v>
      </c>
      <c r="C194" s="58" t="s">
        <v>692</v>
      </c>
      <c r="D194" s="58" t="s">
        <v>693</v>
      </c>
      <c r="E194" s="58" t="s">
        <v>8883</v>
      </c>
      <c r="F194" s="58" t="s">
        <v>587</v>
      </c>
      <c r="G194" s="58" t="s">
        <v>7933</v>
      </c>
      <c r="H194" s="58" t="s">
        <v>2032</v>
      </c>
      <c r="I194" s="59">
        <v>44894</v>
      </c>
      <c r="J194" s="58" t="s">
        <v>2238</v>
      </c>
      <c r="K194" s="59" t="s">
        <v>7200</v>
      </c>
      <c r="L194" s="58" t="s">
        <v>7412</v>
      </c>
      <c r="M194" s="58" t="s">
        <v>7200</v>
      </c>
      <c r="N194" s="60">
        <v>14564200</v>
      </c>
      <c r="O194" s="60">
        <v>1674883</v>
      </c>
      <c r="P194" s="60">
        <v>1674883</v>
      </c>
      <c r="Q194" s="58" t="s">
        <v>694</v>
      </c>
      <c r="R194" s="58" t="s">
        <v>658</v>
      </c>
      <c r="S194" s="58" t="s">
        <v>695</v>
      </c>
      <c r="U194" s="58">
        <v>3</v>
      </c>
      <c r="W194" s="58" t="s">
        <v>658</v>
      </c>
      <c r="X194" s="58">
        <v>44034900000</v>
      </c>
      <c r="Y194" s="58" t="str">
        <f>LEFT(Tableau3[[#This Row],[CODE_TARIF]],6)</f>
        <v>440349</v>
      </c>
      <c r="Z194" s="58" t="s">
        <v>697</v>
      </c>
      <c r="AB194" s="58" t="s">
        <v>7973</v>
      </c>
      <c r="AC194" s="60">
        <v>43</v>
      </c>
      <c r="AD194" s="60" t="s">
        <v>4085</v>
      </c>
      <c r="AE194" s="58" t="s">
        <v>698</v>
      </c>
      <c r="AF194" s="58" t="s">
        <v>658</v>
      </c>
      <c r="AG194" s="60" t="s">
        <v>4085</v>
      </c>
      <c r="AH194" s="60" t="s">
        <v>4085</v>
      </c>
      <c r="AI194" s="58">
        <v>1000</v>
      </c>
      <c r="AJ194" s="58" t="s">
        <v>666</v>
      </c>
    </row>
    <row r="195" spans="1:36" s="58" customFormat="1" ht="12">
      <c r="A195" s="57">
        <v>192</v>
      </c>
      <c r="B195" s="58">
        <v>2022</v>
      </c>
      <c r="C195" s="58" t="s">
        <v>692</v>
      </c>
      <c r="D195" s="58" t="s">
        <v>693</v>
      </c>
      <c r="E195" s="58" t="s">
        <v>8883</v>
      </c>
      <c r="F195" s="58" t="s">
        <v>587</v>
      </c>
      <c r="G195" s="58" t="s">
        <v>7933</v>
      </c>
      <c r="H195" s="58" t="s">
        <v>2032</v>
      </c>
      <c r="I195" s="59">
        <v>44894</v>
      </c>
      <c r="J195" s="58" t="s">
        <v>2239</v>
      </c>
      <c r="K195" s="59" t="s">
        <v>7200</v>
      </c>
      <c r="L195" s="58" t="s">
        <v>7412</v>
      </c>
      <c r="M195" s="58" t="s">
        <v>7200</v>
      </c>
      <c r="N195" s="60">
        <v>14697400</v>
      </c>
      <c r="O195" s="60">
        <v>1690201</v>
      </c>
      <c r="P195" s="60">
        <v>1690201</v>
      </c>
      <c r="Q195" s="58" t="s">
        <v>694</v>
      </c>
      <c r="R195" s="58" t="s">
        <v>658</v>
      </c>
      <c r="S195" s="58" t="s">
        <v>695</v>
      </c>
      <c r="U195" s="58">
        <v>3</v>
      </c>
      <c r="W195" s="58" t="s">
        <v>658</v>
      </c>
      <c r="X195" s="58">
        <v>44034900000</v>
      </c>
      <c r="Y195" s="58" t="str">
        <f>LEFT(Tableau3[[#This Row],[CODE_TARIF]],6)</f>
        <v>440349</v>
      </c>
      <c r="Z195" s="58" t="s">
        <v>697</v>
      </c>
      <c r="AB195" s="58" t="s">
        <v>7973</v>
      </c>
      <c r="AC195" s="60">
        <v>48</v>
      </c>
      <c r="AD195" s="60" t="s">
        <v>4086</v>
      </c>
      <c r="AE195" s="58" t="s">
        <v>698</v>
      </c>
      <c r="AF195" s="58" t="s">
        <v>658</v>
      </c>
      <c r="AG195" s="60" t="s">
        <v>4086</v>
      </c>
      <c r="AH195" s="60" t="s">
        <v>4086</v>
      </c>
      <c r="AI195" s="58">
        <v>1000</v>
      </c>
      <c r="AJ195" s="58" t="s">
        <v>666</v>
      </c>
    </row>
    <row r="196" spans="1:36" s="58" customFormat="1" ht="12">
      <c r="A196" s="57">
        <v>193</v>
      </c>
      <c r="B196" s="58">
        <v>2022</v>
      </c>
      <c r="C196" s="58" t="s">
        <v>692</v>
      </c>
      <c r="D196" s="58" t="s">
        <v>693</v>
      </c>
      <c r="E196" s="58" t="s">
        <v>8883</v>
      </c>
      <c r="F196" s="58" t="s">
        <v>587</v>
      </c>
      <c r="G196" s="58" t="s">
        <v>7933</v>
      </c>
      <c r="H196" s="58" t="s">
        <v>2032</v>
      </c>
      <c r="I196" s="59">
        <v>44894</v>
      </c>
      <c r="J196" s="58" t="s">
        <v>2240</v>
      </c>
      <c r="K196" s="59" t="s">
        <v>7200</v>
      </c>
      <c r="L196" s="58" t="s">
        <v>7412</v>
      </c>
      <c r="M196" s="58" t="s">
        <v>7200</v>
      </c>
      <c r="N196" s="60">
        <v>14618400</v>
      </c>
      <c r="O196" s="60">
        <v>1681116</v>
      </c>
      <c r="P196" s="60">
        <v>1681116</v>
      </c>
      <c r="Q196" s="58" t="s">
        <v>694</v>
      </c>
      <c r="R196" s="58" t="s">
        <v>658</v>
      </c>
      <c r="S196" s="58" t="s">
        <v>695</v>
      </c>
      <c r="U196" s="58">
        <v>3</v>
      </c>
      <c r="W196" s="58" t="s">
        <v>658</v>
      </c>
      <c r="X196" s="58">
        <v>44034900000</v>
      </c>
      <c r="Y196" s="58" t="str">
        <f>LEFT(Tableau3[[#This Row],[CODE_TARIF]],6)</f>
        <v>440349</v>
      </c>
      <c r="Z196" s="58" t="s">
        <v>697</v>
      </c>
      <c r="AB196" s="58" t="s">
        <v>7972</v>
      </c>
      <c r="AC196" s="60">
        <v>55</v>
      </c>
      <c r="AD196" s="60" t="s">
        <v>5883</v>
      </c>
      <c r="AE196" s="58" t="s">
        <v>698</v>
      </c>
      <c r="AF196" s="58" t="s">
        <v>658</v>
      </c>
      <c r="AG196" s="60" t="s">
        <v>4087</v>
      </c>
      <c r="AH196" s="60" t="s">
        <v>4087</v>
      </c>
      <c r="AI196" s="58">
        <v>1000</v>
      </c>
      <c r="AJ196" s="58" t="s">
        <v>666</v>
      </c>
    </row>
    <row r="197" spans="1:36" s="58" customFormat="1" ht="12">
      <c r="A197" s="57">
        <v>194</v>
      </c>
      <c r="B197" s="58">
        <v>2022</v>
      </c>
      <c r="C197" s="58" t="s">
        <v>692</v>
      </c>
      <c r="D197" s="58" t="s">
        <v>693</v>
      </c>
      <c r="E197" s="58" t="s">
        <v>8883</v>
      </c>
      <c r="F197" s="58" t="s">
        <v>587</v>
      </c>
      <c r="G197" s="58" t="s">
        <v>7933</v>
      </c>
      <c r="H197" s="58" t="s">
        <v>2032</v>
      </c>
      <c r="I197" s="59">
        <v>44894</v>
      </c>
      <c r="J197" s="58" t="s">
        <v>2241</v>
      </c>
      <c r="K197" s="59" t="s">
        <v>7200</v>
      </c>
      <c r="L197" s="58" t="s">
        <v>7412</v>
      </c>
      <c r="M197" s="58" t="s">
        <v>7200</v>
      </c>
      <c r="N197" s="60">
        <v>14372800</v>
      </c>
      <c r="O197" s="60">
        <v>1652872</v>
      </c>
      <c r="P197" s="60">
        <v>1652872</v>
      </c>
      <c r="Q197" s="58" t="s">
        <v>694</v>
      </c>
      <c r="R197" s="58" t="s">
        <v>658</v>
      </c>
      <c r="S197" s="58" t="s">
        <v>695</v>
      </c>
      <c r="U197" s="58">
        <v>3</v>
      </c>
      <c r="W197" s="58" t="s">
        <v>658</v>
      </c>
      <c r="X197" s="58">
        <v>44034900000</v>
      </c>
      <c r="Y197" s="58" t="str">
        <f>LEFT(Tableau3[[#This Row],[CODE_TARIF]],6)</f>
        <v>440349</v>
      </c>
      <c r="Z197" s="58" t="s">
        <v>697</v>
      </c>
      <c r="AB197" s="58" t="s">
        <v>7972</v>
      </c>
      <c r="AC197" s="60">
        <v>58</v>
      </c>
      <c r="AD197" s="60" t="s">
        <v>5884</v>
      </c>
      <c r="AE197" s="58" t="s">
        <v>698</v>
      </c>
      <c r="AF197" s="58" t="s">
        <v>658</v>
      </c>
      <c r="AG197" s="60" t="s">
        <v>4088</v>
      </c>
      <c r="AH197" s="60" t="s">
        <v>4088</v>
      </c>
      <c r="AI197" s="58">
        <v>1000</v>
      </c>
      <c r="AJ197" s="58" t="s">
        <v>666</v>
      </c>
    </row>
    <row r="198" spans="1:36" s="58" customFormat="1" ht="12">
      <c r="A198" s="57">
        <v>195</v>
      </c>
      <c r="B198" s="58">
        <v>2022</v>
      </c>
      <c r="C198" s="58" t="s">
        <v>692</v>
      </c>
      <c r="D198" s="58" t="s">
        <v>693</v>
      </c>
      <c r="E198" s="58" t="s">
        <v>8883</v>
      </c>
      <c r="F198" s="58" t="s">
        <v>587</v>
      </c>
      <c r="G198" s="58" t="s">
        <v>7933</v>
      </c>
      <c r="H198" s="58" t="s">
        <v>2032</v>
      </c>
      <c r="I198" s="59">
        <v>44894</v>
      </c>
      <c r="J198" s="58" t="s">
        <v>2242</v>
      </c>
      <c r="K198" s="59" t="s">
        <v>7200</v>
      </c>
      <c r="L198" s="58" t="s">
        <v>7412</v>
      </c>
      <c r="M198" s="58" t="s">
        <v>7200</v>
      </c>
      <c r="N198" s="60">
        <v>14631800</v>
      </c>
      <c r="O198" s="60">
        <v>1682657</v>
      </c>
      <c r="P198" s="60">
        <v>1682657</v>
      </c>
      <c r="Q198" s="58" t="s">
        <v>694</v>
      </c>
      <c r="R198" s="58" t="s">
        <v>658</v>
      </c>
      <c r="S198" s="58" t="s">
        <v>695</v>
      </c>
      <c r="U198" s="58">
        <v>3</v>
      </c>
      <c r="W198" s="58" t="s">
        <v>658</v>
      </c>
      <c r="X198" s="58">
        <v>44034900000</v>
      </c>
      <c r="Y198" s="58" t="str">
        <f>LEFT(Tableau3[[#This Row],[CODE_TARIF]],6)</f>
        <v>440349</v>
      </c>
      <c r="Z198" s="58" t="s">
        <v>697</v>
      </c>
      <c r="AB198" s="58" t="s">
        <v>7972</v>
      </c>
      <c r="AC198" s="60">
        <v>58</v>
      </c>
      <c r="AD198" s="60" t="s">
        <v>5885</v>
      </c>
      <c r="AE198" s="58" t="s">
        <v>698</v>
      </c>
      <c r="AF198" s="58" t="s">
        <v>658</v>
      </c>
      <c r="AG198" s="60" t="s">
        <v>4089</v>
      </c>
      <c r="AH198" s="60" t="s">
        <v>4089</v>
      </c>
      <c r="AI198" s="58">
        <v>1000</v>
      </c>
      <c r="AJ198" s="58" t="s">
        <v>666</v>
      </c>
    </row>
    <row r="199" spans="1:36" s="58" customFormat="1" ht="12">
      <c r="A199" s="57">
        <v>196</v>
      </c>
      <c r="B199" s="58">
        <v>2022</v>
      </c>
      <c r="C199" s="58" t="s">
        <v>692</v>
      </c>
      <c r="D199" s="58" t="s">
        <v>693</v>
      </c>
      <c r="E199" s="58" t="s">
        <v>2012</v>
      </c>
      <c r="F199" s="58" t="s">
        <v>577</v>
      </c>
      <c r="G199" s="58" t="s">
        <v>7922</v>
      </c>
      <c r="H199" s="58" t="s">
        <v>1910</v>
      </c>
      <c r="I199" s="59">
        <v>44894</v>
      </c>
      <c r="J199" s="58" t="s">
        <v>2243</v>
      </c>
      <c r="K199" s="59" t="s">
        <v>1494</v>
      </c>
      <c r="L199" s="58" t="s">
        <v>7413</v>
      </c>
      <c r="M199" s="58" t="s">
        <v>1488</v>
      </c>
      <c r="N199" s="60">
        <v>734685</v>
      </c>
      <c r="O199" s="60">
        <v>84488</v>
      </c>
      <c r="P199" s="60">
        <v>84488</v>
      </c>
      <c r="Q199" s="58" t="s">
        <v>694</v>
      </c>
      <c r="R199" s="58" t="s">
        <v>658</v>
      </c>
      <c r="S199" s="58" t="s">
        <v>703</v>
      </c>
      <c r="U199" s="58">
        <v>3</v>
      </c>
      <c r="W199" s="58" t="s">
        <v>658</v>
      </c>
      <c r="X199" s="58">
        <v>44034914000</v>
      </c>
      <c r="Y199" s="58" t="str">
        <f>LEFT(Tableau3[[#This Row],[CODE_TARIF]],6)</f>
        <v>440349</v>
      </c>
      <c r="Z199" s="58" t="s">
        <v>697</v>
      </c>
      <c r="AB199" s="58" t="s">
        <v>8061</v>
      </c>
      <c r="AC199" s="60">
        <v>57</v>
      </c>
      <c r="AD199" s="60" t="s">
        <v>5886</v>
      </c>
      <c r="AE199" s="58" t="s">
        <v>698</v>
      </c>
      <c r="AF199" s="58" t="s">
        <v>658</v>
      </c>
      <c r="AG199" s="60" t="s">
        <v>4090</v>
      </c>
      <c r="AH199" s="60" t="s">
        <v>7153</v>
      </c>
      <c r="AI199" s="58">
        <v>1000</v>
      </c>
      <c r="AJ199" s="58" t="s">
        <v>666</v>
      </c>
    </row>
    <row r="200" spans="1:36" s="58" customFormat="1" ht="12">
      <c r="A200" s="57">
        <v>197</v>
      </c>
      <c r="B200" s="58">
        <v>2022</v>
      </c>
      <c r="C200" s="58" t="s">
        <v>692</v>
      </c>
      <c r="D200" s="58" t="s">
        <v>693</v>
      </c>
      <c r="E200" s="58" t="s">
        <v>2012</v>
      </c>
      <c r="F200" s="58" t="s">
        <v>577</v>
      </c>
      <c r="G200" s="58" t="s">
        <v>7922</v>
      </c>
      <c r="H200" s="58" t="s">
        <v>1910</v>
      </c>
      <c r="I200" s="59">
        <v>44894</v>
      </c>
      <c r="J200" s="58" t="s">
        <v>2244</v>
      </c>
      <c r="K200" s="59" t="s">
        <v>1494</v>
      </c>
      <c r="L200" s="58" t="s">
        <v>7414</v>
      </c>
      <c r="M200" s="58" t="s">
        <v>1488</v>
      </c>
      <c r="N200" s="60">
        <v>1846618</v>
      </c>
      <c r="O200" s="60">
        <v>212361</v>
      </c>
      <c r="P200" s="60">
        <v>212361</v>
      </c>
      <c r="Q200" s="58" t="s">
        <v>694</v>
      </c>
      <c r="R200" s="58" t="s">
        <v>658</v>
      </c>
      <c r="S200" s="58" t="s">
        <v>703</v>
      </c>
      <c r="U200" s="58">
        <v>3</v>
      </c>
      <c r="W200" s="58" t="s">
        <v>658</v>
      </c>
      <c r="X200" s="58">
        <v>44034914000</v>
      </c>
      <c r="Y200" s="58" t="str">
        <f>LEFT(Tableau3[[#This Row],[CODE_TARIF]],6)</f>
        <v>440349</v>
      </c>
      <c r="Z200" s="58" t="s">
        <v>697</v>
      </c>
      <c r="AB200" s="58" t="s">
        <v>8062</v>
      </c>
      <c r="AC200" s="60">
        <v>14</v>
      </c>
      <c r="AD200" s="60" t="s">
        <v>5887</v>
      </c>
      <c r="AE200" s="58" t="s">
        <v>698</v>
      </c>
      <c r="AF200" s="58" t="s">
        <v>658</v>
      </c>
      <c r="AG200" s="60" t="s">
        <v>4091</v>
      </c>
      <c r="AH200" s="60" t="s">
        <v>4091</v>
      </c>
      <c r="AI200" s="58">
        <v>1000</v>
      </c>
      <c r="AJ200" s="58" t="s">
        <v>666</v>
      </c>
    </row>
    <row r="201" spans="1:36" s="58" customFormat="1" ht="12">
      <c r="A201" s="57">
        <v>198</v>
      </c>
      <c r="B201" s="58">
        <v>2022</v>
      </c>
      <c r="C201" s="58" t="s">
        <v>692</v>
      </c>
      <c r="D201" s="58" t="s">
        <v>693</v>
      </c>
      <c r="E201" s="58" t="s">
        <v>2012</v>
      </c>
      <c r="F201" s="58" t="s">
        <v>577</v>
      </c>
      <c r="G201" s="58" t="s">
        <v>7922</v>
      </c>
      <c r="H201" s="58" t="s">
        <v>1910</v>
      </c>
      <c r="I201" s="59">
        <v>44894</v>
      </c>
      <c r="J201" s="58" t="s">
        <v>2245</v>
      </c>
      <c r="K201" s="59" t="s">
        <v>1494</v>
      </c>
      <c r="L201" s="58" t="s">
        <v>7414</v>
      </c>
      <c r="M201" s="59" t="s">
        <v>1488</v>
      </c>
      <c r="N201" s="60">
        <v>4561773</v>
      </c>
      <c r="O201" s="60">
        <v>524604</v>
      </c>
      <c r="P201" s="60">
        <v>524604</v>
      </c>
      <c r="Q201" s="58" t="s">
        <v>694</v>
      </c>
      <c r="R201" s="58" t="s">
        <v>658</v>
      </c>
      <c r="S201" s="58" t="s">
        <v>703</v>
      </c>
      <c r="U201" s="58">
        <v>3</v>
      </c>
      <c r="W201" s="58" t="s">
        <v>658</v>
      </c>
      <c r="X201" s="58">
        <v>44034914000</v>
      </c>
      <c r="Y201" s="58" t="str">
        <f>LEFT(Tableau3[[#This Row],[CODE_TARIF]],6)</f>
        <v>440349</v>
      </c>
      <c r="Z201" s="58" t="s">
        <v>697</v>
      </c>
      <c r="AB201" s="58" t="s">
        <v>8063</v>
      </c>
      <c r="AC201" s="60">
        <v>64</v>
      </c>
      <c r="AD201" s="60" t="s">
        <v>5888</v>
      </c>
      <c r="AE201" s="58" t="s">
        <v>698</v>
      </c>
      <c r="AF201" s="58" t="s">
        <v>658</v>
      </c>
      <c r="AG201" s="60" t="s">
        <v>4092</v>
      </c>
      <c r="AH201" s="60" t="s">
        <v>4092</v>
      </c>
      <c r="AI201" s="58">
        <v>1000</v>
      </c>
      <c r="AJ201" s="58" t="s">
        <v>666</v>
      </c>
    </row>
    <row r="202" spans="1:36" s="58" customFormat="1" ht="12">
      <c r="A202" s="57">
        <v>199</v>
      </c>
      <c r="B202" s="58">
        <v>2022</v>
      </c>
      <c r="C202" s="58" t="s">
        <v>692</v>
      </c>
      <c r="D202" s="58" t="s">
        <v>693</v>
      </c>
      <c r="E202" s="58" t="s">
        <v>2012</v>
      </c>
      <c r="F202" s="58" t="s">
        <v>577</v>
      </c>
      <c r="G202" s="58" t="s">
        <v>7922</v>
      </c>
      <c r="H202" s="58" t="s">
        <v>1910</v>
      </c>
      <c r="I202" s="59">
        <v>44893</v>
      </c>
      <c r="J202" s="58" t="s">
        <v>2246</v>
      </c>
      <c r="K202" s="59" t="s">
        <v>7200</v>
      </c>
      <c r="L202" s="58" t="s">
        <v>7415</v>
      </c>
      <c r="M202" s="59" t="s">
        <v>7200</v>
      </c>
      <c r="N202" s="60">
        <v>4145180</v>
      </c>
      <c r="O202" s="60">
        <v>476696</v>
      </c>
      <c r="P202" s="60">
        <v>476696</v>
      </c>
      <c r="Q202" s="58" t="s">
        <v>694</v>
      </c>
      <c r="R202" s="58" t="s">
        <v>658</v>
      </c>
      <c r="S202" s="58" t="s">
        <v>703</v>
      </c>
      <c r="U202" s="58">
        <v>3</v>
      </c>
      <c r="W202" s="58" t="s">
        <v>658</v>
      </c>
      <c r="X202" s="58">
        <v>44034914000</v>
      </c>
      <c r="Y202" s="58" t="str">
        <f>LEFT(Tableau3[[#This Row],[CODE_TARIF]],6)</f>
        <v>440349</v>
      </c>
      <c r="Z202" s="58" t="s">
        <v>697</v>
      </c>
      <c r="AB202" s="58" t="s">
        <v>8064</v>
      </c>
      <c r="AC202" s="60">
        <v>95</v>
      </c>
      <c r="AD202" s="60" t="s">
        <v>5889</v>
      </c>
      <c r="AE202" s="58" t="s">
        <v>698</v>
      </c>
      <c r="AF202" s="58" t="s">
        <v>658</v>
      </c>
      <c r="AG202" s="60" t="s">
        <v>4093</v>
      </c>
      <c r="AH202" s="60" t="s">
        <v>4093</v>
      </c>
      <c r="AI202" s="58">
        <v>1000</v>
      </c>
      <c r="AJ202" s="58" t="s">
        <v>666</v>
      </c>
    </row>
    <row r="203" spans="1:36" s="58" customFormat="1" ht="12">
      <c r="A203" s="57">
        <v>200</v>
      </c>
      <c r="B203" s="58">
        <v>2022</v>
      </c>
      <c r="C203" s="58" t="s">
        <v>692</v>
      </c>
      <c r="D203" s="58" t="s">
        <v>693</v>
      </c>
      <c r="E203" s="58" t="s">
        <v>2012</v>
      </c>
      <c r="F203" s="58" t="s">
        <v>577</v>
      </c>
      <c r="G203" s="58" t="s">
        <v>7922</v>
      </c>
      <c r="H203" s="58" t="s">
        <v>1910</v>
      </c>
      <c r="I203" s="59">
        <v>44893</v>
      </c>
      <c r="J203" s="58" t="s">
        <v>2247</v>
      </c>
      <c r="K203" s="59" t="s">
        <v>7200</v>
      </c>
      <c r="L203" s="58" t="s">
        <v>7415</v>
      </c>
      <c r="M203" s="59" t="s">
        <v>7200</v>
      </c>
      <c r="N203" s="60">
        <v>3641490</v>
      </c>
      <c r="O203" s="60">
        <v>418771</v>
      </c>
      <c r="P203" s="60">
        <v>418771</v>
      </c>
      <c r="Q203" s="58" t="s">
        <v>694</v>
      </c>
      <c r="R203" s="58" t="s">
        <v>658</v>
      </c>
      <c r="S203" s="58" t="s">
        <v>687</v>
      </c>
      <c r="U203" s="58">
        <v>3</v>
      </c>
      <c r="W203" s="58" t="s">
        <v>658</v>
      </c>
      <c r="X203" s="58">
        <v>44034939000</v>
      </c>
      <c r="Y203" s="58" t="str">
        <f>LEFT(Tableau3[[#This Row],[CODE_TARIF]],6)</f>
        <v>440349</v>
      </c>
      <c r="Z203" s="58" t="s">
        <v>697</v>
      </c>
      <c r="AB203" s="58" t="s">
        <v>8065</v>
      </c>
      <c r="AC203" s="60">
        <v>23</v>
      </c>
      <c r="AD203" s="60" t="s">
        <v>5890</v>
      </c>
      <c r="AE203" s="58" t="s">
        <v>698</v>
      </c>
      <c r="AF203" s="58" t="s">
        <v>658</v>
      </c>
      <c r="AG203" s="60" t="s">
        <v>4094</v>
      </c>
      <c r="AH203" s="60" t="s">
        <v>4094</v>
      </c>
      <c r="AI203" s="58">
        <v>1000</v>
      </c>
      <c r="AJ203" s="58" t="s">
        <v>666</v>
      </c>
    </row>
    <row r="204" spans="1:36" s="58" customFormat="1" ht="12">
      <c r="A204" s="57">
        <v>201</v>
      </c>
      <c r="B204" s="58">
        <v>2022</v>
      </c>
      <c r="C204" s="58" t="s">
        <v>692</v>
      </c>
      <c r="D204" s="58" t="s">
        <v>693</v>
      </c>
      <c r="E204" s="58" t="s">
        <v>8884</v>
      </c>
      <c r="F204" s="58" t="s">
        <v>2045</v>
      </c>
      <c r="G204" s="58" t="s">
        <v>7934</v>
      </c>
      <c r="H204" s="58" t="s">
        <v>2033</v>
      </c>
      <c r="I204" s="59">
        <v>44890</v>
      </c>
      <c r="J204" s="58" t="s">
        <v>2248</v>
      </c>
      <c r="K204" s="59" t="s">
        <v>1947</v>
      </c>
      <c r="L204" s="58" t="s">
        <v>7416</v>
      </c>
      <c r="M204" s="59" t="s">
        <v>1947</v>
      </c>
      <c r="N204" s="60">
        <v>2134800</v>
      </c>
      <c r="O204" s="60">
        <v>160110</v>
      </c>
      <c r="P204" s="60">
        <v>160110</v>
      </c>
      <c r="Q204" s="58" t="s">
        <v>694</v>
      </c>
      <c r="R204" s="58" t="s">
        <v>658</v>
      </c>
      <c r="S204" s="58" t="s">
        <v>701</v>
      </c>
      <c r="U204" s="58">
        <v>3</v>
      </c>
      <c r="W204" s="58" t="s">
        <v>658</v>
      </c>
      <c r="X204" s="58">
        <v>44072700000</v>
      </c>
      <c r="Y204" s="58" t="str">
        <f>LEFT(Tableau3[[#This Row],[CODE_TARIF]],6)</f>
        <v>440727</v>
      </c>
      <c r="Z204" s="58" t="s">
        <v>697</v>
      </c>
      <c r="AB204" s="58" t="s">
        <v>8066</v>
      </c>
      <c r="AC204" s="60">
        <v>26</v>
      </c>
      <c r="AD204" s="60" t="s">
        <v>1441</v>
      </c>
      <c r="AE204" s="58" t="s">
        <v>1668</v>
      </c>
      <c r="AF204" s="58" t="s">
        <v>658</v>
      </c>
      <c r="AG204" s="60" t="s">
        <v>4095</v>
      </c>
      <c r="AH204" s="60" t="s">
        <v>4095</v>
      </c>
      <c r="AI204" s="58">
        <v>1000</v>
      </c>
      <c r="AJ204" s="58" t="s">
        <v>666</v>
      </c>
    </row>
    <row r="205" spans="1:36" s="58" customFormat="1" ht="12">
      <c r="A205" s="57">
        <v>202</v>
      </c>
      <c r="B205" s="58">
        <v>2022</v>
      </c>
      <c r="C205" s="58" t="s">
        <v>692</v>
      </c>
      <c r="D205" s="58" t="s">
        <v>693</v>
      </c>
      <c r="E205" s="58" t="s">
        <v>8884</v>
      </c>
      <c r="F205" s="58" t="s">
        <v>2045</v>
      </c>
      <c r="G205" s="58" t="s">
        <v>7934</v>
      </c>
      <c r="H205" s="58" t="s">
        <v>2033</v>
      </c>
      <c r="I205" s="59">
        <v>44890</v>
      </c>
      <c r="J205" s="58" t="s">
        <v>2249</v>
      </c>
      <c r="K205" s="59" t="s">
        <v>7201</v>
      </c>
      <c r="L205" s="58" t="s">
        <v>7417</v>
      </c>
      <c r="M205" s="59" t="s">
        <v>7201</v>
      </c>
      <c r="N205" s="60">
        <v>6233000</v>
      </c>
      <c r="O205" s="60">
        <v>467475</v>
      </c>
      <c r="P205" s="60">
        <v>467475</v>
      </c>
      <c r="Q205" s="58" t="s">
        <v>694</v>
      </c>
      <c r="R205" s="58" t="s">
        <v>658</v>
      </c>
      <c r="S205" s="58" t="s">
        <v>701</v>
      </c>
      <c r="U205" s="58">
        <v>3</v>
      </c>
      <c r="W205" s="58" t="s">
        <v>658</v>
      </c>
      <c r="X205" s="58">
        <v>44072700000</v>
      </c>
      <c r="Y205" s="58" t="str">
        <f>LEFT(Tableau3[[#This Row],[CODE_TARIF]],6)</f>
        <v>440727</v>
      </c>
      <c r="Z205" s="58" t="s">
        <v>697</v>
      </c>
      <c r="AB205" s="58" t="s">
        <v>8067</v>
      </c>
      <c r="AC205" s="60">
        <v>24</v>
      </c>
      <c r="AD205" s="60" t="s">
        <v>1441</v>
      </c>
      <c r="AE205" s="58" t="s">
        <v>1668</v>
      </c>
      <c r="AF205" s="58" t="s">
        <v>658</v>
      </c>
      <c r="AG205" s="60" t="s">
        <v>4096</v>
      </c>
      <c r="AH205" s="60" t="s">
        <v>4096</v>
      </c>
      <c r="AI205" s="58">
        <v>1000</v>
      </c>
      <c r="AJ205" s="58" t="s">
        <v>666</v>
      </c>
    </row>
    <row r="206" spans="1:36" s="58" customFormat="1" ht="12">
      <c r="A206" s="57">
        <v>203</v>
      </c>
      <c r="B206" s="58">
        <v>2022</v>
      </c>
      <c r="C206" s="58" t="s">
        <v>692</v>
      </c>
      <c r="D206" s="58" t="s">
        <v>693</v>
      </c>
      <c r="E206" s="58" t="s">
        <v>2012</v>
      </c>
      <c r="F206" s="58" t="s">
        <v>577</v>
      </c>
      <c r="G206" s="58" t="s">
        <v>7922</v>
      </c>
      <c r="H206" s="58" t="s">
        <v>1910</v>
      </c>
      <c r="I206" s="59">
        <v>44889</v>
      </c>
      <c r="J206" s="58" t="s">
        <v>2250</v>
      </c>
      <c r="K206" s="59" t="s">
        <v>7201</v>
      </c>
      <c r="L206" s="58" t="s">
        <v>7418</v>
      </c>
      <c r="M206" s="58" t="s">
        <v>7201</v>
      </c>
      <c r="N206" s="60">
        <v>1055251</v>
      </c>
      <c r="O206" s="60">
        <v>58039</v>
      </c>
      <c r="P206" s="60">
        <v>58039</v>
      </c>
      <c r="Q206" s="58" t="s">
        <v>694</v>
      </c>
      <c r="R206" s="58" t="s">
        <v>658</v>
      </c>
      <c r="S206" s="58" t="s">
        <v>701</v>
      </c>
      <c r="U206" s="58">
        <v>3</v>
      </c>
      <c r="W206" s="58" t="s">
        <v>658</v>
      </c>
      <c r="X206" s="58">
        <v>44072938000</v>
      </c>
      <c r="Y206" s="58" t="str">
        <f>LEFT(Tableau3[[#This Row],[CODE_TARIF]],6)</f>
        <v>440729</v>
      </c>
      <c r="Z206" s="58" t="s">
        <v>697</v>
      </c>
      <c r="AB206" s="58" t="s">
        <v>8068</v>
      </c>
      <c r="AC206" s="60">
        <v>47</v>
      </c>
      <c r="AD206" s="60" t="s">
        <v>5891</v>
      </c>
      <c r="AE206" s="58" t="s">
        <v>3908</v>
      </c>
      <c r="AF206" s="58" t="s">
        <v>658</v>
      </c>
      <c r="AG206" s="60" t="s">
        <v>4097</v>
      </c>
      <c r="AH206" s="60" t="s">
        <v>4097</v>
      </c>
      <c r="AI206" s="58">
        <v>1000</v>
      </c>
      <c r="AJ206" s="58" t="s">
        <v>666</v>
      </c>
    </row>
    <row r="207" spans="1:36" s="58" customFormat="1" ht="12">
      <c r="A207" s="57">
        <v>204</v>
      </c>
      <c r="B207" s="58">
        <v>2022</v>
      </c>
      <c r="C207" s="58" t="s">
        <v>692</v>
      </c>
      <c r="D207" s="58" t="s">
        <v>693</v>
      </c>
      <c r="E207" s="58" t="s">
        <v>2012</v>
      </c>
      <c r="F207" s="58" t="s">
        <v>577</v>
      </c>
      <c r="G207" s="58" t="s">
        <v>7922</v>
      </c>
      <c r="H207" s="58" t="s">
        <v>1910</v>
      </c>
      <c r="I207" s="59">
        <v>44889</v>
      </c>
      <c r="J207" s="58" t="s">
        <v>2251</v>
      </c>
      <c r="K207" s="59" t="s">
        <v>1947</v>
      </c>
      <c r="L207" s="58" t="s">
        <v>7419</v>
      </c>
      <c r="M207" s="58" t="s">
        <v>7200</v>
      </c>
      <c r="N207" s="60">
        <v>2733390</v>
      </c>
      <c r="O207" s="60">
        <v>314340</v>
      </c>
      <c r="P207" s="60">
        <v>314340</v>
      </c>
      <c r="Q207" s="58" t="s">
        <v>694</v>
      </c>
      <c r="R207" s="58" t="s">
        <v>658</v>
      </c>
      <c r="S207" s="58" t="s">
        <v>703</v>
      </c>
      <c r="U207" s="58">
        <v>3</v>
      </c>
      <c r="W207" s="58" t="s">
        <v>658</v>
      </c>
      <c r="X207" s="58">
        <v>44034939000</v>
      </c>
      <c r="Y207" s="58" t="str">
        <f>LEFT(Tableau3[[#This Row],[CODE_TARIF]],6)</f>
        <v>440349</v>
      </c>
      <c r="Z207" s="58" t="s">
        <v>697</v>
      </c>
      <c r="AB207" s="58" t="s">
        <v>8069</v>
      </c>
      <c r="AC207" s="60">
        <v>11</v>
      </c>
      <c r="AD207" s="60" t="s">
        <v>4098</v>
      </c>
      <c r="AE207" s="58" t="s">
        <v>698</v>
      </c>
      <c r="AF207" s="58" t="s">
        <v>658</v>
      </c>
      <c r="AG207" s="60" t="s">
        <v>4098</v>
      </c>
      <c r="AH207" s="60" t="s">
        <v>4098</v>
      </c>
      <c r="AI207" s="58">
        <v>1000</v>
      </c>
      <c r="AJ207" s="58" t="s">
        <v>666</v>
      </c>
    </row>
    <row r="208" spans="1:36" s="58" customFormat="1" ht="12">
      <c r="A208" s="57">
        <v>205</v>
      </c>
      <c r="B208" s="58">
        <v>2022</v>
      </c>
      <c r="C208" s="58" t="s">
        <v>692</v>
      </c>
      <c r="D208" s="58" t="s">
        <v>693</v>
      </c>
      <c r="E208" s="58" t="s">
        <v>2012</v>
      </c>
      <c r="F208" s="58" t="s">
        <v>577</v>
      </c>
      <c r="G208" s="58" t="s">
        <v>7922</v>
      </c>
      <c r="H208" s="58" t="s">
        <v>1910</v>
      </c>
      <c r="I208" s="59">
        <v>44889</v>
      </c>
      <c r="J208" s="58" t="s">
        <v>2252</v>
      </c>
      <c r="K208" s="59" t="s">
        <v>1947</v>
      </c>
      <c r="L208" s="58" t="s">
        <v>7419</v>
      </c>
      <c r="M208" s="58" t="s">
        <v>7200</v>
      </c>
      <c r="N208" s="60">
        <v>2493420</v>
      </c>
      <c r="O208" s="60">
        <v>286743</v>
      </c>
      <c r="P208" s="60">
        <v>286743</v>
      </c>
      <c r="Q208" s="58" t="s">
        <v>694</v>
      </c>
      <c r="R208" s="58" t="s">
        <v>658</v>
      </c>
      <c r="S208" s="58" t="s">
        <v>703</v>
      </c>
      <c r="U208" s="58">
        <v>3</v>
      </c>
      <c r="W208" s="58" t="s">
        <v>658</v>
      </c>
      <c r="X208" s="58">
        <v>44034934000</v>
      </c>
      <c r="Y208" s="58" t="str">
        <f>LEFT(Tableau3[[#This Row],[CODE_TARIF]],6)</f>
        <v>440349</v>
      </c>
      <c r="Z208" s="58" t="s">
        <v>697</v>
      </c>
      <c r="AB208" s="58" t="s">
        <v>8070</v>
      </c>
      <c r="AC208" s="60">
        <v>17</v>
      </c>
      <c r="AD208" s="60" t="s">
        <v>5892</v>
      </c>
      <c r="AE208" s="58" t="s">
        <v>698</v>
      </c>
      <c r="AF208" s="58" t="s">
        <v>658</v>
      </c>
      <c r="AG208" s="60" t="s">
        <v>4099</v>
      </c>
      <c r="AH208" s="60" t="s">
        <v>4099</v>
      </c>
      <c r="AI208" s="58">
        <v>1000</v>
      </c>
      <c r="AJ208" s="58" t="s">
        <v>666</v>
      </c>
    </row>
    <row r="209" spans="1:36" s="58" customFormat="1" ht="12">
      <c r="A209" s="57">
        <v>206</v>
      </c>
      <c r="B209" s="58">
        <v>2022</v>
      </c>
      <c r="C209" s="58" t="s">
        <v>692</v>
      </c>
      <c r="D209" s="58" t="s">
        <v>693</v>
      </c>
      <c r="E209" s="58" t="s">
        <v>2012</v>
      </c>
      <c r="F209" s="58" t="s">
        <v>577</v>
      </c>
      <c r="G209" s="58" t="s">
        <v>7922</v>
      </c>
      <c r="H209" s="58" t="s">
        <v>1910</v>
      </c>
      <c r="I209" s="59">
        <v>44889</v>
      </c>
      <c r="J209" s="58" t="s">
        <v>2253</v>
      </c>
      <c r="K209" s="59" t="s">
        <v>1947</v>
      </c>
      <c r="L209" s="58" t="s">
        <v>7419</v>
      </c>
      <c r="M209" s="58" t="s">
        <v>7200</v>
      </c>
      <c r="N209" s="60">
        <v>2996970</v>
      </c>
      <c r="O209" s="60">
        <v>344652</v>
      </c>
      <c r="P209" s="60">
        <v>344652</v>
      </c>
      <c r="Q209" s="58" t="s">
        <v>694</v>
      </c>
      <c r="R209" s="58" t="s">
        <v>658</v>
      </c>
      <c r="S209" s="58" t="s">
        <v>703</v>
      </c>
      <c r="U209" s="58">
        <v>3</v>
      </c>
      <c r="W209" s="58" t="s">
        <v>658</v>
      </c>
      <c r="X209" s="58">
        <v>44034934000</v>
      </c>
      <c r="Y209" s="58" t="str">
        <f>LEFT(Tableau3[[#This Row],[CODE_TARIF]],6)</f>
        <v>440349</v>
      </c>
      <c r="Z209" s="58" t="s">
        <v>697</v>
      </c>
      <c r="AB209" s="58" t="s">
        <v>8071</v>
      </c>
      <c r="AC209" s="60">
        <v>25</v>
      </c>
      <c r="AD209" s="60" t="s">
        <v>5893</v>
      </c>
      <c r="AE209" s="58" t="s">
        <v>3908</v>
      </c>
      <c r="AF209" s="58" t="s">
        <v>658</v>
      </c>
      <c r="AG209" s="60" t="s">
        <v>4100</v>
      </c>
      <c r="AH209" s="60" t="s">
        <v>4100</v>
      </c>
      <c r="AI209" s="58">
        <v>1000</v>
      </c>
      <c r="AJ209" s="58" t="s">
        <v>666</v>
      </c>
    </row>
    <row r="210" spans="1:36" s="58" customFormat="1" ht="12">
      <c r="A210" s="57">
        <v>207</v>
      </c>
      <c r="B210" s="58">
        <v>2022</v>
      </c>
      <c r="C210" s="58" t="s">
        <v>692</v>
      </c>
      <c r="D210" s="58" t="s">
        <v>693</v>
      </c>
      <c r="E210" s="58" t="s">
        <v>2012</v>
      </c>
      <c r="F210" s="58" t="s">
        <v>577</v>
      </c>
      <c r="G210" s="58" t="s">
        <v>7922</v>
      </c>
      <c r="H210" s="58" t="s">
        <v>1910</v>
      </c>
      <c r="I210" s="59">
        <v>44889</v>
      </c>
      <c r="J210" s="58" t="s">
        <v>2254</v>
      </c>
      <c r="K210" s="59" t="s">
        <v>1947</v>
      </c>
      <c r="L210" s="58" t="s">
        <v>7419</v>
      </c>
      <c r="M210" s="58" t="s">
        <v>7200</v>
      </c>
      <c r="N210" s="60">
        <v>13513740</v>
      </c>
      <c r="O210" s="60">
        <v>1554080</v>
      </c>
      <c r="P210" s="60">
        <v>1554080</v>
      </c>
      <c r="Q210" s="58" t="s">
        <v>694</v>
      </c>
      <c r="R210" s="58" t="s">
        <v>658</v>
      </c>
      <c r="S210" s="58" t="s">
        <v>701</v>
      </c>
      <c r="U210" s="58">
        <v>3</v>
      </c>
      <c r="W210" s="58" t="s">
        <v>658</v>
      </c>
      <c r="X210" s="58">
        <v>44034939000</v>
      </c>
      <c r="Y210" s="58" t="str">
        <f>LEFT(Tableau3[[#This Row],[CODE_TARIF]],6)</f>
        <v>440349</v>
      </c>
      <c r="Z210" s="58" t="s">
        <v>697</v>
      </c>
      <c r="AB210" s="58" t="s">
        <v>8072</v>
      </c>
      <c r="AC210" s="60">
        <v>46</v>
      </c>
      <c r="AD210" s="60" t="s">
        <v>5894</v>
      </c>
      <c r="AE210" s="58" t="s">
        <v>3908</v>
      </c>
      <c r="AF210" s="58" t="s">
        <v>658</v>
      </c>
      <c r="AG210" s="60" t="s">
        <v>4101</v>
      </c>
      <c r="AH210" s="60" t="s">
        <v>4101</v>
      </c>
      <c r="AI210" s="58">
        <v>1000</v>
      </c>
      <c r="AJ210" s="58" t="s">
        <v>666</v>
      </c>
    </row>
    <row r="211" spans="1:36" s="58" customFormat="1" ht="12">
      <c r="A211" s="57">
        <v>208</v>
      </c>
      <c r="B211" s="58">
        <v>2022</v>
      </c>
      <c r="C211" s="58" t="s">
        <v>692</v>
      </c>
      <c r="D211" s="58" t="s">
        <v>693</v>
      </c>
      <c r="E211" s="58" t="s">
        <v>8884</v>
      </c>
      <c r="F211" s="58" t="s">
        <v>2045</v>
      </c>
      <c r="G211" s="58" t="s">
        <v>7934</v>
      </c>
      <c r="H211" s="58" t="s">
        <v>2033</v>
      </c>
      <c r="I211" s="59">
        <v>44887</v>
      </c>
      <c r="J211" s="58" t="s">
        <v>2255</v>
      </c>
      <c r="K211" s="59" t="s">
        <v>1497</v>
      </c>
      <c r="L211" s="58" t="s">
        <v>7420</v>
      </c>
      <c r="M211" s="58" t="s">
        <v>1497</v>
      </c>
      <c r="N211" s="60">
        <v>6297700</v>
      </c>
      <c r="O211" s="60">
        <v>472328</v>
      </c>
      <c r="P211" s="60">
        <v>472328</v>
      </c>
      <c r="Q211" s="58" t="s">
        <v>694</v>
      </c>
      <c r="R211" s="58" t="s">
        <v>658</v>
      </c>
      <c r="S211" s="58" t="s">
        <v>7160</v>
      </c>
      <c r="U211" s="58">
        <v>3</v>
      </c>
      <c r="W211" s="58" t="s">
        <v>658</v>
      </c>
      <c r="X211" s="58">
        <v>44072700000</v>
      </c>
      <c r="Y211" s="58" t="str">
        <f>LEFT(Tableau3[[#This Row],[CODE_TARIF]],6)</f>
        <v>440727</v>
      </c>
      <c r="Z211" s="58" t="s">
        <v>697</v>
      </c>
      <c r="AB211" s="58" t="s">
        <v>8073</v>
      </c>
      <c r="AC211" s="60">
        <v>46</v>
      </c>
      <c r="AD211" s="60" t="s">
        <v>1441</v>
      </c>
      <c r="AE211" s="58" t="s">
        <v>1668</v>
      </c>
      <c r="AF211" s="58" t="s">
        <v>658</v>
      </c>
      <c r="AG211" s="60" t="s">
        <v>4102</v>
      </c>
      <c r="AH211" s="60" t="s">
        <v>4102</v>
      </c>
      <c r="AI211" s="58">
        <v>1000</v>
      </c>
      <c r="AJ211" s="58" t="s">
        <v>666</v>
      </c>
    </row>
    <row r="212" spans="1:36" s="58" customFormat="1" ht="12">
      <c r="A212" s="57">
        <v>209</v>
      </c>
      <c r="B212" s="58">
        <v>2022</v>
      </c>
      <c r="C212" s="58" t="s">
        <v>692</v>
      </c>
      <c r="D212" s="58" t="s">
        <v>693</v>
      </c>
      <c r="E212" s="58" t="s">
        <v>2012</v>
      </c>
      <c r="F212" s="58" t="s">
        <v>577</v>
      </c>
      <c r="G212" s="58" t="s">
        <v>7922</v>
      </c>
      <c r="H212" s="58" t="s">
        <v>1910</v>
      </c>
      <c r="I212" s="59">
        <v>44887</v>
      </c>
      <c r="J212" s="58" t="s">
        <v>2256</v>
      </c>
      <c r="K212" s="59" t="s">
        <v>1497</v>
      </c>
      <c r="L212" s="58" t="s">
        <v>1441</v>
      </c>
      <c r="M212" s="58" t="s">
        <v>1441</v>
      </c>
      <c r="N212" s="60">
        <v>5135214</v>
      </c>
      <c r="O212" s="60">
        <v>590550</v>
      </c>
      <c r="P212" s="60">
        <v>590550</v>
      </c>
      <c r="Q212" s="58" t="s">
        <v>694</v>
      </c>
      <c r="R212" s="58" t="s">
        <v>658</v>
      </c>
      <c r="S212" s="58" t="s">
        <v>687</v>
      </c>
      <c r="U212" s="58">
        <v>3</v>
      </c>
      <c r="W212" s="58" t="s">
        <v>658</v>
      </c>
      <c r="X212" s="58">
        <v>44034939000</v>
      </c>
      <c r="Y212" s="58" t="str">
        <f>LEFT(Tableau3[[#This Row],[CODE_TARIF]],6)</f>
        <v>440349</v>
      </c>
      <c r="Z212" s="58" t="s">
        <v>697</v>
      </c>
      <c r="AB212" s="58" t="s">
        <v>8074</v>
      </c>
      <c r="AC212" s="60">
        <v>10</v>
      </c>
      <c r="AD212" s="60" t="s">
        <v>5895</v>
      </c>
      <c r="AE212" s="58" t="s">
        <v>698</v>
      </c>
      <c r="AF212" s="58" t="s">
        <v>658</v>
      </c>
      <c r="AG212" s="60" t="s">
        <v>4103</v>
      </c>
      <c r="AH212" s="60" t="s">
        <v>4103</v>
      </c>
      <c r="AI212" s="58">
        <v>1000</v>
      </c>
      <c r="AJ212" s="58" t="s">
        <v>666</v>
      </c>
    </row>
    <row r="213" spans="1:36" s="58" customFormat="1" ht="12">
      <c r="A213" s="57">
        <v>210</v>
      </c>
      <c r="B213" s="58">
        <v>2022</v>
      </c>
      <c r="C213" s="58" t="s">
        <v>692</v>
      </c>
      <c r="D213" s="58" t="s">
        <v>693</v>
      </c>
      <c r="E213" s="58" t="s">
        <v>2012</v>
      </c>
      <c r="F213" s="58" t="s">
        <v>577</v>
      </c>
      <c r="G213" s="58" t="s">
        <v>7922</v>
      </c>
      <c r="H213" s="58" t="s">
        <v>1910</v>
      </c>
      <c r="I213" s="59">
        <v>44887</v>
      </c>
      <c r="J213" s="58" t="s">
        <v>2257</v>
      </c>
      <c r="K213" s="59" t="s">
        <v>1497</v>
      </c>
      <c r="L213" s="58" t="s">
        <v>7421</v>
      </c>
      <c r="M213" s="59" t="s">
        <v>7202</v>
      </c>
      <c r="N213" s="60">
        <v>776905</v>
      </c>
      <c r="O213" s="60">
        <v>89345</v>
      </c>
      <c r="P213" s="60">
        <v>89345</v>
      </c>
      <c r="Q213" s="58" t="s">
        <v>694</v>
      </c>
      <c r="R213" s="58" t="s">
        <v>658</v>
      </c>
      <c r="S213" s="58" t="s">
        <v>687</v>
      </c>
      <c r="U213" s="58">
        <v>3</v>
      </c>
      <c r="W213" s="58" t="s">
        <v>658</v>
      </c>
      <c r="X213" s="58">
        <v>44034939000</v>
      </c>
      <c r="Y213" s="58" t="str">
        <f>LEFT(Tableau3[[#This Row],[CODE_TARIF]],6)</f>
        <v>440349</v>
      </c>
      <c r="Z213" s="58" t="s">
        <v>697</v>
      </c>
      <c r="AB213" s="58" t="s">
        <v>8075</v>
      </c>
      <c r="AC213" s="60">
        <v>2</v>
      </c>
      <c r="AD213" s="60" t="s">
        <v>5896</v>
      </c>
      <c r="AE213" s="58" t="s">
        <v>698</v>
      </c>
      <c r="AF213" s="58" t="s">
        <v>658</v>
      </c>
      <c r="AG213" s="60" t="s">
        <v>4104</v>
      </c>
      <c r="AH213" s="60" t="s">
        <v>4104</v>
      </c>
      <c r="AI213" s="58">
        <v>1000</v>
      </c>
      <c r="AJ213" s="58" t="s">
        <v>666</v>
      </c>
    </row>
    <row r="214" spans="1:36" s="58" customFormat="1" ht="12">
      <c r="A214" s="57">
        <v>211</v>
      </c>
      <c r="B214" s="58">
        <v>2022</v>
      </c>
      <c r="C214" s="58" t="s">
        <v>692</v>
      </c>
      <c r="D214" s="58" t="s">
        <v>693</v>
      </c>
      <c r="E214" s="58" t="s">
        <v>2012</v>
      </c>
      <c r="F214" s="58" t="s">
        <v>577</v>
      </c>
      <c r="G214" s="58" t="s">
        <v>7922</v>
      </c>
      <c r="H214" s="58" t="s">
        <v>1910</v>
      </c>
      <c r="I214" s="59">
        <v>44887</v>
      </c>
      <c r="J214" s="58" t="s">
        <v>2258</v>
      </c>
      <c r="K214" s="59" t="s">
        <v>1497</v>
      </c>
      <c r="L214" s="58" t="s">
        <v>7421</v>
      </c>
      <c r="M214" s="59" t="s">
        <v>7202</v>
      </c>
      <c r="N214" s="60">
        <v>2025300</v>
      </c>
      <c r="O214" s="60">
        <v>232910</v>
      </c>
      <c r="P214" s="60">
        <v>232910</v>
      </c>
      <c r="Q214" s="58" t="s">
        <v>694</v>
      </c>
      <c r="R214" s="58" t="s">
        <v>658</v>
      </c>
      <c r="S214" s="58" t="s">
        <v>701</v>
      </c>
      <c r="U214" s="58">
        <v>3</v>
      </c>
      <c r="W214" s="58" t="s">
        <v>658</v>
      </c>
      <c r="X214" s="58">
        <v>44034939000</v>
      </c>
      <c r="Y214" s="58" t="str">
        <f>LEFT(Tableau3[[#This Row],[CODE_TARIF]],6)</f>
        <v>440349</v>
      </c>
      <c r="Z214" s="58" t="s">
        <v>697</v>
      </c>
      <c r="AB214" s="58" t="s">
        <v>8076</v>
      </c>
      <c r="AC214" s="60">
        <v>11</v>
      </c>
      <c r="AD214" s="60" t="s">
        <v>4105</v>
      </c>
      <c r="AE214" s="58" t="s">
        <v>698</v>
      </c>
      <c r="AF214" s="58" t="s">
        <v>658</v>
      </c>
      <c r="AG214" s="60" t="s">
        <v>4105</v>
      </c>
      <c r="AH214" s="60" t="s">
        <v>4105</v>
      </c>
      <c r="AI214" s="58">
        <v>1000</v>
      </c>
      <c r="AJ214" s="58" t="s">
        <v>666</v>
      </c>
    </row>
    <row r="215" spans="1:36" s="58" customFormat="1" ht="12">
      <c r="A215" s="57">
        <v>212</v>
      </c>
      <c r="B215" s="58">
        <v>2022</v>
      </c>
      <c r="C215" s="58" t="s">
        <v>692</v>
      </c>
      <c r="D215" s="58" t="s">
        <v>693</v>
      </c>
      <c r="E215" s="58" t="s">
        <v>2012</v>
      </c>
      <c r="F215" s="58" t="s">
        <v>577</v>
      </c>
      <c r="G215" s="58" t="s">
        <v>7922</v>
      </c>
      <c r="H215" s="58" t="s">
        <v>1910</v>
      </c>
      <c r="I215" s="59">
        <v>44887</v>
      </c>
      <c r="J215" s="58" t="s">
        <v>2259</v>
      </c>
      <c r="K215" s="59" t="s">
        <v>1497</v>
      </c>
      <c r="L215" s="58" t="s">
        <v>7421</v>
      </c>
      <c r="M215" s="59" t="s">
        <v>7202</v>
      </c>
      <c r="N215" s="60">
        <v>3581370</v>
      </c>
      <c r="O215" s="60">
        <v>411858</v>
      </c>
      <c r="P215" s="60">
        <v>411858</v>
      </c>
      <c r="Q215" s="58" t="s">
        <v>694</v>
      </c>
      <c r="R215" s="58" t="s">
        <v>658</v>
      </c>
      <c r="S215" s="58" t="s">
        <v>701</v>
      </c>
      <c r="U215" s="58">
        <v>3</v>
      </c>
      <c r="W215" s="58" t="s">
        <v>658</v>
      </c>
      <c r="X215" s="58">
        <v>44034939000</v>
      </c>
      <c r="Y215" s="58" t="str">
        <f>LEFT(Tableau3[[#This Row],[CODE_TARIF]],6)</f>
        <v>440349</v>
      </c>
      <c r="Z215" s="58" t="s">
        <v>697</v>
      </c>
      <c r="AB215" s="58" t="s">
        <v>8077</v>
      </c>
      <c r="AC215" s="60">
        <v>24</v>
      </c>
      <c r="AD215" s="60" t="s">
        <v>4106</v>
      </c>
      <c r="AE215" s="58" t="s">
        <v>698</v>
      </c>
      <c r="AF215" s="58" t="s">
        <v>658</v>
      </c>
      <c r="AG215" s="60" t="s">
        <v>4106</v>
      </c>
      <c r="AH215" s="60" t="s">
        <v>4106</v>
      </c>
      <c r="AI215" s="58">
        <v>1000</v>
      </c>
      <c r="AJ215" s="58" t="s">
        <v>666</v>
      </c>
    </row>
    <row r="216" spans="1:36" s="58" customFormat="1" ht="12">
      <c r="A216" s="57">
        <v>213</v>
      </c>
      <c r="B216" s="58">
        <v>2022</v>
      </c>
      <c r="C216" s="58" t="s">
        <v>692</v>
      </c>
      <c r="D216" s="58" t="s">
        <v>693</v>
      </c>
      <c r="E216" s="58" t="s">
        <v>2012</v>
      </c>
      <c r="F216" s="58" t="s">
        <v>577</v>
      </c>
      <c r="G216" s="58" t="s">
        <v>7922</v>
      </c>
      <c r="H216" s="58" t="s">
        <v>1910</v>
      </c>
      <c r="I216" s="59">
        <v>44887</v>
      </c>
      <c r="J216" s="58" t="s">
        <v>2260</v>
      </c>
      <c r="K216" s="59" t="s">
        <v>1497</v>
      </c>
      <c r="L216" s="58" t="s">
        <v>7422</v>
      </c>
      <c r="M216" s="59" t="s">
        <v>7203</v>
      </c>
      <c r="N216" s="60">
        <v>5934030</v>
      </c>
      <c r="O216" s="60">
        <v>682413</v>
      </c>
      <c r="P216" s="60">
        <v>682413</v>
      </c>
      <c r="Q216" s="58" t="s">
        <v>694</v>
      </c>
      <c r="R216" s="58" t="s">
        <v>658</v>
      </c>
      <c r="S216" s="58" t="s">
        <v>701</v>
      </c>
      <c r="U216" s="58">
        <v>3</v>
      </c>
      <c r="W216" s="58" t="s">
        <v>658</v>
      </c>
      <c r="X216" s="58">
        <v>44034939000</v>
      </c>
      <c r="Y216" s="58" t="str">
        <f>LEFT(Tableau3[[#This Row],[CODE_TARIF]],6)</f>
        <v>440349</v>
      </c>
      <c r="Z216" s="58" t="s">
        <v>697</v>
      </c>
      <c r="AB216" s="58" t="s">
        <v>8078</v>
      </c>
      <c r="AC216" s="60">
        <v>34</v>
      </c>
      <c r="AD216" s="60" t="s">
        <v>5897</v>
      </c>
      <c r="AE216" s="58" t="s">
        <v>698</v>
      </c>
      <c r="AF216" s="58" t="s">
        <v>658</v>
      </c>
      <c r="AG216" s="60" t="s">
        <v>4107</v>
      </c>
      <c r="AH216" s="60" t="s">
        <v>4107</v>
      </c>
      <c r="AI216" s="58">
        <v>1000</v>
      </c>
      <c r="AJ216" s="58" t="s">
        <v>666</v>
      </c>
    </row>
    <row r="217" spans="1:36" s="58" customFormat="1" ht="12">
      <c r="A217" s="57">
        <v>214</v>
      </c>
      <c r="B217" s="58">
        <v>2022</v>
      </c>
      <c r="C217" s="58" t="s">
        <v>692</v>
      </c>
      <c r="D217" s="58" t="s">
        <v>693</v>
      </c>
      <c r="E217" s="58" t="s">
        <v>8883</v>
      </c>
      <c r="F217" s="58" t="s">
        <v>587</v>
      </c>
      <c r="G217" s="58" t="s">
        <v>7933</v>
      </c>
      <c r="H217" s="58" t="s">
        <v>2032</v>
      </c>
      <c r="I217" s="59">
        <v>44886</v>
      </c>
      <c r="J217" s="58" t="s">
        <v>2261</v>
      </c>
      <c r="K217" s="59" t="s">
        <v>7179</v>
      </c>
      <c r="L217" s="58" t="s">
        <v>7423</v>
      </c>
      <c r="M217" s="59" t="s">
        <v>7179</v>
      </c>
      <c r="N217" s="60">
        <v>530600</v>
      </c>
      <c r="O217" s="60">
        <v>61019</v>
      </c>
      <c r="P217" s="60">
        <v>61019</v>
      </c>
      <c r="Q217" s="58" t="s">
        <v>694</v>
      </c>
      <c r="R217" s="58" t="s">
        <v>658</v>
      </c>
      <c r="S217" s="58" t="s">
        <v>7161</v>
      </c>
      <c r="U217" s="58">
        <v>3</v>
      </c>
      <c r="W217" s="58" t="s">
        <v>658</v>
      </c>
      <c r="X217" s="58">
        <v>44034900000</v>
      </c>
      <c r="Y217" s="58" t="str">
        <f>LEFT(Tableau3[[#This Row],[CODE_TARIF]],6)</f>
        <v>440349</v>
      </c>
      <c r="Z217" s="58" t="s">
        <v>697</v>
      </c>
      <c r="AB217" s="58" t="s">
        <v>7974</v>
      </c>
      <c r="AC217" s="60">
        <v>5</v>
      </c>
      <c r="AD217" s="60" t="s">
        <v>5898</v>
      </c>
      <c r="AE217" s="58" t="s">
        <v>698</v>
      </c>
      <c r="AF217" s="58" t="s">
        <v>658</v>
      </c>
      <c r="AG217" s="60" t="s">
        <v>4108</v>
      </c>
      <c r="AH217" s="60" t="s">
        <v>4108</v>
      </c>
      <c r="AI217" s="58">
        <v>1000</v>
      </c>
      <c r="AJ217" s="58" t="s">
        <v>666</v>
      </c>
    </row>
    <row r="218" spans="1:36" s="58" customFormat="1" ht="12">
      <c r="A218" s="57">
        <v>215</v>
      </c>
      <c r="B218" s="58">
        <v>2022</v>
      </c>
      <c r="C218" s="58" t="s">
        <v>692</v>
      </c>
      <c r="D218" s="58" t="s">
        <v>693</v>
      </c>
      <c r="E218" s="58" t="s">
        <v>8883</v>
      </c>
      <c r="F218" s="58" t="s">
        <v>587</v>
      </c>
      <c r="G218" s="58" t="s">
        <v>7933</v>
      </c>
      <c r="H218" s="58" t="s">
        <v>2032</v>
      </c>
      <c r="I218" s="59">
        <v>44886</v>
      </c>
      <c r="J218" s="58" t="s">
        <v>2262</v>
      </c>
      <c r="K218" s="59" t="s">
        <v>7179</v>
      </c>
      <c r="L218" s="58" t="s">
        <v>7423</v>
      </c>
      <c r="M218" s="58" t="s">
        <v>7179</v>
      </c>
      <c r="N218" s="60">
        <v>818900</v>
      </c>
      <c r="O218" s="60">
        <v>94174</v>
      </c>
      <c r="P218" s="60">
        <v>94174</v>
      </c>
      <c r="Q218" s="58" t="s">
        <v>694</v>
      </c>
      <c r="R218" s="58" t="s">
        <v>658</v>
      </c>
      <c r="S218" s="58" t="s">
        <v>7161</v>
      </c>
      <c r="U218" s="58">
        <v>3</v>
      </c>
      <c r="W218" s="58" t="s">
        <v>658</v>
      </c>
      <c r="X218" s="58">
        <v>44034934000</v>
      </c>
      <c r="Y218" s="58" t="str">
        <f>LEFT(Tableau3[[#This Row],[CODE_TARIF]],6)</f>
        <v>440349</v>
      </c>
      <c r="Z218" s="58" t="s">
        <v>697</v>
      </c>
      <c r="AB218" s="58" t="s">
        <v>7976</v>
      </c>
      <c r="AC218" s="60">
        <v>8</v>
      </c>
      <c r="AD218" s="60" t="s">
        <v>4109</v>
      </c>
      <c r="AE218" s="58" t="s">
        <v>698</v>
      </c>
      <c r="AF218" s="58" t="s">
        <v>658</v>
      </c>
      <c r="AG218" s="60" t="s">
        <v>4109</v>
      </c>
      <c r="AH218" s="60" t="s">
        <v>4109</v>
      </c>
      <c r="AI218" s="58">
        <v>1000</v>
      </c>
      <c r="AJ218" s="58" t="s">
        <v>666</v>
      </c>
    </row>
    <row r="219" spans="1:36" s="58" customFormat="1" ht="12">
      <c r="A219" s="57">
        <v>216</v>
      </c>
      <c r="B219" s="58">
        <v>2022</v>
      </c>
      <c r="C219" s="58" t="s">
        <v>692</v>
      </c>
      <c r="D219" s="58" t="s">
        <v>693</v>
      </c>
      <c r="E219" s="58" t="s">
        <v>8883</v>
      </c>
      <c r="F219" s="58" t="s">
        <v>587</v>
      </c>
      <c r="G219" s="58" t="s">
        <v>7933</v>
      </c>
      <c r="H219" s="58" t="s">
        <v>2032</v>
      </c>
      <c r="I219" s="59">
        <v>44886</v>
      </c>
      <c r="J219" s="58" t="s">
        <v>2263</v>
      </c>
      <c r="K219" s="59" t="s">
        <v>7179</v>
      </c>
      <c r="L219" s="58" t="s">
        <v>7423</v>
      </c>
      <c r="M219" s="58" t="s">
        <v>7179</v>
      </c>
      <c r="N219" s="60">
        <v>5170900</v>
      </c>
      <c r="O219" s="60">
        <v>594654</v>
      </c>
      <c r="P219" s="60">
        <v>594654</v>
      </c>
      <c r="Q219" s="58" t="s">
        <v>694</v>
      </c>
      <c r="R219" s="58" t="s">
        <v>658</v>
      </c>
      <c r="S219" s="58" t="s">
        <v>7161</v>
      </c>
      <c r="U219" s="58">
        <v>3</v>
      </c>
      <c r="W219" s="58" t="s">
        <v>658</v>
      </c>
      <c r="X219" s="58">
        <v>44034900000</v>
      </c>
      <c r="Y219" s="58" t="str">
        <f>LEFT(Tableau3[[#This Row],[CODE_TARIF]],6)</f>
        <v>440349</v>
      </c>
      <c r="Z219" s="58" t="s">
        <v>697</v>
      </c>
      <c r="AB219" s="58" t="s">
        <v>7972</v>
      </c>
      <c r="AC219" s="60">
        <v>22</v>
      </c>
      <c r="AD219" s="60" t="s">
        <v>5899</v>
      </c>
      <c r="AE219" s="58" t="s">
        <v>698</v>
      </c>
      <c r="AF219" s="58" t="s">
        <v>658</v>
      </c>
      <c r="AG219" s="60" t="s">
        <v>4110</v>
      </c>
      <c r="AH219" s="60" t="s">
        <v>4110</v>
      </c>
      <c r="AI219" s="58">
        <v>1000</v>
      </c>
      <c r="AJ219" s="58" t="s">
        <v>666</v>
      </c>
    </row>
    <row r="220" spans="1:36" s="58" customFormat="1" ht="12">
      <c r="A220" s="57">
        <v>217</v>
      </c>
      <c r="B220" s="58">
        <v>2022</v>
      </c>
      <c r="C220" s="58" t="s">
        <v>692</v>
      </c>
      <c r="D220" s="58" t="s">
        <v>693</v>
      </c>
      <c r="E220" s="58" t="s">
        <v>8883</v>
      </c>
      <c r="F220" s="58" t="s">
        <v>587</v>
      </c>
      <c r="G220" s="58" t="s">
        <v>7933</v>
      </c>
      <c r="H220" s="58" t="s">
        <v>2032</v>
      </c>
      <c r="I220" s="59">
        <v>44886</v>
      </c>
      <c r="J220" s="58" t="s">
        <v>2264</v>
      </c>
      <c r="K220" s="59" t="s">
        <v>7179</v>
      </c>
      <c r="L220" s="58" t="s">
        <v>7423</v>
      </c>
      <c r="M220" s="58" t="s">
        <v>7179</v>
      </c>
      <c r="N220" s="60">
        <v>10399900</v>
      </c>
      <c r="O220" s="60">
        <v>1195989</v>
      </c>
      <c r="P220" s="60">
        <v>1195989</v>
      </c>
      <c r="Q220" s="58" t="s">
        <v>694</v>
      </c>
      <c r="R220" s="58" t="s">
        <v>658</v>
      </c>
      <c r="S220" s="58" t="s">
        <v>7161</v>
      </c>
      <c r="U220" s="58">
        <v>3</v>
      </c>
      <c r="W220" s="58" t="s">
        <v>658</v>
      </c>
      <c r="X220" s="58">
        <v>44034900000</v>
      </c>
      <c r="Y220" s="58" t="str">
        <f>LEFT(Tableau3[[#This Row],[CODE_TARIF]],6)</f>
        <v>440349</v>
      </c>
      <c r="Z220" s="58" t="s">
        <v>697</v>
      </c>
      <c r="AB220" s="58" t="s">
        <v>7973</v>
      </c>
      <c r="AC220" s="60">
        <v>49</v>
      </c>
      <c r="AD220" s="60" t="s">
        <v>4111</v>
      </c>
      <c r="AE220" s="58" t="s">
        <v>698</v>
      </c>
      <c r="AF220" s="58" t="s">
        <v>658</v>
      </c>
      <c r="AG220" s="60" t="s">
        <v>4111</v>
      </c>
      <c r="AH220" s="60" t="s">
        <v>4111</v>
      </c>
      <c r="AI220" s="58">
        <v>1000</v>
      </c>
      <c r="AJ220" s="58" t="s">
        <v>666</v>
      </c>
    </row>
    <row r="221" spans="1:36" s="58" customFormat="1" ht="12">
      <c r="A221" s="57">
        <v>218</v>
      </c>
      <c r="B221" s="58">
        <v>2022</v>
      </c>
      <c r="C221" s="58" t="s">
        <v>692</v>
      </c>
      <c r="D221" s="58" t="s">
        <v>693</v>
      </c>
      <c r="E221" s="58" t="s">
        <v>8883</v>
      </c>
      <c r="F221" s="58" t="s">
        <v>587</v>
      </c>
      <c r="G221" s="58" t="s">
        <v>7933</v>
      </c>
      <c r="H221" s="58" t="s">
        <v>2032</v>
      </c>
      <c r="I221" s="59">
        <v>44886</v>
      </c>
      <c r="J221" s="58" t="s">
        <v>2265</v>
      </c>
      <c r="K221" s="59" t="s">
        <v>7179</v>
      </c>
      <c r="L221" s="58" t="s">
        <v>7424</v>
      </c>
      <c r="M221" s="58" t="s">
        <v>7179</v>
      </c>
      <c r="N221" s="60">
        <v>1318300</v>
      </c>
      <c r="O221" s="60">
        <v>72507</v>
      </c>
      <c r="P221" s="60">
        <v>72507</v>
      </c>
      <c r="Q221" s="58" t="s">
        <v>694</v>
      </c>
      <c r="R221" s="58" t="s">
        <v>658</v>
      </c>
      <c r="S221" s="58" t="s">
        <v>699</v>
      </c>
      <c r="U221" s="58">
        <v>3</v>
      </c>
      <c r="W221" s="58" t="s">
        <v>658</v>
      </c>
      <c r="X221" s="58">
        <v>44072938000</v>
      </c>
      <c r="Y221" s="58" t="str">
        <f>LEFT(Tableau3[[#This Row],[CODE_TARIF]],6)</f>
        <v>440729</v>
      </c>
      <c r="Z221" s="58" t="s">
        <v>697</v>
      </c>
      <c r="AB221" s="58" t="s">
        <v>8000</v>
      </c>
      <c r="AC221" s="60">
        <v>32</v>
      </c>
      <c r="AD221" s="60" t="s">
        <v>5900</v>
      </c>
      <c r="AE221" s="58" t="s">
        <v>1668</v>
      </c>
      <c r="AF221" s="58" t="s">
        <v>658</v>
      </c>
      <c r="AG221" s="60" t="s">
        <v>4112</v>
      </c>
      <c r="AH221" s="60" t="s">
        <v>4112</v>
      </c>
      <c r="AI221" s="58">
        <v>1000</v>
      </c>
      <c r="AJ221" s="58" t="s">
        <v>666</v>
      </c>
    </row>
    <row r="222" spans="1:36" s="58" customFormat="1" ht="12">
      <c r="A222" s="57">
        <v>219</v>
      </c>
      <c r="B222" s="58">
        <v>2022</v>
      </c>
      <c r="C222" s="58" t="s">
        <v>692</v>
      </c>
      <c r="D222" s="58" t="s">
        <v>693</v>
      </c>
      <c r="E222" s="58" t="s">
        <v>8883</v>
      </c>
      <c r="F222" s="58" t="s">
        <v>587</v>
      </c>
      <c r="G222" s="58" t="s">
        <v>7933</v>
      </c>
      <c r="H222" s="58" t="s">
        <v>2032</v>
      </c>
      <c r="I222" s="59">
        <v>44886</v>
      </c>
      <c r="J222" s="58" t="s">
        <v>2266</v>
      </c>
      <c r="K222" s="59" t="s">
        <v>7179</v>
      </c>
      <c r="L222" s="58" t="s">
        <v>7424</v>
      </c>
      <c r="M222" s="58" t="s">
        <v>7179</v>
      </c>
      <c r="N222" s="60">
        <v>2732700</v>
      </c>
      <c r="O222" s="60">
        <v>150299</v>
      </c>
      <c r="P222" s="60">
        <v>150299</v>
      </c>
      <c r="Q222" s="58" t="s">
        <v>694</v>
      </c>
      <c r="R222" s="58" t="s">
        <v>658</v>
      </c>
      <c r="S222" s="58" t="s">
        <v>695</v>
      </c>
      <c r="U222" s="58">
        <v>3</v>
      </c>
      <c r="W222" s="58" t="s">
        <v>658</v>
      </c>
      <c r="X222" s="58">
        <v>44072938000</v>
      </c>
      <c r="Y222" s="58" t="str">
        <f>LEFT(Tableau3[[#This Row],[CODE_TARIF]],6)</f>
        <v>440729</v>
      </c>
      <c r="Z222" s="58" t="s">
        <v>697</v>
      </c>
      <c r="AB222" s="58" t="s">
        <v>7972</v>
      </c>
      <c r="AC222" s="60">
        <v>11</v>
      </c>
      <c r="AD222" s="60" t="s">
        <v>5901</v>
      </c>
      <c r="AE222" s="58" t="s">
        <v>1668</v>
      </c>
      <c r="AF222" s="58" t="s">
        <v>658</v>
      </c>
      <c r="AG222" s="60" t="s">
        <v>4113</v>
      </c>
      <c r="AH222" s="60" t="s">
        <v>4113</v>
      </c>
      <c r="AI222" s="58">
        <v>1000</v>
      </c>
      <c r="AJ222" s="58" t="s">
        <v>666</v>
      </c>
    </row>
    <row r="223" spans="1:36" s="58" customFormat="1" ht="12">
      <c r="A223" s="57">
        <v>220</v>
      </c>
      <c r="B223" s="58">
        <v>2022</v>
      </c>
      <c r="C223" s="58" t="s">
        <v>692</v>
      </c>
      <c r="D223" s="58" t="s">
        <v>693</v>
      </c>
      <c r="E223" s="58" t="s">
        <v>8883</v>
      </c>
      <c r="F223" s="58" t="s">
        <v>587</v>
      </c>
      <c r="G223" s="58" t="s">
        <v>7933</v>
      </c>
      <c r="H223" s="58" t="s">
        <v>2032</v>
      </c>
      <c r="I223" s="59">
        <v>44886</v>
      </c>
      <c r="J223" s="58" t="s">
        <v>2267</v>
      </c>
      <c r="K223" s="59" t="s">
        <v>7179</v>
      </c>
      <c r="L223" s="58" t="s">
        <v>7424</v>
      </c>
      <c r="M223" s="58" t="s">
        <v>7179</v>
      </c>
      <c r="N223" s="60">
        <v>1188300</v>
      </c>
      <c r="O223" s="60">
        <v>65357</v>
      </c>
      <c r="P223" s="60">
        <v>65357</v>
      </c>
      <c r="Q223" s="58" t="s">
        <v>694</v>
      </c>
      <c r="R223" s="58" t="s">
        <v>658</v>
      </c>
      <c r="S223" s="58" t="s">
        <v>7164</v>
      </c>
      <c r="U223" s="58">
        <v>3</v>
      </c>
      <c r="W223" s="58" t="s">
        <v>658</v>
      </c>
      <c r="X223" s="58">
        <v>44072938000</v>
      </c>
      <c r="Y223" s="58" t="str">
        <f>LEFT(Tableau3[[#This Row],[CODE_TARIF]],6)</f>
        <v>440729</v>
      </c>
      <c r="Z223" s="58" t="s">
        <v>697</v>
      </c>
      <c r="AB223" s="58" t="s">
        <v>7973</v>
      </c>
      <c r="AC223" s="60">
        <v>12</v>
      </c>
      <c r="AD223" s="60" t="s">
        <v>4114</v>
      </c>
      <c r="AE223" s="58" t="s">
        <v>1668</v>
      </c>
      <c r="AF223" s="58" t="s">
        <v>658</v>
      </c>
      <c r="AG223" s="60" t="s">
        <v>4114</v>
      </c>
      <c r="AH223" s="60" t="s">
        <v>4114</v>
      </c>
      <c r="AI223" s="58">
        <v>1000</v>
      </c>
      <c r="AJ223" s="58" t="s">
        <v>666</v>
      </c>
    </row>
    <row r="224" spans="1:36" s="58" customFormat="1" ht="12">
      <c r="A224" s="57">
        <v>221</v>
      </c>
      <c r="B224" s="58">
        <v>2022</v>
      </c>
      <c r="C224" s="58" t="s">
        <v>692</v>
      </c>
      <c r="D224" s="58" t="s">
        <v>693</v>
      </c>
      <c r="E224" s="58" t="s">
        <v>8883</v>
      </c>
      <c r="F224" s="58" t="s">
        <v>587</v>
      </c>
      <c r="G224" s="58" t="s">
        <v>7933</v>
      </c>
      <c r="H224" s="58" t="s">
        <v>2032</v>
      </c>
      <c r="I224" s="59">
        <v>44886</v>
      </c>
      <c r="J224" s="58" t="s">
        <v>2268</v>
      </c>
      <c r="K224" s="59" t="s">
        <v>7179</v>
      </c>
      <c r="L224" s="58" t="s">
        <v>7424</v>
      </c>
      <c r="M224" s="58" t="s">
        <v>7179</v>
      </c>
      <c r="N224" s="60">
        <v>2076800</v>
      </c>
      <c r="O224" s="60">
        <v>114224</v>
      </c>
      <c r="P224" s="60">
        <v>114224</v>
      </c>
      <c r="Q224" s="58" t="s">
        <v>694</v>
      </c>
      <c r="R224" s="58" t="s">
        <v>658</v>
      </c>
      <c r="S224" s="58" t="s">
        <v>7162</v>
      </c>
      <c r="U224" s="58">
        <v>3</v>
      </c>
      <c r="W224" s="58" t="s">
        <v>658</v>
      </c>
      <c r="X224" s="58">
        <v>44072938000</v>
      </c>
      <c r="Y224" s="58" t="str">
        <f>LEFT(Tableau3[[#This Row],[CODE_TARIF]],6)</f>
        <v>440729</v>
      </c>
      <c r="Z224" s="58" t="s">
        <v>697</v>
      </c>
      <c r="AB224" s="58" t="s">
        <v>8001</v>
      </c>
      <c r="AC224" s="60">
        <v>19</v>
      </c>
      <c r="AD224" s="60" t="s">
        <v>5902</v>
      </c>
      <c r="AE224" s="58" t="s">
        <v>1668</v>
      </c>
      <c r="AF224" s="58" t="s">
        <v>658</v>
      </c>
      <c r="AG224" s="60" t="s">
        <v>4115</v>
      </c>
      <c r="AH224" s="60" t="s">
        <v>4115</v>
      </c>
      <c r="AI224" s="58">
        <v>1000</v>
      </c>
      <c r="AJ224" s="58" t="s">
        <v>666</v>
      </c>
    </row>
    <row r="225" spans="1:36" s="58" customFormat="1" ht="12">
      <c r="A225" s="57">
        <v>222</v>
      </c>
      <c r="B225" s="58">
        <v>2022</v>
      </c>
      <c r="C225" s="58" t="s">
        <v>692</v>
      </c>
      <c r="D225" s="58" t="s">
        <v>693</v>
      </c>
      <c r="E225" s="58" t="s">
        <v>8883</v>
      </c>
      <c r="F225" s="58" t="s">
        <v>587</v>
      </c>
      <c r="G225" s="58" t="s">
        <v>7933</v>
      </c>
      <c r="H225" s="58" t="s">
        <v>2032</v>
      </c>
      <c r="I225" s="59">
        <v>44886</v>
      </c>
      <c r="J225" s="58" t="s">
        <v>2269</v>
      </c>
      <c r="K225" s="59" t="s">
        <v>7179</v>
      </c>
      <c r="L225" s="58" t="s">
        <v>7424</v>
      </c>
      <c r="M225" s="58" t="s">
        <v>7179</v>
      </c>
      <c r="N225" s="60">
        <v>1251800</v>
      </c>
      <c r="O225" s="60">
        <v>68849</v>
      </c>
      <c r="P225" s="60">
        <v>68849</v>
      </c>
      <c r="Q225" s="58" t="s">
        <v>694</v>
      </c>
      <c r="R225" s="58" t="s">
        <v>658</v>
      </c>
      <c r="S225" s="58" t="s">
        <v>7164</v>
      </c>
      <c r="U225" s="58">
        <v>3</v>
      </c>
      <c r="W225" s="58" t="s">
        <v>658</v>
      </c>
      <c r="X225" s="58">
        <v>44072938000</v>
      </c>
      <c r="Y225" s="58" t="str">
        <f>LEFT(Tableau3[[#This Row],[CODE_TARIF]],6)</f>
        <v>440729</v>
      </c>
      <c r="Z225" s="58" t="s">
        <v>697</v>
      </c>
      <c r="AB225" s="58" t="s">
        <v>7973</v>
      </c>
      <c r="AC225" s="60">
        <v>12</v>
      </c>
      <c r="AD225" s="60" t="s">
        <v>4116</v>
      </c>
      <c r="AE225" s="58" t="s">
        <v>1668</v>
      </c>
      <c r="AF225" s="58" t="s">
        <v>658</v>
      </c>
      <c r="AG225" s="60" t="s">
        <v>4116</v>
      </c>
      <c r="AH225" s="60" t="s">
        <v>4116</v>
      </c>
      <c r="AI225" s="58">
        <v>1000</v>
      </c>
      <c r="AJ225" s="58" t="s">
        <v>666</v>
      </c>
    </row>
    <row r="226" spans="1:36" s="58" customFormat="1" ht="12">
      <c r="A226" s="57">
        <v>223</v>
      </c>
      <c r="B226" s="58">
        <v>2022</v>
      </c>
      <c r="C226" s="58" t="s">
        <v>692</v>
      </c>
      <c r="D226" s="58" t="s">
        <v>693</v>
      </c>
      <c r="E226" s="58" t="s">
        <v>8883</v>
      </c>
      <c r="F226" s="58" t="s">
        <v>587</v>
      </c>
      <c r="G226" s="58" t="s">
        <v>7933</v>
      </c>
      <c r="H226" s="58" t="s">
        <v>2032</v>
      </c>
      <c r="I226" s="59">
        <v>44886</v>
      </c>
      <c r="J226" s="58" t="s">
        <v>2270</v>
      </c>
      <c r="K226" s="59" t="s">
        <v>7179</v>
      </c>
      <c r="L226" s="58" t="s">
        <v>7424</v>
      </c>
      <c r="M226" s="58" t="s">
        <v>7179</v>
      </c>
      <c r="N226" s="60">
        <v>2092100</v>
      </c>
      <c r="O226" s="60">
        <v>115066</v>
      </c>
      <c r="P226" s="60">
        <v>115066</v>
      </c>
      <c r="Q226" s="58" t="s">
        <v>694</v>
      </c>
      <c r="R226" s="58" t="s">
        <v>658</v>
      </c>
      <c r="S226" s="58" t="s">
        <v>7162</v>
      </c>
      <c r="U226" s="58">
        <v>3</v>
      </c>
      <c r="W226" s="58" t="s">
        <v>658</v>
      </c>
      <c r="X226" s="58">
        <v>44072938000</v>
      </c>
      <c r="Y226" s="58" t="str">
        <f>LEFT(Tableau3[[#This Row],[CODE_TARIF]],6)</f>
        <v>440729</v>
      </c>
      <c r="Z226" s="58" t="s">
        <v>697</v>
      </c>
      <c r="AB226" s="58" t="s">
        <v>8001</v>
      </c>
      <c r="AC226" s="60">
        <v>11</v>
      </c>
      <c r="AD226" s="60" t="s">
        <v>5903</v>
      </c>
      <c r="AE226" s="58" t="s">
        <v>1668</v>
      </c>
      <c r="AF226" s="58" t="s">
        <v>658</v>
      </c>
      <c r="AG226" s="60" t="s">
        <v>4117</v>
      </c>
      <c r="AH226" s="60" t="s">
        <v>4117</v>
      </c>
      <c r="AI226" s="58">
        <v>1000</v>
      </c>
      <c r="AJ226" s="58" t="s">
        <v>666</v>
      </c>
    </row>
    <row r="227" spans="1:36" s="58" customFormat="1" ht="12">
      <c r="A227" s="57">
        <v>224</v>
      </c>
      <c r="B227" s="58">
        <v>2022</v>
      </c>
      <c r="C227" s="58" t="s">
        <v>692</v>
      </c>
      <c r="D227" s="58" t="s">
        <v>693</v>
      </c>
      <c r="E227" s="58" t="s">
        <v>8883</v>
      </c>
      <c r="F227" s="58" t="s">
        <v>587</v>
      </c>
      <c r="G227" s="58" t="s">
        <v>7933</v>
      </c>
      <c r="H227" s="58" t="s">
        <v>2032</v>
      </c>
      <c r="I227" s="59">
        <v>44886</v>
      </c>
      <c r="J227" s="58" t="s">
        <v>2271</v>
      </c>
      <c r="K227" s="59" t="s">
        <v>7179</v>
      </c>
      <c r="L227" s="58" t="s">
        <v>7424</v>
      </c>
      <c r="M227" s="59" t="s">
        <v>7179</v>
      </c>
      <c r="N227" s="60">
        <v>2082600</v>
      </c>
      <c r="O227" s="60">
        <v>114543</v>
      </c>
      <c r="P227" s="60">
        <v>114543</v>
      </c>
      <c r="Q227" s="58" t="s">
        <v>694</v>
      </c>
      <c r="R227" s="58" t="s">
        <v>658</v>
      </c>
      <c r="S227" s="58" t="s">
        <v>7162</v>
      </c>
      <c r="U227" s="58">
        <v>3</v>
      </c>
      <c r="W227" s="58" t="s">
        <v>658</v>
      </c>
      <c r="X227" s="58">
        <v>44072938000</v>
      </c>
      <c r="Y227" s="58" t="str">
        <f>LEFT(Tableau3[[#This Row],[CODE_TARIF]],6)</f>
        <v>440729</v>
      </c>
      <c r="Z227" s="58" t="s">
        <v>697</v>
      </c>
      <c r="AB227" s="58" t="s">
        <v>8001</v>
      </c>
      <c r="AC227" s="60">
        <v>12</v>
      </c>
      <c r="AD227" s="60" t="s">
        <v>5904</v>
      </c>
      <c r="AE227" s="58" t="s">
        <v>1668</v>
      </c>
      <c r="AF227" s="58" t="s">
        <v>658</v>
      </c>
      <c r="AG227" s="60" t="s">
        <v>4118</v>
      </c>
      <c r="AH227" s="60" t="s">
        <v>4118</v>
      </c>
      <c r="AI227" s="58">
        <v>1000</v>
      </c>
      <c r="AJ227" s="58" t="s">
        <v>666</v>
      </c>
    </row>
    <row r="228" spans="1:36" s="58" customFormat="1" ht="12">
      <c r="A228" s="57">
        <v>225</v>
      </c>
      <c r="B228" s="58">
        <v>2022</v>
      </c>
      <c r="C228" s="58" t="s">
        <v>692</v>
      </c>
      <c r="D228" s="58" t="s">
        <v>693</v>
      </c>
      <c r="E228" s="58" t="s">
        <v>8883</v>
      </c>
      <c r="F228" s="58" t="s">
        <v>587</v>
      </c>
      <c r="G228" s="58" t="s">
        <v>7933</v>
      </c>
      <c r="H228" s="58" t="s">
        <v>2032</v>
      </c>
      <c r="I228" s="59">
        <v>44886</v>
      </c>
      <c r="J228" s="58" t="s">
        <v>2272</v>
      </c>
      <c r="K228" s="59" t="s">
        <v>7179</v>
      </c>
      <c r="L228" s="58" t="s">
        <v>7424</v>
      </c>
      <c r="M228" s="59" t="s">
        <v>7179</v>
      </c>
      <c r="N228" s="60">
        <v>2680700</v>
      </c>
      <c r="O228" s="60">
        <v>147439</v>
      </c>
      <c r="P228" s="60">
        <v>147439</v>
      </c>
      <c r="Q228" s="58" t="s">
        <v>694</v>
      </c>
      <c r="R228" s="58" t="s">
        <v>658</v>
      </c>
      <c r="S228" s="58" t="s">
        <v>695</v>
      </c>
      <c r="U228" s="58">
        <v>3</v>
      </c>
      <c r="W228" s="58" t="s">
        <v>658</v>
      </c>
      <c r="X228" s="58">
        <v>44072938000</v>
      </c>
      <c r="Y228" s="58" t="str">
        <f>LEFT(Tableau3[[#This Row],[CODE_TARIF]],6)</f>
        <v>440729</v>
      </c>
      <c r="Z228" s="58" t="s">
        <v>697</v>
      </c>
      <c r="AB228" s="58" t="s">
        <v>7972</v>
      </c>
      <c r="AC228" s="60">
        <v>14</v>
      </c>
      <c r="AD228" s="60" t="s">
        <v>5905</v>
      </c>
      <c r="AE228" s="58" t="s">
        <v>1668</v>
      </c>
      <c r="AF228" s="58" t="s">
        <v>658</v>
      </c>
      <c r="AG228" s="60" t="s">
        <v>4119</v>
      </c>
      <c r="AH228" s="60" t="s">
        <v>4119</v>
      </c>
      <c r="AI228" s="58">
        <v>1000</v>
      </c>
      <c r="AJ228" s="58" t="s">
        <v>666</v>
      </c>
    </row>
    <row r="229" spans="1:36" s="58" customFormat="1" ht="12">
      <c r="A229" s="57">
        <v>226</v>
      </c>
      <c r="B229" s="58">
        <v>2022</v>
      </c>
      <c r="C229" s="58" t="s">
        <v>692</v>
      </c>
      <c r="D229" s="58" t="s">
        <v>693</v>
      </c>
      <c r="E229" s="58" t="s">
        <v>8883</v>
      </c>
      <c r="F229" s="58" t="s">
        <v>587</v>
      </c>
      <c r="G229" s="58" t="s">
        <v>7933</v>
      </c>
      <c r="H229" s="58" t="s">
        <v>2032</v>
      </c>
      <c r="I229" s="59">
        <v>44886</v>
      </c>
      <c r="J229" s="58" t="s">
        <v>2273</v>
      </c>
      <c r="K229" s="59" t="s">
        <v>7179</v>
      </c>
      <c r="L229" s="58" t="s">
        <v>7424</v>
      </c>
      <c r="M229" s="59" t="s">
        <v>7179</v>
      </c>
      <c r="N229" s="60">
        <v>1141300</v>
      </c>
      <c r="O229" s="60">
        <v>62772</v>
      </c>
      <c r="P229" s="60">
        <v>62772</v>
      </c>
      <c r="Q229" s="58" t="s">
        <v>694</v>
      </c>
      <c r="R229" s="58" t="s">
        <v>658</v>
      </c>
      <c r="S229" s="58" t="s">
        <v>695</v>
      </c>
      <c r="U229" s="58">
        <v>3</v>
      </c>
      <c r="W229" s="58" t="s">
        <v>658</v>
      </c>
      <c r="X229" s="58">
        <v>44072938000</v>
      </c>
      <c r="Y229" s="58" t="str">
        <f>LEFT(Tableau3[[#This Row],[CODE_TARIF]],6)</f>
        <v>440729</v>
      </c>
      <c r="Z229" s="58" t="s">
        <v>697</v>
      </c>
      <c r="AB229" s="58" t="s">
        <v>7972</v>
      </c>
      <c r="AC229" s="60">
        <v>14</v>
      </c>
      <c r="AD229" s="60" t="s">
        <v>5906</v>
      </c>
      <c r="AE229" s="58" t="s">
        <v>1668</v>
      </c>
      <c r="AF229" s="58" t="s">
        <v>658</v>
      </c>
      <c r="AG229" s="60" t="s">
        <v>4120</v>
      </c>
      <c r="AH229" s="60" t="s">
        <v>4120</v>
      </c>
      <c r="AI229" s="58">
        <v>1000</v>
      </c>
      <c r="AJ229" s="58" t="s">
        <v>666</v>
      </c>
    </row>
    <row r="230" spans="1:36" s="58" customFormat="1" ht="12">
      <c r="A230" s="57">
        <v>227</v>
      </c>
      <c r="B230" s="58">
        <v>2022</v>
      </c>
      <c r="C230" s="58" t="s">
        <v>692</v>
      </c>
      <c r="D230" s="58" t="s">
        <v>693</v>
      </c>
      <c r="E230" s="58" t="s">
        <v>8883</v>
      </c>
      <c r="F230" s="58" t="s">
        <v>587</v>
      </c>
      <c r="G230" s="58" t="s">
        <v>7933</v>
      </c>
      <c r="H230" s="58" t="s">
        <v>2032</v>
      </c>
      <c r="I230" s="59">
        <v>44886</v>
      </c>
      <c r="J230" s="58" t="s">
        <v>2274</v>
      </c>
      <c r="K230" s="59" t="s">
        <v>7179</v>
      </c>
      <c r="L230" s="58" t="s">
        <v>7424</v>
      </c>
      <c r="M230" s="58" t="s">
        <v>7179</v>
      </c>
      <c r="N230" s="60">
        <v>2718300</v>
      </c>
      <c r="O230" s="60">
        <v>149507</v>
      </c>
      <c r="P230" s="60">
        <v>149507</v>
      </c>
      <c r="Q230" s="58" t="s">
        <v>694</v>
      </c>
      <c r="R230" s="58" t="s">
        <v>658</v>
      </c>
      <c r="S230" s="58" t="s">
        <v>695</v>
      </c>
      <c r="U230" s="58">
        <v>3</v>
      </c>
      <c r="W230" s="58" t="s">
        <v>658</v>
      </c>
      <c r="X230" s="58">
        <v>44072938000</v>
      </c>
      <c r="Y230" s="58" t="str">
        <f>LEFT(Tableau3[[#This Row],[CODE_TARIF]],6)</f>
        <v>440729</v>
      </c>
      <c r="Z230" s="58" t="s">
        <v>697</v>
      </c>
      <c r="AB230" s="58" t="s">
        <v>7972</v>
      </c>
      <c r="AC230" s="60">
        <v>14</v>
      </c>
      <c r="AD230" s="60" t="s">
        <v>5907</v>
      </c>
      <c r="AE230" s="58" t="s">
        <v>1668</v>
      </c>
      <c r="AF230" s="58" t="s">
        <v>658</v>
      </c>
      <c r="AG230" s="60" t="s">
        <v>4121</v>
      </c>
      <c r="AH230" s="60" t="s">
        <v>4121</v>
      </c>
      <c r="AI230" s="58">
        <v>1000</v>
      </c>
      <c r="AJ230" s="58" t="s">
        <v>666</v>
      </c>
    </row>
    <row r="231" spans="1:36" s="58" customFormat="1" ht="12">
      <c r="A231" s="57">
        <v>228</v>
      </c>
      <c r="B231" s="58">
        <v>2022</v>
      </c>
      <c r="C231" s="58" t="s">
        <v>692</v>
      </c>
      <c r="D231" s="58" t="s">
        <v>693</v>
      </c>
      <c r="E231" s="58" t="s">
        <v>8883</v>
      </c>
      <c r="F231" s="58" t="s">
        <v>587</v>
      </c>
      <c r="G231" s="58" t="s">
        <v>7933</v>
      </c>
      <c r="H231" s="58" t="s">
        <v>2032</v>
      </c>
      <c r="I231" s="59">
        <v>44886</v>
      </c>
      <c r="J231" s="58" t="s">
        <v>2275</v>
      </c>
      <c r="K231" s="59" t="s">
        <v>7179</v>
      </c>
      <c r="L231" s="58" t="s">
        <v>7424</v>
      </c>
      <c r="M231" s="58" t="s">
        <v>7179</v>
      </c>
      <c r="N231" s="60">
        <v>2732600</v>
      </c>
      <c r="O231" s="60">
        <v>150293</v>
      </c>
      <c r="P231" s="60">
        <v>150293</v>
      </c>
      <c r="Q231" s="58" t="s">
        <v>694</v>
      </c>
      <c r="R231" s="58" t="s">
        <v>658</v>
      </c>
      <c r="S231" s="58" t="s">
        <v>695</v>
      </c>
      <c r="U231" s="58">
        <v>3</v>
      </c>
      <c r="W231" s="58" t="s">
        <v>658</v>
      </c>
      <c r="X231" s="58">
        <v>44072938000</v>
      </c>
      <c r="Y231" s="58" t="str">
        <f>LEFT(Tableau3[[#This Row],[CODE_TARIF]],6)</f>
        <v>440729</v>
      </c>
      <c r="Z231" s="58" t="s">
        <v>697</v>
      </c>
      <c r="AB231" s="58" t="s">
        <v>7972</v>
      </c>
      <c r="AC231" s="60">
        <v>12</v>
      </c>
      <c r="AD231" s="60" t="s">
        <v>5908</v>
      </c>
      <c r="AE231" s="58" t="s">
        <v>1668</v>
      </c>
      <c r="AF231" s="58" t="s">
        <v>658</v>
      </c>
      <c r="AG231" s="60" t="s">
        <v>4122</v>
      </c>
      <c r="AH231" s="60" t="s">
        <v>4122</v>
      </c>
      <c r="AI231" s="58">
        <v>1000</v>
      </c>
      <c r="AJ231" s="58" t="s">
        <v>666</v>
      </c>
    </row>
    <row r="232" spans="1:36" s="58" customFormat="1" ht="12">
      <c r="A232" s="57">
        <v>229</v>
      </c>
      <c r="B232" s="58">
        <v>2022</v>
      </c>
      <c r="C232" s="58" t="s">
        <v>692</v>
      </c>
      <c r="D232" s="58" t="s">
        <v>693</v>
      </c>
      <c r="E232" s="58" t="s">
        <v>8883</v>
      </c>
      <c r="F232" s="58" t="s">
        <v>587</v>
      </c>
      <c r="G232" s="58" t="s">
        <v>7933</v>
      </c>
      <c r="H232" s="58" t="s">
        <v>2032</v>
      </c>
      <c r="I232" s="59">
        <v>44886</v>
      </c>
      <c r="J232" s="58" t="s">
        <v>2276</v>
      </c>
      <c r="K232" s="59" t="s">
        <v>7179</v>
      </c>
      <c r="L232" s="58" t="s">
        <v>7424</v>
      </c>
      <c r="M232" s="58" t="s">
        <v>7179</v>
      </c>
      <c r="N232" s="60">
        <v>2691600</v>
      </c>
      <c r="O232" s="60">
        <v>148038</v>
      </c>
      <c r="P232" s="60">
        <v>148038</v>
      </c>
      <c r="Q232" s="58" t="s">
        <v>694</v>
      </c>
      <c r="R232" s="58" t="s">
        <v>658</v>
      </c>
      <c r="S232" s="58" t="s">
        <v>695</v>
      </c>
      <c r="U232" s="58">
        <v>3</v>
      </c>
      <c r="W232" s="58" t="s">
        <v>658</v>
      </c>
      <c r="X232" s="58">
        <v>44072938000</v>
      </c>
      <c r="Y232" s="58" t="str">
        <f>LEFT(Tableau3[[#This Row],[CODE_TARIF]],6)</f>
        <v>440729</v>
      </c>
      <c r="Z232" s="58" t="s">
        <v>697</v>
      </c>
      <c r="AB232" s="58" t="s">
        <v>7972</v>
      </c>
      <c r="AC232" s="60">
        <v>13</v>
      </c>
      <c r="AD232" s="60" t="s">
        <v>5819</v>
      </c>
      <c r="AE232" s="58" t="s">
        <v>1668</v>
      </c>
      <c r="AF232" s="58" t="s">
        <v>658</v>
      </c>
      <c r="AG232" s="60" t="s">
        <v>3970</v>
      </c>
      <c r="AH232" s="60" t="s">
        <v>3970</v>
      </c>
      <c r="AI232" s="58">
        <v>1000</v>
      </c>
      <c r="AJ232" s="58" t="s">
        <v>666</v>
      </c>
    </row>
    <row r="233" spans="1:36" s="58" customFormat="1" ht="12">
      <c r="A233" s="57">
        <v>230</v>
      </c>
      <c r="B233" s="58">
        <v>2022</v>
      </c>
      <c r="C233" s="58" t="s">
        <v>692</v>
      </c>
      <c r="D233" s="58" t="s">
        <v>693</v>
      </c>
      <c r="E233" s="58" t="s">
        <v>8883</v>
      </c>
      <c r="F233" s="58" t="s">
        <v>587</v>
      </c>
      <c r="G233" s="58" t="s">
        <v>7933</v>
      </c>
      <c r="H233" s="58" t="s">
        <v>2032</v>
      </c>
      <c r="I233" s="59">
        <v>44886</v>
      </c>
      <c r="J233" s="58" t="s">
        <v>2277</v>
      </c>
      <c r="K233" s="59" t="s">
        <v>7179</v>
      </c>
      <c r="L233" s="58" t="s">
        <v>7424</v>
      </c>
      <c r="M233" s="58" t="s">
        <v>7179</v>
      </c>
      <c r="N233" s="60">
        <v>2708300</v>
      </c>
      <c r="O233" s="60">
        <v>148957</v>
      </c>
      <c r="P233" s="60">
        <v>148957</v>
      </c>
      <c r="Q233" s="58" t="s">
        <v>694</v>
      </c>
      <c r="R233" s="58" t="s">
        <v>658</v>
      </c>
      <c r="S233" s="58" t="s">
        <v>695</v>
      </c>
      <c r="U233" s="58">
        <v>3</v>
      </c>
      <c r="W233" s="58" t="s">
        <v>658</v>
      </c>
      <c r="X233" s="58">
        <v>44072938000</v>
      </c>
      <c r="Y233" s="58" t="str">
        <f>LEFT(Tableau3[[#This Row],[CODE_TARIF]],6)</f>
        <v>440729</v>
      </c>
      <c r="Z233" s="58" t="s">
        <v>697</v>
      </c>
      <c r="AB233" s="58" t="s">
        <v>7972</v>
      </c>
      <c r="AC233" s="60">
        <v>12</v>
      </c>
      <c r="AD233" s="60" t="s">
        <v>5909</v>
      </c>
      <c r="AE233" s="58" t="s">
        <v>1668</v>
      </c>
      <c r="AF233" s="58" t="s">
        <v>658</v>
      </c>
      <c r="AG233" s="60" t="s">
        <v>4123</v>
      </c>
      <c r="AH233" s="60" t="s">
        <v>4123</v>
      </c>
      <c r="AI233" s="58">
        <v>1000</v>
      </c>
      <c r="AJ233" s="58" t="s">
        <v>666</v>
      </c>
    </row>
    <row r="234" spans="1:36" s="58" customFormat="1" ht="12">
      <c r="A234" s="57">
        <v>231</v>
      </c>
      <c r="B234" s="58">
        <v>2022</v>
      </c>
      <c r="C234" s="58" t="s">
        <v>692</v>
      </c>
      <c r="D234" s="58" t="s">
        <v>693</v>
      </c>
      <c r="E234" s="58" t="s">
        <v>2012</v>
      </c>
      <c r="F234" s="58" t="s">
        <v>577</v>
      </c>
      <c r="G234" s="58" t="s">
        <v>7922</v>
      </c>
      <c r="H234" s="58" t="s">
        <v>1910</v>
      </c>
      <c r="I234" s="59">
        <v>44883</v>
      </c>
      <c r="J234" s="58" t="s">
        <v>2278</v>
      </c>
      <c r="K234" s="59" t="s">
        <v>1502</v>
      </c>
      <c r="L234" s="58" t="s">
        <v>7425</v>
      </c>
      <c r="M234" s="59" t="s">
        <v>1497</v>
      </c>
      <c r="N234" s="60">
        <v>7752511</v>
      </c>
      <c r="O234" s="60">
        <v>891539</v>
      </c>
      <c r="P234" s="60">
        <v>891539</v>
      </c>
      <c r="Q234" s="58" t="s">
        <v>694</v>
      </c>
      <c r="R234" s="58" t="s">
        <v>658</v>
      </c>
      <c r="S234" s="58" t="s">
        <v>703</v>
      </c>
      <c r="U234" s="58">
        <v>3</v>
      </c>
      <c r="W234" s="58" t="s">
        <v>658</v>
      </c>
      <c r="X234" s="58">
        <v>44034914000</v>
      </c>
      <c r="Y234" s="58" t="str">
        <f>LEFT(Tableau3[[#This Row],[CODE_TARIF]],6)</f>
        <v>440349</v>
      </c>
      <c r="Z234" s="58" t="s">
        <v>697</v>
      </c>
      <c r="AB234" s="58" t="s">
        <v>8079</v>
      </c>
      <c r="AC234" s="60">
        <v>108</v>
      </c>
      <c r="AD234" s="60" t="s">
        <v>5910</v>
      </c>
      <c r="AE234" s="58" t="s">
        <v>698</v>
      </c>
      <c r="AF234" s="58" t="s">
        <v>658</v>
      </c>
      <c r="AG234" s="60" t="s">
        <v>4124</v>
      </c>
      <c r="AH234" s="60" t="s">
        <v>4124</v>
      </c>
      <c r="AI234" s="58">
        <v>1000</v>
      </c>
      <c r="AJ234" s="58" t="s">
        <v>666</v>
      </c>
    </row>
    <row r="235" spans="1:36" s="58" customFormat="1" ht="12">
      <c r="A235" s="57">
        <v>232</v>
      </c>
      <c r="B235" s="58">
        <v>2022</v>
      </c>
      <c r="C235" s="58" t="s">
        <v>692</v>
      </c>
      <c r="D235" s="58" t="s">
        <v>693</v>
      </c>
      <c r="E235" s="58" t="s">
        <v>2012</v>
      </c>
      <c r="F235" s="58" t="s">
        <v>577</v>
      </c>
      <c r="G235" s="58" t="s">
        <v>7922</v>
      </c>
      <c r="H235" s="58" t="s">
        <v>1910</v>
      </c>
      <c r="I235" s="59">
        <v>44883</v>
      </c>
      <c r="J235" s="58" t="s">
        <v>2279</v>
      </c>
      <c r="K235" s="59" t="s">
        <v>1502</v>
      </c>
      <c r="L235" s="58" t="s">
        <v>7425</v>
      </c>
      <c r="M235" s="59" t="s">
        <v>1497</v>
      </c>
      <c r="N235" s="60">
        <v>1916596</v>
      </c>
      <c r="O235" s="60">
        <v>220409</v>
      </c>
      <c r="P235" s="60">
        <v>220409</v>
      </c>
      <c r="Q235" s="58" t="s">
        <v>694</v>
      </c>
      <c r="R235" s="58" t="s">
        <v>658</v>
      </c>
      <c r="S235" s="58" t="s">
        <v>703</v>
      </c>
      <c r="U235" s="58">
        <v>3</v>
      </c>
      <c r="W235" s="58" t="s">
        <v>658</v>
      </c>
      <c r="X235" s="58">
        <v>44034914000</v>
      </c>
      <c r="Y235" s="58" t="str">
        <f>LEFT(Tableau3[[#This Row],[CODE_TARIF]],6)</f>
        <v>440349</v>
      </c>
      <c r="Z235" s="58" t="s">
        <v>697</v>
      </c>
      <c r="AB235" s="58" t="s">
        <v>8080</v>
      </c>
      <c r="AC235" s="60">
        <v>16</v>
      </c>
      <c r="AD235" s="60" t="s">
        <v>5911</v>
      </c>
      <c r="AE235" s="58" t="s">
        <v>698</v>
      </c>
      <c r="AF235" s="58" t="s">
        <v>658</v>
      </c>
      <c r="AG235" s="60" t="s">
        <v>4125</v>
      </c>
      <c r="AH235" s="60" t="s">
        <v>4125</v>
      </c>
      <c r="AI235" s="58">
        <v>1000</v>
      </c>
      <c r="AJ235" s="58" t="s">
        <v>666</v>
      </c>
    </row>
    <row r="236" spans="1:36" s="58" customFormat="1" ht="12">
      <c r="A236" s="57">
        <v>233</v>
      </c>
      <c r="B236" s="58">
        <v>2022</v>
      </c>
      <c r="C236" s="58" t="s">
        <v>692</v>
      </c>
      <c r="D236" s="58" t="s">
        <v>693</v>
      </c>
      <c r="E236" s="58" t="s">
        <v>2012</v>
      </c>
      <c r="F236" s="58" t="s">
        <v>577</v>
      </c>
      <c r="G236" s="58" t="s">
        <v>7922</v>
      </c>
      <c r="H236" s="58" t="s">
        <v>1910</v>
      </c>
      <c r="I236" s="59">
        <v>44883</v>
      </c>
      <c r="J236" s="58" t="s">
        <v>2280</v>
      </c>
      <c r="K236" s="59" t="s">
        <v>1502</v>
      </c>
      <c r="L236" s="58" t="s">
        <v>7426</v>
      </c>
      <c r="M236" s="59" t="s">
        <v>1497</v>
      </c>
      <c r="N236" s="60">
        <v>1860377</v>
      </c>
      <c r="O236" s="60">
        <v>102321</v>
      </c>
      <c r="P236" s="60">
        <v>102321</v>
      </c>
      <c r="Q236" s="58" t="s">
        <v>694</v>
      </c>
      <c r="R236" s="58" t="s">
        <v>658</v>
      </c>
      <c r="S236" s="58" t="s">
        <v>675</v>
      </c>
      <c r="U236" s="58">
        <v>3</v>
      </c>
      <c r="W236" s="58" t="s">
        <v>658</v>
      </c>
      <c r="X236" s="58">
        <v>44072938000</v>
      </c>
      <c r="Y236" s="58" t="str">
        <f>LEFT(Tableau3[[#This Row],[CODE_TARIF]],6)</f>
        <v>440729</v>
      </c>
      <c r="Z236" s="58" t="s">
        <v>697</v>
      </c>
      <c r="AB236" s="58" t="s">
        <v>8081</v>
      </c>
      <c r="AC236" s="60">
        <v>76</v>
      </c>
      <c r="AD236" s="60" t="s">
        <v>5912</v>
      </c>
      <c r="AE236" s="58" t="s">
        <v>698</v>
      </c>
      <c r="AF236" s="58" t="s">
        <v>658</v>
      </c>
      <c r="AG236" s="60" t="s">
        <v>4126</v>
      </c>
      <c r="AH236" s="60" t="s">
        <v>4126</v>
      </c>
      <c r="AI236" s="58">
        <v>1000</v>
      </c>
      <c r="AJ236" s="58" t="s">
        <v>666</v>
      </c>
    </row>
    <row r="237" spans="1:36" s="58" customFormat="1" ht="12">
      <c r="A237" s="57">
        <v>234</v>
      </c>
      <c r="B237" s="58">
        <v>2022</v>
      </c>
      <c r="C237" s="58" t="s">
        <v>692</v>
      </c>
      <c r="D237" s="58" t="s">
        <v>693</v>
      </c>
      <c r="E237" s="58" t="s">
        <v>2012</v>
      </c>
      <c r="F237" s="58" t="s">
        <v>577</v>
      </c>
      <c r="G237" s="58" t="s">
        <v>7922</v>
      </c>
      <c r="H237" s="58" t="s">
        <v>1910</v>
      </c>
      <c r="I237" s="59">
        <v>44883</v>
      </c>
      <c r="J237" s="58" t="s">
        <v>2281</v>
      </c>
      <c r="K237" s="59" t="s">
        <v>1502</v>
      </c>
      <c r="L237" s="58" t="s">
        <v>7427</v>
      </c>
      <c r="M237" s="58" t="s">
        <v>1502</v>
      </c>
      <c r="N237" s="60">
        <v>2069340</v>
      </c>
      <c r="O237" s="60">
        <v>237974</v>
      </c>
      <c r="P237" s="60">
        <v>237974</v>
      </c>
      <c r="Q237" s="58" t="s">
        <v>694</v>
      </c>
      <c r="R237" s="58" t="s">
        <v>658</v>
      </c>
      <c r="S237" s="58" t="s">
        <v>703</v>
      </c>
      <c r="U237" s="58">
        <v>3</v>
      </c>
      <c r="W237" s="58" t="s">
        <v>658</v>
      </c>
      <c r="X237" s="58">
        <v>44034914000</v>
      </c>
      <c r="Y237" s="58" t="str">
        <f>LEFT(Tableau3[[#This Row],[CODE_TARIF]],6)</f>
        <v>440349</v>
      </c>
      <c r="Z237" s="58" t="s">
        <v>697</v>
      </c>
      <c r="AB237" s="58" t="s">
        <v>8082</v>
      </c>
      <c r="AC237" s="60">
        <v>21</v>
      </c>
      <c r="AD237" s="60" t="s">
        <v>5913</v>
      </c>
      <c r="AE237" s="58" t="s">
        <v>698</v>
      </c>
      <c r="AF237" s="58" t="s">
        <v>658</v>
      </c>
      <c r="AG237" s="60" t="s">
        <v>4127</v>
      </c>
      <c r="AH237" s="60" t="s">
        <v>4127</v>
      </c>
      <c r="AI237" s="58">
        <v>1000</v>
      </c>
      <c r="AJ237" s="58" t="s">
        <v>666</v>
      </c>
    </row>
    <row r="238" spans="1:36" s="58" customFormat="1" ht="12">
      <c r="A238" s="57">
        <v>235</v>
      </c>
      <c r="B238" s="58">
        <v>2022</v>
      </c>
      <c r="C238" s="58" t="s">
        <v>692</v>
      </c>
      <c r="D238" s="58" t="s">
        <v>693</v>
      </c>
      <c r="E238" s="58" t="s">
        <v>2012</v>
      </c>
      <c r="F238" s="58" t="s">
        <v>577</v>
      </c>
      <c r="G238" s="58" t="s">
        <v>7922</v>
      </c>
      <c r="H238" s="58" t="s">
        <v>1910</v>
      </c>
      <c r="I238" s="59">
        <v>44883</v>
      </c>
      <c r="J238" s="58" t="s">
        <v>2282</v>
      </c>
      <c r="K238" s="59" t="s">
        <v>1502</v>
      </c>
      <c r="L238" s="58" t="s">
        <v>7427</v>
      </c>
      <c r="M238" s="59" t="s">
        <v>1502</v>
      </c>
      <c r="N238" s="60">
        <v>5896410</v>
      </c>
      <c r="O238" s="60">
        <v>678087</v>
      </c>
      <c r="P238" s="60">
        <v>678087</v>
      </c>
      <c r="Q238" s="58" t="s">
        <v>694</v>
      </c>
      <c r="R238" s="58" t="s">
        <v>658</v>
      </c>
      <c r="S238" s="58" t="s">
        <v>7160</v>
      </c>
      <c r="U238" s="58">
        <v>3</v>
      </c>
      <c r="W238" s="58" t="s">
        <v>658</v>
      </c>
      <c r="X238" s="58">
        <v>44034939000</v>
      </c>
      <c r="Y238" s="58" t="str">
        <f>LEFT(Tableau3[[#This Row],[CODE_TARIF]],6)</f>
        <v>440349</v>
      </c>
      <c r="Z238" s="58" t="s">
        <v>697</v>
      </c>
      <c r="AB238" s="58" t="s">
        <v>8083</v>
      </c>
      <c r="AC238" s="60">
        <v>58</v>
      </c>
      <c r="AD238" s="60" t="s">
        <v>4128</v>
      </c>
      <c r="AE238" s="58" t="s">
        <v>698</v>
      </c>
      <c r="AF238" s="58" t="s">
        <v>658</v>
      </c>
      <c r="AG238" s="60" t="s">
        <v>4128</v>
      </c>
      <c r="AH238" s="60" t="s">
        <v>4128</v>
      </c>
      <c r="AI238" s="58">
        <v>1000</v>
      </c>
      <c r="AJ238" s="58" t="s">
        <v>666</v>
      </c>
    </row>
    <row r="239" spans="1:36" s="58" customFormat="1" ht="12">
      <c r="A239" s="57">
        <v>236</v>
      </c>
      <c r="B239" s="58">
        <v>2022</v>
      </c>
      <c r="C239" s="58" t="s">
        <v>692</v>
      </c>
      <c r="D239" s="58" t="s">
        <v>693</v>
      </c>
      <c r="E239" s="58" t="s">
        <v>2012</v>
      </c>
      <c r="F239" s="58" t="s">
        <v>577</v>
      </c>
      <c r="G239" s="58" t="s">
        <v>7922</v>
      </c>
      <c r="H239" s="58" t="s">
        <v>1910</v>
      </c>
      <c r="I239" s="59">
        <v>44883</v>
      </c>
      <c r="J239" s="58" t="s">
        <v>2283</v>
      </c>
      <c r="K239" s="59" t="s">
        <v>1502</v>
      </c>
      <c r="L239" s="58" t="s">
        <v>1441</v>
      </c>
      <c r="M239" s="59" t="s">
        <v>1441</v>
      </c>
      <c r="N239" s="60">
        <v>5896410</v>
      </c>
      <c r="O239" s="60">
        <v>678087</v>
      </c>
      <c r="P239" s="60">
        <v>678087</v>
      </c>
      <c r="Q239" s="58" t="s">
        <v>694</v>
      </c>
      <c r="R239" s="58" t="s">
        <v>658</v>
      </c>
      <c r="S239" s="58" t="s">
        <v>7160</v>
      </c>
      <c r="U239" s="58">
        <v>3</v>
      </c>
      <c r="W239" s="58" t="s">
        <v>658</v>
      </c>
      <c r="X239" s="58">
        <v>44034939000</v>
      </c>
      <c r="Y239" s="58" t="str">
        <f>LEFT(Tableau3[[#This Row],[CODE_TARIF]],6)</f>
        <v>440349</v>
      </c>
      <c r="Z239" s="58" t="s">
        <v>697</v>
      </c>
      <c r="AB239" s="58" t="s">
        <v>8083</v>
      </c>
      <c r="AC239" s="60">
        <v>58</v>
      </c>
      <c r="AD239" s="60" t="s">
        <v>4128</v>
      </c>
      <c r="AE239" s="58" t="s">
        <v>698</v>
      </c>
      <c r="AF239" s="58" t="s">
        <v>658</v>
      </c>
      <c r="AG239" s="60" t="s">
        <v>4128</v>
      </c>
      <c r="AH239" s="60" t="s">
        <v>4128</v>
      </c>
      <c r="AI239" s="58">
        <v>1000</v>
      </c>
      <c r="AJ239" s="58" t="s">
        <v>666</v>
      </c>
    </row>
    <row r="240" spans="1:36" s="58" customFormat="1" ht="12">
      <c r="A240" s="57">
        <v>237</v>
      </c>
      <c r="B240" s="58">
        <v>2022</v>
      </c>
      <c r="C240" s="58" t="s">
        <v>692</v>
      </c>
      <c r="D240" s="58" t="s">
        <v>693</v>
      </c>
      <c r="E240" s="58" t="s">
        <v>8883</v>
      </c>
      <c r="F240" s="58" t="s">
        <v>587</v>
      </c>
      <c r="G240" s="58" t="s">
        <v>7933</v>
      </c>
      <c r="H240" s="58" t="s">
        <v>2032</v>
      </c>
      <c r="I240" s="59">
        <v>44882</v>
      </c>
      <c r="J240" s="58" t="s">
        <v>2284</v>
      </c>
      <c r="K240" s="59" t="s">
        <v>1948</v>
      </c>
      <c r="L240" s="58" t="s">
        <v>7428</v>
      </c>
      <c r="M240" s="59" t="s">
        <v>1948</v>
      </c>
      <c r="N240" s="60">
        <v>240700</v>
      </c>
      <c r="O240" s="60">
        <v>27681</v>
      </c>
      <c r="P240" s="60">
        <v>27681</v>
      </c>
      <c r="Q240" s="58" t="s">
        <v>694</v>
      </c>
      <c r="R240" s="58" t="s">
        <v>658</v>
      </c>
      <c r="S240" s="58" t="s">
        <v>695</v>
      </c>
      <c r="U240" s="58">
        <v>3</v>
      </c>
      <c r="W240" s="58" t="s">
        <v>658</v>
      </c>
      <c r="X240" s="58">
        <v>44034900000</v>
      </c>
      <c r="Y240" s="58" t="str">
        <f>LEFT(Tableau3[[#This Row],[CODE_TARIF]],6)</f>
        <v>440349</v>
      </c>
      <c r="Z240" s="58" t="s">
        <v>697</v>
      </c>
      <c r="AB240" s="58" t="s">
        <v>7977</v>
      </c>
      <c r="AC240" s="60">
        <v>2</v>
      </c>
      <c r="AD240" s="60" t="s">
        <v>5914</v>
      </c>
      <c r="AE240" s="58" t="s">
        <v>698</v>
      </c>
      <c r="AF240" s="58" t="s">
        <v>658</v>
      </c>
      <c r="AG240" s="60" t="s">
        <v>4129</v>
      </c>
      <c r="AH240" s="60" t="s">
        <v>4129</v>
      </c>
      <c r="AI240" s="58">
        <v>1000</v>
      </c>
      <c r="AJ240" s="58" t="s">
        <v>666</v>
      </c>
    </row>
    <row r="241" spans="1:36" s="58" customFormat="1" ht="12">
      <c r="A241" s="57">
        <v>238</v>
      </c>
      <c r="B241" s="58">
        <v>2022</v>
      </c>
      <c r="C241" s="58" t="s">
        <v>692</v>
      </c>
      <c r="D241" s="58" t="s">
        <v>693</v>
      </c>
      <c r="E241" s="58" t="s">
        <v>8883</v>
      </c>
      <c r="F241" s="58" t="s">
        <v>587</v>
      </c>
      <c r="G241" s="58" t="s">
        <v>7933</v>
      </c>
      <c r="H241" s="58" t="s">
        <v>2032</v>
      </c>
      <c r="I241" s="59">
        <v>44882</v>
      </c>
      <c r="J241" s="58" t="s">
        <v>2285</v>
      </c>
      <c r="K241" s="59" t="s">
        <v>1948</v>
      </c>
      <c r="L241" s="58" t="s">
        <v>7428</v>
      </c>
      <c r="M241" s="59" t="s">
        <v>1948</v>
      </c>
      <c r="N241" s="60">
        <v>522600</v>
      </c>
      <c r="O241" s="60">
        <v>60099</v>
      </c>
      <c r="P241" s="60">
        <v>60099</v>
      </c>
      <c r="Q241" s="58" t="s">
        <v>694</v>
      </c>
      <c r="R241" s="58" t="s">
        <v>658</v>
      </c>
      <c r="S241" s="58" t="s">
        <v>695</v>
      </c>
      <c r="U241" s="58">
        <v>3</v>
      </c>
      <c r="W241" s="58" t="s">
        <v>658</v>
      </c>
      <c r="X241" s="58">
        <v>44034921000</v>
      </c>
      <c r="Y241" s="58" t="str">
        <f>LEFT(Tableau3[[#This Row],[CODE_TARIF]],6)</f>
        <v>440349</v>
      </c>
      <c r="Z241" s="58" t="s">
        <v>697</v>
      </c>
      <c r="AB241" s="58" t="s">
        <v>7976</v>
      </c>
      <c r="AC241" s="60">
        <v>1</v>
      </c>
      <c r="AD241" s="60" t="s">
        <v>5915</v>
      </c>
      <c r="AE241" s="58" t="s">
        <v>698</v>
      </c>
      <c r="AF241" s="58" t="s">
        <v>658</v>
      </c>
      <c r="AG241" s="60" t="s">
        <v>4130</v>
      </c>
      <c r="AH241" s="60" t="s">
        <v>4130</v>
      </c>
      <c r="AI241" s="58">
        <v>1000</v>
      </c>
      <c r="AJ241" s="58" t="s">
        <v>666</v>
      </c>
    </row>
    <row r="242" spans="1:36" s="58" customFormat="1" ht="12">
      <c r="A242" s="57">
        <v>239</v>
      </c>
      <c r="B242" s="58">
        <v>2022</v>
      </c>
      <c r="C242" s="58" t="s">
        <v>692</v>
      </c>
      <c r="D242" s="58" t="s">
        <v>693</v>
      </c>
      <c r="E242" s="58" t="s">
        <v>8883</v>
      </c>
      <c r="F242" s="58" t="s">
        <v>587</v>
      </c>
      <c r="G242" s="58" t="s">
        <v>7933</v>
      </c>
      <c r="H242" s="58" t="s">
        <v>2032</v>
      </c>
      <c r="I242" s="59">
        <v>44882</v>
      </c>
      <c r="J242" s="58" t="s">
        <v>2286</v>
      </c>
      <c r="K242" s="59" t="s">
        <v>1948</v>
      </c>
      <c r="L242" s="58" t="s">
        <v>7428</v>
      </c>
      <c r="M242" s="59" t="s">
        <v>1948</v>
      </c>
      <c r="N242" s="60">
        <v>2507500</v>
      </c>
      <c r="O242" s="60">
        <v>288363</v>
      </c>
      <c r="P242" s="60">
        <v>288363</v>
      </c>
      <c r="Q242" s="58" t="s">
        <v>694</v>
      </c>
      <c r="R242" s="58" t="s">
        <v>658</v>
      </c>
      <c r="S242" s="58" t="s">
        <v>695</v>
      </c>
      <c r="U242" s="58">
        <v>3</v>
      </c>
      <c r="W242" s="58" t="s">
        <v>658</v>
      </c>
      <c r="X242" s="58">
        <v>44034910000</v>
      </c>
      <c r="Y242" s="58" t="str">
        <f>LEFT(Tableau3[[#This Row],[CODE_TARIF]],6)</f>
        <v>440349</v>
      </c>
      <c r="Z242" s="58" t="s">
        <v>697</v>
      </c>
      <c r="AB242" s="58" t="s">
        <v>7976</v>
      </c>
      <c r="AC242" s="60">
        <v>20</v>
      </c>
      <c r="AD242" s="60" t="s">
        <v>5916</v>
      </c>
      <c r="AE242" s="58" t="s">
        <v>698</v>
      </c>
      <c r="AF242" s="58" t="s">
        <v>658</v>
      </c>
      <c r="AG242" s="60" t="s">
        <v>4131</v>
      </c>
      <c r="AH242" s="60" t="s">
        <v>4131</v>
      </c>
      <c r="AI242" s="58">
        <v>1000</v>
      </c>
      <c r="AJ242" s="58" t="s">
        <v>666</v>
      </c>
    </row>
    <row r="243" spans="1:36" s="58" customFormat="1" ht="12">
      <c r="A243" s="57">
        <v>240</v>
      </c>
      <c r="B243" s="58">
        <v>2022</v>
      </c>
      <c r="C243" s="58" t="s">
        <v>692</v>
      </c>
      <c r="D243" s="58" t="s">
        <v>693</v>
      </c>
      <c r="E243" s="58" t="s">
        <v>8883</v>
      </c>
      <c r="F243" s="58" t="s">
        <v>587</v>
      </c>
      <c r="G243" s="58" t="s">
        <v>7933</v>
      </c>
      <c r="H243" s="58" t="s">
        <v>2032</v>
      </c>
      <c r="I243" s="59">
        <v>44882</v>
      </c>
      <c r="J243" s="58" t="s">
        <v>2287</v>
      </c>
      <c r="K243" s="59" t="s">
        <v>1948</v>
      </c>
      <c r="L243" s="58" t="s">
        <v>7428</v>
      </c>
      <c r="M243" s="59" t="s">
        <v>1948</v>
      </c>
      <c r="N243" s="60">
        <v>6351200</v>
      </c>
      <c r="O243" s="60">
        <v>730388</v>
      </c>
      <c r="P243" s="60">
        <v>730388</v>
      </c>
      <c r="Q243" s="58" t="s">
        <v>694</v>
      </c>
      <c r="R243" s="58" t="s">
        <v>658</v>
      </c>
      <c r="S243" s="58" t="s">
        <v>695</v>
      </c>
      <c r="U243" s="58">
        <v>3</v>
      </c>
      <c r="W243" s="58" t="s">
        <v>658</v>
      </c>
      <c r="X243" s="58">
        <v>44034900000</v>
      </c>
      <c r="Y243" s="58" t="str">
        <f>LEFT(Tableau3[[#This Row],[CODE_TARIF]],6)</f>
        <v>440349</v>
      </c>
      <c r="Z243" s="58" t="s">
        <v>697</v>
      </c>
      <c r="AB243" s="58" t="s">
        <v>7974</v>
      </c>
      <c r="AC243" s="60">
        <v>43</v>
      </c>
      <c r="AD243" s="60" t="s">
        <v>5917</v>
      </c>
      <c r="AE243" s="58" t="s">
        <v>698</v>
      </c>
      <c r="AF243" s="58" t="s">
        <v>658</v>
      </c>
      <c r="AG243" s="60" t="s">
        <v>4132</v>
      </c>
      <c r="AH243" s="60" t="s">
        <v>4132</v>
      </c>
      <c r="AI243" s="58">
        <v>1000</v>
      </c>
      <c r="AJ243" s="58" t="s">
        <v>666</v>
      </c>
    </row>
    <row r="244" spans="1:36" s="58" customFormat="1" ht="12">
      <c r="A244" s="57">
        <v>241</v>
      </c>
      <c r="B244" s="58">
        <v>2022</v>
      </c>
      <c r="C244" s="58" t="s">
        <v>692</v>
      </c>
      <c r="D244" s="58" t="s">
        <v>693</v>
      </c>
      <c r="E244" s="58" t="s">
        <v>8883</v>
      </c>
      <c r="F244" s="58" t="s">
        <v>587</v>
      </c>
      <c r="G244" s="58" t="s">
        <v>7933</v>
      </c>
      <c r="H244" s="58" t="s">
        <v>2032</v>
      </c>
      <c r="I244" s="59">
        <v>44882</v>
      </c>
      <c r="J244" s="58" t="s">
        <v>2288</v>
      </c>
      <c r="K244" s="59" t="s">
        <v>1948</v>
      </c>
      <c r="L244" s="58" t="s">
        <v>7428</v>
      </c>
      <c r="M244" s="59" t="s">
        <v>1948</v>
      </c>
      <c r="N244" s="60">
        <v>11241400</v>
      </c>
      <c r="O244" s="60">
        <v>1292761</v>
      </c>
      <c r="P244" s="60">
        <v>1292761</v>
      </c>
      <c r="Q244" s="58" t="s">
        <v>694</v>
      </c>
      <c r="R244" s="58" t="s">
        <v>658</v>
      </c>
      <c r="S244" s="58" t="s">
        <v>695</v>
      </c>
      <c r="U244" s="58">
        <v>3</v>
      </c>
      <c r="W244" s="58" t="s">
        <v>658</v>
      </c>
      <c r="X244" s="58">
        <v>44034900000</v>
      </c>
      <c r="Y244" s="58" t="str">
        <f>LEFT(Tableau3[[#This Row],[CODE_TARIF]],6)</f>
        <v>440349</v>
      </c>
      <c r="Z244" s="58" t="s">
        <v>697</v>
      </c>
      <c r="AB244" s="58" t="s">
        <v>7972</v>
      </c>
      <c r="AC244" s="60">
        <v>44</v>
      </c>
      <c r="AD244" s="60" t="s">
        <v>5918</v>
      </c>
      <c r="AE244" s="58" t="s">
        <v>698</v>
      </c>
      <c r="AF244" s="58" t="s">
        <v>658</v>
      </c>
      <c r="AG244" s="60" t="s">
        <v>4133</v>
      </c>
      <c r="AH244" s="60" t="s">
        <v>4133</v>
      </c>
      <c r="AI244" s="58">
        <v>1000</v>
      </c>
      <c r="AJ244" s="58" t="s">
        <v>666</v>
      </c>
    </row>
    <row r="245" spans="1:36" s="58" customFormat="1" ht="12">
      <c r="A245" s="57">
        <v>242</v>
      </c>
      <c r="B245" s="58">
        <v>2022</v>
      </c>
      <c r="C245" s="58" t="s">
        <v>692</v>
      </c>
      <c r="D245" s="58" t="s">
        <v>693</v>
      </c>
      <c r="E245" s="58" t="s">
        <v>2012</v>
      </c>
      <c r="F245" s="58" t="s">
        <v>577</v>
      </c>
      <c r="G245" s="58" t="s">
        <v>7922</v>
      </c>
      <c r="H245" s="58" t="s">
        <v>1910</v>
      </c>
      <c r="I245" s="59">
        <v>44882</v>
      </c>
      <c r="J245" s="58" t="s">
        <v>2289</v>
      </c>
      <c r="K245" s="59" t="s">
        <v>1948</v>
      </c>
      <c r="L245" s="58" t="s">
        <v>7427</v>
      </c>
      <c r="M245" s="59" t="s">
        <v>1502</v>
      </c>
      <c r="N245" s="60">
        <v>3492420</v>
      </c>
      <c r="O245" s="60">
        <v>401628</v>
      </c>
      <c r="P245" s="60">
        <v>401628</v>
      </c>
      <c r="Q245" s="58" t="s">
        <v>694</v>
      </c>
      <c r="R245" s="58" t="s">
        <v>658</v>
      </c>
      <c r="S245" s="58" t="s">
        <v>7160</v>
      </c>
      <c r="U245" s="58">
        <v>3</v>
      </c>
      <c r="W245" s="58" t="s">
        <v>658</v>
      </c>
      <c r="X245" s="58">
        <v>44034939000</v>
      </c>
      <c r="Y245" s="58" t="str">
        <f>LEFT(Tableau3[[#This Row],[CODE_TARIF]],6)</f>
        <v>440349</v>
      </c>
      <c r="Z245" s="58" t="s">
        <v>697</v>
      </c>
      <c r="AB245" s="58" t="s">
        <v>8084</v>
      </c>
      <c r="AC245" s="60">
        <v>22</v>
      </c>
      <c r="AD245" s="60" t="s">
        <v>5919</v>
      </c>
      <c r="AE245" s="58" t="s">
        <v>698</v>
      </c>
      <c r="AF245" s="58" t="s">
        <v>658</v>
      </c>
      <c r="AG245" s="60" t="s">
        <v>4134</v>
      </c>
      <c r="AH245" s="60" t="s">
        <v>4134</v>
      </c>
      <c r="AI245" s="58">
        <v>1000</v>
      </c>
      <c r="AJ245" s="58" t="s">
        <v>666</v>
      </c>
    </row>
    <row r="246" spans="1:36" s="58" customFormat="1" ht="12">
      <c r="A246" s="57">
        <v>243</v>
      </c>
      <c r="B246" s="58">
        <v>2022</v>
      </c>
      <c r="C246" s="58" t="s">
        <v>692</v>
      </c>
      <c r="D246" s="58" t="s">
        <v>693</v>
      </c>
      <c r="E246" s="58" t="s">
        <v>2012</v>
      </c>
      <c r="F246" s="58" t="s">
        <v>577</v>
      </c>
      <c r="G246" s="58" t="s">
        <v>7922</v>
      </c>
      <c r="H246" s="58" t="s">
        <v>1910</v>
      </c>
      <c r="I246" s="59">
        <v>44882</v>
      </c>
      <c r="J246" s="58" t="s">
        <v>2290</v>
      </c>
      <c r="K246" s="59" t="s">
        <v>1948</v>
      </c>
      <c r="L246" s="58" t="s">
        <v>7427</v>
      </c>
      <c r="M246" s="59" t="s">
        <v>1502</v>
      </c>
      <c r="N246" s="60">
        <v>3765900</v>
      </c>
      <c r="O246" s="60">
        <v>433079</v>
      </c>
      <c r="P246" s="60">
        <v>433079</v>
      </c>
      <c r="Q246" s="58" t="s">
        <v>694</v>
      </c>
      <c r="R246" s="58" t="s">
        <v>658</v>
      </c>
      <c r="S246" s="58" t="s">
        <v>701</v>
      </c>
      <c r="U246" s="58">
        <v>3</v>
      </c>
      <c r="W246" s="58" t="s">
        <v>658</v>
      </c>
      <c r="X246" s="58">
        <v>44034934000</v>
      </c>
      <c r="Y246" s="58" t="str">
        <f>LEFT(Tableau3[[#This Row],[CODE_TARIF]],6)</f>
        <v>440349</v>
      </c>
      <c r="Z246" s="58" t="s">
        <v>697</v>
      </c>
      <c r="AB246" s="58" t="s">
        <v>8085</v>
      </c>
      <c r="AC246" s="60">
        <v>23</v>
      </c>
      <c r="AD246" s="60" t="s">
        <v>5920</v>
      </c>
      <c r="AE246" s="58" t="s">
        <v>3908</v>
      </c>
      <c r="AF246" s="58" t="s">
        <v>658</v>
      </c>
      <c r="AG246" s="60" t="s">
        <v>4135</v>
      </c>
      <c r="AH246" s="60" t="s">
        <v>4135</v>
      </c>
      <c r="AI246" s="58">
        <v>1000</v>
      </c>
      <c r="AJ246" s="58" t="s">
        <v>666</v>
      </c>
    </row>
    <row r="247" spans="1:36" s="58" customFormat="1" ht="12">
      <c r="A247" s="57">
        <v>244</v>
      </c>
      <c r="B247" s="58">
        <v>2022</v>
      </c>
      <c r="C247" s="58" t="s">
        <v>692</v>
      </c>
      <c r="D247" s="58" t="s">
        <v>693</v>
      </c>
      <c r="E247" s="58" t="s">
        <v>2012</v>
      </c>
      <c r="F247" s="58" t="s">
        <v>577</v>
      </c>
      <c r="G247" s="58" t="s">
        <v>7922</v>
      </c>
      <c r="H247" s="58" t="s">
        <v>1910</v>
      </c>
      <c r="I247" s="59">
        <v>44882</v>
      </c>
      <c r="J247" s="58" t="s">
        <v>2291</v>
      </c>
      <c r="K247" s="59" t="s">
        <v>1948</v>
      </c>
      <c r="L247" s="58" t="s">
        <v>7427</v>
      </c>
      <c r="M247" s="59" t="s">
        <v>1502</v>
      </c>
      <c r="N247" s="60">
        <v>6126177</v>
      </c>
      <c r="O247" s="60">
        <v>704510</v>
      </c>
      <c r="P247" s="60">
        <v>704510</v>
      </c>
      <c r="Q247" s="58" t="s">
        <v>694</v>
      </c>
      <c r="R247" s="58" t="s">
        <v>658</v>
      </c>
      <c r="S247" s="58" t="s">
        <v>703</v>
      </c>
      <c r="U247" s="58">
        <v>3</v>
      </c>
      <c r="W247" s="58" t="s">
        <v>658</v>
      </c>
      <c r="X247" s="58">
        <v>44034914000</v>
      </c>
      <c r="Y247" s="58" t="str">
        <f>LEFT(Tableau3[[#This Row],[CODE_TARIF]],6)</f>
        <v>440349</v>
      </c>
      <c r="Z247" s="58" t="s">
        <v>697</v>
      </c>
      <c r="AB247" s="58" t="s">
        <v>8086</v>
      </c>
      <c r="AC247" s="60">
        <v>75</v>
      </c>
      <c r="AD247" s="60" t="s">
        <v>5921</v>
      </c>
      <c r="AE247" s="58" t="s">
        <v>3908</v>
      </c>
      <c r="AF247" s="58" t="s">
        <v>658</v>
      </c>
      <c r="AG247" s="60" t="s">
        <v>4136</v>
      </c>
      <c r="AH247" s="60" t="s">
        <v>4136</v>
      </c>
      <c r="AI247" s="58">
        <v>1000</v>
      </c>
      <c r="AJ247" s="58" t="s">
        <v>666</v>
      </c>
    </row>
    <row r="248" spans="1:36" s="58" customFormat="1" ht="12">
      <c r="A248" s="57">
        <v>245</v>
      </c>
      <c r="B248" s="58">
        <v>2022</v>
      </c>
      <c r="C248" s="58" t="s">
        <v>692</v>
      </c>
      <c r="D248" s="58" t="s">
        <v>693</v>
      </c>
      <c r="E248" s="58" t="s">
        <v>2012</v>
      </c>
      <c r="F248" s="58" t="s">
        <v>577</v>
      </c>
      <c r="G248" s="58" t="s">
        <v>7922</v>
      </c>
      <c r="H248" s="58" t="s">
        <v>1910</v>
      </c>
      <c r="I248" s="59">
        <v>44882</v>
      </c>
      <c r="J248" s="58" t="s">
        <v>2292</v>
      </c>
      <c r="K248" s="59" t="s">
        <v>1948</v>
      </c>
      <c r="L248" s="58" t="s">
        <v>7427</v>
      </c>
      <c r="M248" s="59" t="s">
        <v>1502</v>
      </c>
      <c r="N248" s="60">
        <v>3424830</v>
      </c>
      <c r="O248" s="60">
        <v>393855</v>
      </c>
      <c r="P248" s="60">
        <v>393855</v>
      </c>
      <c r="Q248" s="58" t="s">
        <v>694</v>
      </c>
      <c r="R248" s="58" t="s">
        <v>658</v>
      </c>
      <c r="S248" s="58" t="s">
        <v>703</v>
      </c>
      <c r="U248" s="58">
        <v>3</v>
      </c>
      <c r="W248" s="58" t="s">
        <v>658</v>
      </c>
      <c r="X248" s="58">
        <v>44034934000</v>
      </c>
      <c r="Y248" s="58" t="str">
        <f>LEFT(Tableau3[[#This Row],[CODE_TARIF]],6)</f>
        <v>440349</v>
      </c>
      <c r="Z248" s="58" t="s">
        <v>697</v>
      </c>
      <c r="AB248" s="58" t="s">
        <v>8087</v>
      </c>
      <c r="AC248" s="60">
        <v>22</v>
      </c>
      <c r="AD248" s="60" t="s">
        <v>5922</v>
      </c>
      <c r="AE248" s="58" t="s">
        <v>698</v>
      </c>
      <c r="AF248" s="58" t="s">
        <v>658</v>
      </c>
      <c r="AG248" s="60" t="s">
        <v>4137</v>
      </c>
      <c r="AH248" s="60" t="s">
        <v>4137</v>
      </c>
      <c r="AI248" s="58">
        <v>1000</v>
      </c>
      <c r="AJ248" s="58" t="s">
        <v>666</v>
      </c>
    </row>
    <row r="249" spans="1:36" s="58" customFormat="1" ht="12">
      <c r="A249" s="57">
        <v>246</v>
      </c>
      <c r="B249" s="58">
        <v>2022</v>
      </c>
      <c r="C249" s="58" t="s">
        <v>692</v>
      </c>
      <c r="D249" s="58" t="s">
        <v>693</v>
      </c>
      <c r="E249" s="58" t="s">
        <v>8883</v>
      </c>
      <c r="F249" s="58" t="s">
        <v>587</v>
      </c>
      <c r="G249" s="58" t="s">
        <v>7933</v>
      </c>
      <c r="H249" s="58" t="s">
        <v>2032</v>
      </c>
      <c r="I249" s="59">
        <v>44882</v>
      </c>
      <c r="J249" s="58" t="s">
        <v>2293</v>
      </c>
      <c r="K249" s="59" t="s">
        <v>1948</v>
      </c>
      <c r="L249" s="58" t="s">
        <v>7428</v>
      </c>
      <c r="M249" s="59" t="s">
        <v>1948</v>
      </c>
      <c r="N249" s="60">
        <v>14756300</v>
      </c>
      <c r="O249" s="60">
        <v>1696975</v>
      </c>
      <c r="P249" s="60">
        <v>1696975</v>
      </c>
      <c r="Q249" s="58" t="s">
        <v>694</v>
      </c>
      <c r="R249" s="58" t="s">
        <v>658</v>
      </c>
      <c r="S249" s="58" t="s">
        <v>695</v>
      </c>
      <c r="U249" s="58">
        <v>3</v>
      </c>
      <c r="W249" s="58" t="s">
        <v>658</v>
      </c>
      <c r="X249" s="58">
        <v>44034900000</v>
      </c>
      <c r="Y249" s="58" t="str">
        <f>LEFT(Tableau3[[#This Row],[CODE_TARIF]],6)</f>
        <v>440349</v>
      </c>
      <c r="Z249" s="58" t="s">
        <v>697</v>
      </c>
      <c r="AB249" s="58" t="s">
        <v>7972</v>
      </c>
      <c r="AC249" s="60">
        <v>50</v>
      </c>
      <c r="AD249" s="60" t="s">
        <v>5923</v>
      </c>
      <c r="AE249" s="58" t="s">
        <v>698</v>
      </c>
      <c r="AF249" s="58" t="s">
        <v>658</v>
      </c>
      <c r="AG249" s="60" t="s">
        <v>4138</v>
      </c>
      <c r="AH249" s="60" t="s">
        <v>4138</v>
      </c>
      <c r="AI249" s="58">
        <v>1000</v>
      </c>
      <c r="AJ249" s="58" t="s">
        <v>666</v>
      </c>
    </row>
    <row r="250" spans="1:36" s="58" customFormat="1" ht="12">
      <c r="A250" s="57">
        <v>247</v>
      </c>
      <c r="B250" s="58">
        <v>2022</v>
      </c>
      <c r="C250" s="58" t="s">
        <v>692</v>
      </c>
      <c r="D250" s="58" t="s">
        <v>693</v>
      </c>
      <c r="E250" s="58" t="s">
        <v>8883</v>
      </c>
      <c r="F250" s="58" t="s">
        <v>587</v>
      </c>
      <c r="G250" s="58" t="s">
        <v>7933</v>
      </c>
      <c r="H250" s="58" t="s">
        <v>2032</v>
      </c>
      <c r="I250" s="59">
        <v>44882</v>
      </c>
      <c r="J250" s="58" t="s">
        <v>2294</v>
      </c>
      <c r="K250" s="59" t="s">
        <v>1948</v>
      </c>
      <c r="L250" s="58" t="s">
        <v>7428</v>
      </c>
      <c r="M250" s="59" t="s">
        <v>1948</v>
      </c>
      <c r="N250" s="60">
        <v>14755100</v>
      </c>
      <c r="O250" s="60">
        <v>1696837</v>
      </c>
      <c r="P250" s="60">
        <v>1696837</v>
      </c>
      <c r="Q250" s="58" t="s">
        <v>694</v>
      </c>
      <c r="R250" s="58" t="s">
        <v>658</v>
      </c>
      <c r="S250" s="58" t="s">
        <v>695</v>
      </c>
      <c r="U250" s="58">
        <v>3</v>
      </c>
      <c r="W250" s="58" t="s">
        <v>658</v>
      </c>
      <c r="X250" s="58">
        <v>44034900000</v>
      </c>
      <c r="Y250" s="58" t="str">
        <f>LEFT(Tableau3[[#This Row],[CODE_TARIF]],6)</f>
        <v>440349</v>
      </c>
      <c r="Z250" s="58" t="s">
        <v>697</v>
      </c>
      <c r="AB250" s="58" t="s">
        <v>7972</v>
      </c>
      <c r="AC250" s="60">
        <v>47</v>
      </c>
      <c r="AD250" s="60" t="s">
        <v>5924</v>
      </c>
      <c r="AE250" s="58" t="s">
        <v>698</v>
      </c>
      <c r="AF250" s="58" t="s">
        <v>658</v>
      </c>
      <c r="AG250" s="60" t="s">
        <v>4139</v>
      </c>
      <c r="AH250" s="60" t="s">
        <v>4139</v>
      </c>
      <c r="AI250" s="58">
        <v>1000</v>
      </c>
      <c r="AJ250" s="58" t="s">
        <v>666</v>
      </c>
    </row>
    <row r="251" spans="1:36" s="58" customFormat="1" ht="12">
      <c r="A251" s="57">
        <v>248</v>
      </c>
      <c r="B251" s="58">
        <v>2022</v>
      </c>
      <c r="C251" s="58" t="s">
        <v>692</v>
      </c>
      <c r="D251" s="58" t="s">
        <v>693</v>
      </c>
      <c r="E251" s="58" t="s">
        <v>8883</v>
      </c>
      <c r="F251" s="58" t="s">
        <v>587</v>
      </c>
      <c r="G251" s="58" t="s">
        <v>7933</v>
      </c>
      <c r="H251" s="58" t="s">
        <v>2032</v>
      </c>
      <c r="I251" s="59">
        <v>44882</v>
      </c>
      <c r="J251" s="58" t="s">
        <v>2295</v>
      </c>
      <c r="K251" s="59" t="s">
        <v>1948</v>
      </c>
      <c r="L251" s="58" t="s">
        <v>7428</v>
      </c>
      <c r="M251" s="59" t="s">
        <v>1948</v>
      </c>
      <c r="N251" s="60">
        <v>14564600</v>
      </c>
      <c r="O251" s="60">
        <v>1674929</v>
      </c>
      <c r="P251" s="60">
        <v>1674929</v>
      </c>
      <c r="Q251" s="58" t="s">
        <v>694</v>
      </c>
      <c r="R251" s="58" t="s">
        <v>658</v>
      </c>
      <c r="S251" s="58" t="s">
        <v>695</v>
      </c>
      <c r="U251" s="58">
        <v>3</v>
      </c>
      <c r="W251" s="58" t="s">
        <v>658</v>
      </c>
      <c r="X251" s="58">
        <v>44034900000</v>
      </c>
      <c r="Y251" s="58" t="str">
        <f>LEFT(Tableau3[[#This Row],[CODE_TARIF]],6)</f>
        <v>440349</v>
      </c>
      <c r="Z251" s="58" t="s">
        <v>697</v>
      </c>
      <c r="AB251" s="58" t="s">
        <v>7972</v>
      </c>
      <c r="AC251" s="60">
        <v>56</v>
      </c>
      <c r="AD251" s="60" t="s">
        <v>5925</v>
      </c>
      <c r="AE251" s="58" t="s">
        <v>698</v>
      </c>
      <c r="AF251" s="58" t="s">
        <v>658</v>
      </c>
      <c r="AG251" s="60" t="s">
        <v>4140</v>
      </c>
      <c r="AH251" s="60" t="s">
        <v>4140</v>
      </c>
      <c r="AI251" s="58">
        <v>1000</v>
      </c>
      <c r="AJ251" s="58" t="s">
        <v>666</v>
      </c>
    </row>
    <row r="252" spans="1:36" s="58" customFormat="1" ht="12">
      <c r="A252" s="57">
        <v>249</v>
      </c>
      <c r="B252" s="58">
        <v>2022</v>
      </c>
      <c r="C252" s="58" t="s">
        <v>692</v>
      </c>
      <c r="D252" s="58" t="s">
        <v>693</v>
      </c>
      <c r="E252" s="58" t="s">
        <v>8883</v>
      </c>
      <c r="F252" s="58" t="s">
        <v>587</v>
      </c>
      <c r="G252" s="58" t="s">
        <v>7933</v>
      </c>
      <c r="H252" s="58" t="s">
        <v>2032</v>
      </c>
      <c r="I252" s="59">
        <v>44882</v>
      </c>
      <c r="J252" s="58" t="s">
        <v>2296</v>
      </c>
      <c r="K252" s="59" t="s">
        <v>1948</v>
      </c>
      <c r="L252" s="58" t="s">
        <v>7428</v>
      </c>
      <c r="M252" s="59" t="s">
        <v>1948</v>
      </c>
      <c r="N252" s="60">
        <v>1604600</v>
      </c>
      <c r="O252" s="60">
        <v>184529</v>
      </c>
      <c r="P252" s="60">
        <v>184529</v>
      </c>
      <c r="Q252" s="58" t="s">
        <v>694</v>
      </c>
      <c r="R252" s="58" t="s">
        <v>658</v>
      </c>
      <c r="S252" s="58" t="s">
        <v>695</v>
      </c>
      <c r="U252" s="58">
        <v>3</v>
      </c>
      <c r="W252" s="58" t="s">
        <v>658</v>
      </c>
      <c r="X252" s="58">
        <v>44034935000</v>
      </c>
      <c r="Y252" s="58" t="str">
        <f>LEFT(Tableau3[[#This Row],[CODE_TARIF]],6)</f>
        <v>440349</v>
      </c>
      <c r="Z252" s="58" t="s">
        <v>697</v>
      </c>
      <c r="AB252" s="58" t="s">
        <v>7976</v>
      </c>
      <c r="AC252" s="60">
        <v>5</v>
      </c>
      <c r="AD252" s="60" t="s">
        <v>5926</v>
      </c>
      <c r="AE252" s="58" t="s">
        <v>698</v>
      </c>
      <c r="AF252" s="58" t="s">
        <v>658</v>
      </c>
      <c r="AG252" s="60" t="s">
        <v>4141</v>
      </c>
      <c r="AH252" s="60" t="s">
        <v>4141</v>
      </c>
      <c r="AI252" s="58">
        <v>1000</v>
      </c>
      <c r="AJ252" s="58" t="s">
        <v>666</v>
      </c>
    </row>
    <row r="253" spans="1:36" s="58" customFormat="1" ht="12">
      <c r="A253" s="57">
        <v>250</v>
      </c>
      <c r="B253" s="58">
        <v>2022</v>
      </c>
      <c r="C253" s="58" t="s">
        <v>692</v>
      </c>
      <c r="D253" s="58" t="s">
        <v>693</v>
      </c>
      <c r="E253" s="58" t="s">
        <v>8883</v>
      </c>
      <c r="F253" s="58" t="s">
        <v>587</v>
      </c>
      <c r="G253" s="58" t="s">
        <v>7933</v>
      </c>
      <c r="H253" s="58" t="s">
        <v>2032</v>
      </c>
      <c r="I253" s="59">
        <v>44882</v>
      </c>
      <c r="J253" s="58" t="s">
        <v>2297</v>
      </c>
      <c r="K253" s="59" t="s">
        <v>1948</v>
      </c>
      <c r="L253" s="58" t="s">
        <v>7428</v>
      </c>
      <c r="M253" s="59" t="s">
        <v>1948</v>
      </c>
      <c r="N253" s="60">
        <v>4392700</v>
      </c>
      <c r="O253" s="60">
        <v>505161</v>
      </c>
      <c r="P253" s="60">
        <v>505161</v>
      </c>
      <c r="Q253" s="58" t="s">
        <v>694</v>
      </c>
      <c r="R253" s="58" t="s">
        <v>658</v>
      </c>
      <c r="S253" s="58" t="s">
        <v>695</v>
      </c>
      <c r="U253" s="58">
        <v>3</v>
      </c>
      <c r="W253" s="58" t="s">
        <v>658</v>
      </c>
      <c r="X253" s="58">
        <v>44034900000</v>
      </c>
      <c r="Y253" s="58" t="str">
        <f>LEFT(Tableau3[[#This Row],[CODE_TARIF]],6)</f>
        <v>440349</v>
      </c>
      <c r="Z253" s="58" t="s">
        <v>697</v>
      </c>
      <c r="AB253" s="58" t="s">
        <v>7978</v>
      </c>
      <c r="AC253" s="60">
        <v>8</v>
      </c>
      <c r="AD253" s="60" t="s">
        <v>5927</v>
      </c>
      <c r="AE253" s="58" t="s">
        <v>698</v>
      </c>
      <c r="AF253" s="58" t="s">
        <v>658</v>
      </c>
      <c r="AG253" s="60" t="s">
        <v>4142</v>
      </c>
      <c r="AH253" s="60" t="s">
        <v>4142</v>
      </c>
      <c r="AI253" s="58">
        <v>1000</v>
      </c>
      <c r="AJ253" s="58" t="s">
        <v>666</v>
      </c>
    </row>
    <row r="254" spans="1:36" s="58" customFormat="1" ht="12">
      <c r="A254" s="57">
        <v>251</v>
      </c>
      <c r="B254" s="58">
        <v>2022</v>
      </c>
      <c r="C254" s="58" t="s">
        <v>692</v>
      </c>
      <c r="D254" s="58" t="s">
        <v>693</v>
      </c>
      <c r="E254" s="58" t="s">
        <v>8883</v>
      </c>
      <c r="F254" s="58" t="s">
        <v>587</v>
      </c>
      <c r="G254" s="58" t="s">
        <v>7933</v>
      </c>
      <c r="H254" s="58" t="s">
        <v>2032</v>
      </c>
      <c r="I254" s="59">
        <v>44882</v>
      </c>
      <c r="J254" s="58" t="s">
        <v>2298</v>
      </c>
      <c r="K254" s="59" t="s">
        <v>1948</v>
      </c>
      <c r="L254" s="58" t="s">
        <v>7428</v>
      </c>
      <c r="M254" s="59" t="s">
        <v>1948</v>
      </c>
      <c r="N254" s="60">
        <v>5333100</v>
      </c>
      <c r="O254" s="60">
        <v>613307</v>
      </c>
      <c r="P254" s="60">
        <v>613307</v>
      </c>
      <c r="Q254" s="58" t="s">
        <v>694</v>
      </c>
      <c r="R254" s="58" t="s">
        <v>658</v>
      </c>
      <c r="S254" s="58" t="s">
        <v>695</v>
      </c>
      <c r="U254" s="58">
        <v>3</v>
      </c>
      <c r="W254" s="58" t="s">
        <v>658</v>
      </c>
      <c r="X254" s="58">
        <v>44034934000</v>
      </c>
      <c r="Y254" s="58" t="str">
        <f>LEFT(Tableau3[[#This Row],[CODE_TARIF]],6)</f>
        <v>440349</v>
      </c>
      <c r="Z254" s="58" t="s">
        <v>697</v>
      </c>
      <c r="AB254" s="58" t="s">
        <v>7976</v>
      </c>
      <c r="AC254" s="60">
        <v>46</v>
      </c>
      <c r="AD254" s="60" t="s">
        <v>4143</v>
      </c>
      <c r="AE254" s="58" t="s">
        <v>698</v>
      </c>
      <c r="AF254" s="58" t="s">
        <v>658</v>
      </c>
      <c r="AG254" s="60" t="s">
        <v>4143</v>
      </c>
      <c r="AH254" s="60" t="s">
        <v>4143</v>
      </c>
      <c r="AI254" s="58">
        <v>1000</v>
      </c>
      <c r="AJ254" s="58" t="s">
        <v>666</v>
      </c>
    </row>
    <row r="255" spans="1:36" s="58" customFormat="1" ht="12">
      <c r="A255" s="57">
        <v>252</v>
      </c>
      <c r="B255" s="58">
        <v>2022</v>
      </c>
      <c r="C255" s="58" t="s">
        <v>692</v>
      </c>
      <c r="D255" s="58" t="s">
        <v>693</v>
      </c>
      <c r="E255" s="58" t="s">
        <v>8883</v>
      </c>
      <c r="F255" s="58" t="s">
        <v>587</v>
      </c>
      <c r="G255" s="58" t="s">
        <v>7933</v>
      </c>
      <c r="H255" s="58" t="s">
        <v>2032</v>
      </c>
      <c r="I255" s="59">
        <v>44882</v>
      </c>
      <c r="J255" s="58" t="s">
        <v>2299</v>
      </c>
      <c r="K255" s="59" t="s">
        <v>1948</v>
      </c>
      <c r="L255" s="58" t="s">
        <v>7428</v>
      </c>
      <c r="M255" s="59" t="s">
        <v>1948</v>
      </c>
      <c r="N255" s="60">
        <v>5840200</v>
      </c>
      <c r="O255" s="60">
        <v>671623</v>
      </c>
      <c r="P255" s="60">
        <v>671623</v>
      </c>
      <c r="Q255" s="58" t="s">
        <v>694</v>
      </c>
      <c r="R255" s="58" t="s">
        <v>658</v>
      </c>
      <c r="S255" s="58" t="s">
        <v>695</v>
      </c>
      <c r="U255" s="58">
        <v>3</v>
      </c>
      <c r="W255" s="58" t="s">
        <v>658</v>
      </c>
      <c r="X255" s="58">
        <v>44034900000</v>
      </c>
      <c r="Y255" s="58" t="str">
        <f>LEFT(Tableau3[[#This Row],[CODE_TARIF]],6)</f>
        <v>440349</v>
      </c>
      <c r="Z255" s="58" t="s">
        <v>702</v>
      </c>
      <c r="AB255" s="58" t="s">
        <v>7975</v>
      </c>
      <c r="AC255" s="60">
        <v>10</v>
      </c>
      <c r="AD255" s="60" t="s">
        <v>5928</v>
      </c>
      <c r="AE255" s="58" t="s">
        <v>698</v>
      </c>
      <c r="AF255" s="58" t="s">
        <v>658</v>
      </c>
      <c r="AG255" s="60" t="s">
        <v>4144</v>
      </c>
      <c r="AH255" s="60" t="s">
        <v>4144</v>
      </c>
      <c r="AI255" s="58">
        <v>1000</v>
      </c>
      <c r="AJ255" s="58" t="s">
        <v>666</v>
      </c>
    </row>
    <row r="256" spans="1:36" s="58" customFormat="1" ht="12">
      <c r="A256" s="57">
        <v>253</v>
      </c>
      <c r="B256" s="58">
        <v>2022</v>
      </c>
      <c r="C256" s="58" t="s">
        <v>692</v>
      </c>
      <c r="D256" s="58" t="s">
        <v>693</v>
      </c>
      <c r="E256" s="58" t="s">
        <v>8883</v>
      </c>
      <c r="F256" s="58" t="s">
        <v>587</v>
      </c>
      <c r="G256" s="58" t="s">
        <v>7933</v>
      </c>
      <c r="H256" s="58" t="s">
        <v>2032</v>
      </c>
      <c r="I256" s="59">
        <v>44882</v>
      </c>
      <c r="J256" s="58" t="s">
        <v>2300</v>
      </c>
      <c r="K256" s="59" t="s">
        <v>1948</v>
      </c>
      <c r="L256" s="58" t="s">
        <v>7428</v>
      </c>
      <c r="M256" s="59" t="s">
        <v>1948</v>
      </c>
      <c r="N256" s="60">
        <v>13308000</v>
      </c>
      <c r="O256" s="60">
        <v>1530420</v>
      </c>
      <c r="P256" s="60">
        <v>1530420</v>
      </c>
      <c r="Q256" s="58" t="s">
        <v>694</v>
      </c>
      <c r="R256" s="58" t="s">
        <v>658</v>
      </c>
      <c r="S256" s="58" t="s">
        <v>695</v>
      </c>
      <c r="U256" s="58">
        <v>3</v>
      </c>
      <c r="W256" s="58" t="s">
        <v>658</v>
      </c>
      <c r="X256" s="58">
        <v>44034900000</v>
      </c>
      <c r="Y256" s="58" t="str">
        <f>LEFT(Tableau3[[#This Row],[CODE_TARIF]],6)</f>
        <v>440349</v>
      </c>
      <c r="Z256" s="58" t="s">
        <v>702</v>
      </c>
      <c r="AB256" s="58" t="s">
        <v>7973</v>
      </c>
      <c r="AC256" s="60">
        <v>38</v>
      </c>
      <c r="AD256" s="60" t="s">
        <v>4145</v>
      </c>
      <c r="AE256" s="58" t="s">
        <v>698</v>
      </c>
      <c r="AF256" s="58" t="s">
        <v>658</v>
      </c>
      <c r="AG256" s="60" t="s">
        <v>4145</v>
      </c>
      <c r="AH256" s="60" t="s">
        <v>4145</v>
      </c>
      <c r="AI256" s="58">
        <v>1000</v>
      </c>
      <c r="AJ256" s="58" t="s">
        <v>666</v>
      </c>
    </row>
    <row r="257" spans="1:36" s="58" customFormat="1" ht="12">
      <c r="A257" s="57">
        <v>254</v>
      </c>
      <c r="B257" s="58">
        <v>2022</v>
      </c>
      <c r="C257" s="58" t="s">
        <v>692</v>
      </c>
      <c r="D257" s="58" t="s">
        <v>693</v>
      </c>
      <c r="E257" s="58" t="s">
        <v>8883</v>
      </c>
      <c r="F257" s="58" t="s">
        <v>587</v>
      </c>
      <c r="G257" s="58" t="s">
        <v>7933</v>
      </c>
      <c r="H257" s="58" t="s">
        <v>2032</v>
      </c>
      <c r="I257" s="59">
        <v>44882</v>
      </c>
      <c r="J257" s="58" t="s">
        <v>2301</v>
      </c>
      <c r="K257" s="59" t="s">
        <v>1948</v>
      </c>
      <c r="L257" s="58" t="s">
        <v>7428</v>
      </c>
      <c r="M257" s="59" t="s">
        <v>1948</v>
      </c>
      <c r="N257" s="60">
        <v>14647200</v>
      </c>
      <c r="O257" s="60">
        <v>1684428</v>
      </c>
      <c r="P257" s="60">
        <v>1684428</v>
      </c>
      <c r="Q257" s="58" t="s">
        <v>694</v>
      </c>
      <c r="R257" s="58" t="s">
        <v>658</v>
      </c>
      <c r="S257" s="58" t="s">
        <v>695</v>
      </c>
      <c r="U257" s="58">
        <v>3</v>
      </c>
      <c r="W257" s="58" t="s">
        <v>658</v>
      </c>
      <c r="X257" s="58">
        <v>44034900000</v>
      </c>
      <c r="Y257" s="58" t="str">
        <f>LEFT(Tableau3[[#This Row],[CODE_TARIF]],6)</f>
        <v>440349</v>
      </c>
      <c r="Z257" s="58" t="s">
        <v>702</v>
      </c>
      <c r="AB257" s="58" t="s">
        <v>7973</v>
      </c>
      <c r="AC257" s="60">
        <v>55</v>
      </c>
      <c r="AD257" s="60" t="s">
        <v>4146</v>
      </c>
      <c r="AE257" s="58" t="s">
        <v>698</v>
      </c>
      <c r="AF257" s="58" t="s">
        <v>658</v>
      </c>
      <c r="AG257" s="60" t="s">
        <v>4146</v>
      </c>
      <c r="AH257" s="60" t="s">
        <v>4146</v>
      </c>
      <c r="AI257" s="58">
        <v>1000</v>
      </c>
      <c r="AJ257" s="58" t="s">
        <v>666</v>
      </c>
    </row>
    <row r="258" spans="1:36" s="58" customFormat="1" ht="12">
      <c r="A258" s="57">
        <v>255</v>
      </c>
      <c r="B258" s="58">
        <v>2022</v>
      </c>
      <c r="C258" s="58" t="s">
        <v>692</v>
      </c>
      <c r="D258" s="58" t="s">
        <v>693</v>
      </c>
      <c r="E258" s="58" t="s">
        <v>8883</v>
      </c>
      <c r="F258" s="58" t="s">
        <v>587</v>
      </c>
      <c r="G258" s="58" t="s">
        <v>7933</v>
      </c>
      <c r="H258" s="58" t="s">
        <v>2032</v>
      </c>
      <c r="I258" s="59">
        <v>44882</v>
      </c>
      <c r="J258" s="58" t="s">
        <v>2302</v>
      </c>
      <c r="K258" s="59" t="s">
        <v>1948</v>
      </c>
      <c r="L258" s="58" t="s">
        <v>7428</v>
      </c>
      <c r="M258" s="59" t="s">
        <v>1948</v>
      </c>
      <c r="N258" s="60">
        <v>14731500</v>
      </c>
      <c r="O258" s="60">
        <v>1694123</v>
      </c>
      <c r="P258" s="60">
        <v>1694123</v>
      </c>
      <c r="Q258" s="58" t="s">
        <v>694</v>
      </c>
      <c r="R258" s="58" t="s">
        <v>658</v>
      </c>
      <c r="S258" s="58" t="s">
        <v>695</v>
      </c>
      <c r="U258" s="58">
        <v>3</v>
      </c>
      <c r="W258" s="58" t="s">
        <v>658</v>
      </c>
      <c r="X258" s="58">
        <v>44034900000</v>
      </c>
      <c r="Y258" s="58" t="str">
        <f>LEFT(Tableau3[[#This Row],[CODE_TARIF]],6)</f>
        <v>440349</v>
      </c>
      <c r="Z258" s="58" t="s">
        <v>702</v>
      </c>
      <c r="AB258" s="58" t="s">
        <v>7973</v>
      </c>
      <c r="AC258" s="60">
        <v>51</v>
      </c>
      <c r="AD258" s="60" t="s">
        <v>4147</v>
      </c>
      <c r="AE258" s="58" t="s">
        <v>698</v>
      </c>
      <c r="AF258" s="58" t="s">
        <v>658</v>
      </c>
      <c r="AG258" s="60" t="s">
        <v>4147</v>
      </c>
      <c r="AH258" s="60" t="s">
        <v>4147</v>
      </c>
      <c r="AI258" s="58">
        <v>1000</v>
      </c>
      <c r="AJ258" s="58" t="s">
        <v>666</v>
      </c>
    </row>
    <row r="259" spans="1:36" s="58" customFormat="1" ht="12">
      <c r="A259" s="57">
        <v>256</v>
      </c>
      <c r="B259" s="58">
        <v>2022</v>
      </c>
      <c r="C259" s="58" t="s">
        <v>692</v>
      </c>
      <c r="D259" s="58" t="s">
        <v>693</v>
      </c>
      <c r="E259" s="58" t="s">
        <v>8883</v>
      </c>
      <c r="F259" s="58" t="s">
        <v>587</v>
      </c>
      <c r="G259" s="58" t="s">
        <v>7933</v>
      </c>
      <c r="H259" s="58" t="s">
        <v>2032</v>
      </c>
      <c r="I259" s="59">
        <v>44882</v>
      </c>
      <c r="J259" s="58" t="s">
        <v>2303</v>
      </c>
      <c r="K259" s="59" t="s">
        <v>1948</v>
      </c>
      <c r="L259" s="58" t="s">
        <v>7428</v>
      </c>
      <c r="M259" s="59" t="s">
        <v>1948</v>
      </c>
      <c r="N259" s="60">
        <v>14772100</v>
      </c>
      <c r="O259" s="60">
        <v>1698792</v>
      </c>
      <c r="P259" s="60">
        <v>1698792</v>
      </c>
      <c r="Q259" s="58" t="s">
        <v>694</v>
      </c>
      <c r="R259" s="58" t="s">
        <v>658</v>
      </c>
      <c r="S259" s="58" t="s">
        <v>695</v>
      </c>
      <c r="U259" s="58">
        <v>3</v>
      </c>
      <c r="W259" s="58" t="s">
        <v>658</v>
      </c>
      <c r="X259" s="58">
        <v>44034900000</v>
      </c>
      <c r="Y259" s="58" t="str">
        <f>LEFT(Tableau3[[#This Row],[CODE_TARIF]],6)</f>
        <v>440349</v>
      </c>
      <c r="Z259" s="58" t="s">
        <v>702</v>
      </c>
      <c r="AB259" s="58" t="s">
        <v>7973</v>
      </c>
      <c r="AC259" s="60">
        <v>44</v>
      </c>
      <c r="AD259" s="60" t="s">
        <v>4148</v>
      </c>
      <c r="AE259" s="58" t="s">
        <v>698</v>
      </c>
      <c r="AF259" s="58" t="s">
        <v>658</v>
      </c>
      <c r="AG259" s="60" t="s">
        <v>4148</v>
      </c>
      <c r="AH259" s="60" t="s">
        <v>4148</v>
      </c>
      <c r="AI259" s="58">
        <v>1000</v>
      </c>
      <c r="AJ259" s="58" t="s">
        <v>666</v>
      </c>
    </row>
    <row r="260" spans="1:36" s="58" customFormat="1" ht="12">
      <c r="A260" s="57">
        <v>257</v>
      </c>
      <c r="B260" s="58">
        <v>2022</v>
      </c>
      <c r="C260" s="58" t="s">
        <v>692</v>
      </c>
      <c r="D260" s="58" t="s">
        <v>693</v>
      </c>
      <c r="E260" s="58" t="s">
        <v>8883</v>
      </c>
      <c r="F260" s="58" t="s">
        <v>587</v>
      </c>
      <c r="G260" s="58" t="s">
        <v>7933</v>
      </c>
      <c r="H260" s="58" t="s">
        <v>2032</v>
      </c>
      <c r="I260" s="59">
        <v>44882</v>
      </c>
      <c r="J260" s="58" t="s">
        <v>2304</v>
      </c>
      <c r="K260" s="59" t="s">
        <v>1948</v>
      </c>
      <c r="L260" s="58" t="s">
        <v>7428</v>
      </c>
      <c r="M260" s="59" t="s">
        <v>1948</v>
      </c>
      <c r="N260" s="60">
        <v>14837800</v>
      </c>
      <c r="O260" s="60">
        <v>1706347</v>
      </c>
      <c r="P260" s="60">
        <v>1706347</v>
      </c>
      <c r="Q260" s="58" t="s">
        <v>694</v>
      </c>
      <c r="R260" s="58" t="s">
        <v>658</v>
      </c>
      <c r="S260" s="58" t="s">
        <v>695</v>
      </c>
      <c r="U260" s="58">
        <v>3</v>
      </c>
      <c r="W260" s="58" t="s">
        <v>658</v>
      </c>
      <c r="X260" s="58">
        <v>44034900000</v>
      </c>
      <c r="Y260" s="58" t="str">
        <f>LEFT(Tableau3[[#This Row],[CODE_TARIF]],6)</f>
        <v>440349</v>
      </c>
      <c r="Z260" s="58" t="s">
        <v>702</v>
      </c>
      <c r="AB260" s="58" t="s">
        <v>7972</v>
      </c>
      <c r="AC260" s="60">
        <v>52</v>
      </c>
      <c r="AD260" s="60" t="s">
        <v>5929</v>
      </c>
      <c r="AE260" s="58" t="s">
        <v>698</v>
      </c>
      <c r="AF260" s="58" t="s">
        <v>658</v>
      </c>
      <c r="AG260" s="60" t="s">
        <v>4149</v>
      </c>
      <c r="AH260" s="60" t="s">
        <v>4149</v>
      </c>
      <c r="AI260" s="58">
        <v>1000</v>
      </c>
      <c r="AJ260" s="58" t="s">
        <v>666</v>
      </c>
    </row>
    <row r="261" spans="1:36" s="58" customFormat="1" ht="12">
      <c r="A261" s="57">
        <v>258</v>
      </c>
      <c r="B261" s="58">
        <v>2022</v>
      </c>
      <c r="C261" s="58" t="s">
        <v>692</v>
      </c>
      <c r="D261" s="58" t="s">
        <v>693</v>
      </c>
      <c r="E261" s="58" t="s">
        <v>2012</v>
      </c>
      <c r="F261" s="58" t="s">
        <v>577</v>
      </c>
      <c r="G261" s="58" t="s">
        <v>7922</v>
      </c>
      <c r="H261" s="58" t="s">
        <v>1910</v>
      </c>
      <c r="I261" s="59">
        <v>44881</v>
      </c>
      <c r="J261" s="58" t="s">
        <v>2305</v>
      </c>
      <c r="K261" s="59" t="s">
        <v>1507</v>
      </c>
      <c r="L261" s="58" t="s">
        <v>7429</v>
      </c>
      <c r="M261" s="59" t="s">
        <v>1948</v>
      </c>
      <c r="N261" s="60">
        <v>9362940</v>
      </c>
      <c r="O261" s="60">
        <v>1076738</v>
      </c>
      <c r="P261" s="60">
        <v>1076738</v>
      </c>
      <c r="Q261" s="58" t="s">
        <v>694</v>
      </c>
      <c r="R261" s="58" t="s">
        <v>658</v>
      </c>
      <c r="S261" s="58" t="s">
        <v>703</v>
      </c>
      <c r="U261" s="58">
        <v>3</v>
      </c>
      <c r="W261" s="58" t="s">
        <v>658</v>
      </c>
      <c r="X261" s="58">
        <v>44034939000</v>
      </c>
      <c r="Y261" s="58" t="str">
        <f>LEFT(Tableau3[[#This Row],[CODE_TARIF]],6)</f>
        <v>440349</v>
      </c>
      <c r="Z261" s="58" t="s">
        <v>697</v>
      </c>
      <c r="AB261" s="58" t="s">
        <v>8088</v>
      </c>
      <c r="AC261" s="60">
        <v>44</v>
      </c>
      <c r="AD261" s="60" t="s">
        <v>5930</v>
      </c>
      <c r="AE261" s="58" t="s">
        <v>698</v>
      </c>
      <c r="AF261" s="58" t="s">
        <v>658</v>
      </c>
      <c r="AG261" s="60" t="s">
        <v>4150</v>
      </c>
      <c r="AH261" s="60" t="s">
        <v>4150</v>
      </c>
      <c r="AI261" s="58">
        <v>1000</v>
      </c>
      <c r="AJ261" s="58" t="s">
        <v>666</v>
      </c>
    </row>
    <row r="262" spans="1:36" s="58" customFormat="1" ht="12">
      <c r="A262" s="57">
        <v>259</v>
      </c>
      <c r="B262" s="58">
        <v>2022</v>
      </c>
      <c r="C262" s="58" t="s">
        <v>692</v>
      </c>
      <c r="D262" s="58" t="s">
        <v>693</v>
      </c>
      <c r="E262" s="58" t="s">
        <v>2012</v>
      </c>
      <c r="F262" s="58" t="s">
        <v>577</v>
      </c>
      <c r="G262" s="58" t="s">
        <v>7922</v>
      </c>
      <c r="H262" s="58" t="s">
        <v>1910</v>
      </c>
      <c r="I262" s="59">
        <v>44881</v>
      </c>
      <c r="J262" s="58" t="s">
        <v>2306</v>
      </c>
      <c r="K262" s="59" t="s">
        <v>1507</v>
      </c>
      <c r="L262" s="58" t="s">
        <v>7429</v>
      </c>
      <c r="M262" s="59" t="s">
        <v>1948</v>
      </c>
      <c r="N262" s="60">
        <v>4434450</v>
      </c>
      <c r="O262" s="60">
        <v>509962</v>
      </c>
      <c r="P262" s="60">
        <v>509962</v>
      </c>
      <c r="Q262" s="58" t="s">
        <v>694</v>
      </c>
      <c r="R262" s="58" t="s">
        <v>658</v>
      </c>
      <c r="S262" s="58" t="s">
        <v>7160</v>
      </c>
      <c r="U262" s="58">
        <v>3</v>
      </c>
      <c r="W262" s="58" t="s">
        <v>658</v>
      </c>
      <c r="X262" s="58">
        <v>44034939000</v>
      </c>
      <c r="Y262" s="58" t="str">
        <f>LEFT(Tableau3[[#This Row],[CODE_TARIF]],6)</f>
        <v>440349</v>
      </c>
      <c r="Z262" s="58" t="s">
        <v>697</v>
      </c>
      <c r="AB262" s="58" t="s">
        <v>8089</v>
      </c>
      <c r="AC262" s="60">
        <v>26</v>
      </c>
      <c r="AD262" s="60" t="s">
        <v>4151</v>
      </c>
      <c r="AE262" s="58" t="s">
        <v>698</v>
      </c>
      <c r="AF262" s="58" t="s">
        <v>658</v>
      </c>
      <c r="AG262" s="60" t="s">
        <v>4151</v>
      </c>
      <c r="AH262" s="60" t="s">
        <v>4151</v>
      </c>
      <c r="AI262" s="58">
        <v>1000</v>
      </c>
      <c r="AJ262" s="58" t="s">
        <v>666</v>
      </c>
    </row>
    <row r="263" spans="1:36" s="58" customFormat="1" ht="12">
      <c r="A263" s="57">
        <v>260</v>
      </c>
      <c r="B263" s="58">
        <v>2022</v>
      </c>
      <c r="C263" s="58" t="s">
        <v>692</v>
      </c>
      <c r="D263" s="58" t="s">
        <v>693</v>
      </c>
      <c r="E263" s="58" t="s">
        <v>2012</v>
      </c>
      <c r="F263" s="58" t="s">
        <v>577</v>
      </c>
      <c r="G263" s="58" t="s">
        <v>7922</v>
      </c>
      <c r="H263" s="58" t="s">
        <v>1910</v>
      </c>
      <c r="I263" s="59">
        <v>44880</v>
      </c>
      <c r="J263" s="58" t="s">
        <v>2307</v>
      </c>
      <c r="K263" s="59" t="s">
        <v>7204</v>
      </c>
      <c r="L263" s="58" t="s">
        <v>7430</v>
      </c>
      <c r="M263" s="59" t="s">
        <v>7204</v>
      </c>
      <c r="N263" s="60">
        <v>5948790</v>
      </c>
      <c r="O263" s="60">
        <v>684111</v>
      </c>
      <c r="P263" s="60">
        <v>684111</v>
      </c>
      <c r="Q263" s="58" t="s">
        <v>694</v>
      </c>
      <c r="R263" s="58" t="s">
        <v>658</v>
      </c>
      <c r="S263" s="58" t="s">
        <v>701</v>
      </c>
      <c r="U263" s="58">
        <v>3</v>
      </c>
      <c r="W263" s="58" t="s">
        <v>658</v>
      </c>
      <c r="X263" s="58">
        <v>44034939000</v>
      </c>
      <c r="Y263" s="58" t="str">
        <f>LEFT(Tableau3[[#This Row],[CODE_TARIF]],6)</f>
        <v>440349</v>
      </c>
      <c r="Z263" s="58" t="s">
        <v>697</v>
      </c>
      <c r="AB263" s="58" t="s">
        <v>8090</v>
      </c>
      <c r="AC263" s="60">
        <v>29</v>
      </c>
      <c r="AD263" s="60" t="s">
        <v>4152</v>
      </c>
      <c r="AE263" s="58" t="s">
        <v>698</v>
      </c>
      <c r="AF263" s="58" t="s">
        <v>658</v>
      </c>
      <c r="AG263" s="60" t="s">
        <v>4152</v>
      </c>
      <c r="AH263" s="60" t="s">
        <v>4152</v>
      </c>
      <c r="AI263" s="58">
        <v>1000</v>
      </c>
      <c r="AJ263" s="58" t="s">
        <v>666</v>
      </c>
    </row>
    <row r="264" spans="1:36" s="58" customFormat="1" ht="12">
      <c r="A264" s="57">
        <v>261</v>
      </c>
      <c r="B264" s="58">
        <v>2022</v>
      </c>
      <c r="C264" s="58" t="s">
        <v>692</v>
      </c>
      <c r="D264" s="58" t="s">
        <v>693</v>
      </c>
      <c r="E264" s="58" t="s">
        <v>8883</v>
      </c>
      <c r="F264" s="58" t="s">
        <v>587</v>
      </c>
      <c r="G264" s="58" t="s">
        <v>7933</v>
      </c>
      <c r="H264" s="58" t="s">
        <v>2032</v>
      </c>
      <c r="I264" s="59">
        <v>44880</v>
      </c>
      <c r="J264" s="58" t="s">
        <v>2308</v>
      </c>
      <c r="K264" s="59" t="s">
        <v>7204</v>
      </c>
      <c r="L264" s="58" t="s">
        <v>7431</v>
      </c>
      <c r="M264" s="59" t="s">
        <v>7204</v>
      </c>
      <c r="N264" s="60">
        <v>1070600</v>
      </c>
      <c r="O264" s="60">
        <v>58883</v>
      </c>
      <c r="P264" s="60">
        <v>58883</v>
      </c>
      <c r="Q264" s="58" t="s">
        <v>694</v>
      </c>
      <c r="R264" s="58" t="s">
        <v>658</v>
      </c>
      <c r="S264" s="58" t="s">
        <v>695</v>
      </c>
      <c r="U264" s="58">
        <v>3</v>
      </c>
      <c r="W264" s="58" t="s">
        <v>658</v>
      </c>
      <c r="X264" s="58">
        <v>44072938000</v>
      </c>
      <c r="Y264" s="58" t="str">
        <f>LEFT(Tableau3[[#This Row],[CODE_TARIF]],6)</f>
        <v>440729</v>
      </c>
      <c r="Z264" s="58" t="s">
        <v>697</v>
      </c>
      <c r="AB264" s="58" t="s">
        <v>8091</v>
      </c>
      <c r="AC264" s="60">
        <v>10</v>
      </c>
      <c r="AD264" s="60" t="s">
        <v>5931</v>
      </c>
      <c r="AE264" s="58" t="s">
        <v>1668</v>
      </c>
      <c r="AF264" s="58" t="s">
        <v>658</v>
      </c>
      <c r="AG264" s="60" t="s">
        <v>4153</v>
      </c>
      <c r="AH264" s="60" t="s">
        <v>4153</v>
      </c>
      <c r="AI264" s="58">
        <v>1000</v>
      </c>
      <c r="AJ264" s="58" t="s">
        <v>666</v>
      </c>
    </row>
    <row r="265" spans="1:36" s="58" customFormat="1" ht="12">
      <c r="A265" s="57">
        <v>262</v>
      </c>
      <c r="B265" s="58">
        <v>2022</v>
      </c>
      <c r="C265" s="58" t="s">
        <v>692</v>
      </c>
      <c r="D265" s="58" t="s">
        <v>693</v>
      </c>
      <c r="E265" s="58" t="s">
        <v>8883</v>
      </c>
      <c r="F265" s="58" t="s">
        <v>587</v>
      </c>
      <c r="G265" s="58" t="s">
        <v>7933</v>
      </c>
      <c r="H265" s="58" t="s">
        <v>2032</v>
      </c>
      <c r="I265" s="59">
        <v>44880</v>
      </c>
      <c r="J265" s="58" t="s">
        <v>2309</v>
      </c>
      <c r="K265" s="59" t="s">
        <v>7204</v>
      </c>
      <c r="L265" s="58" t="s">
        <v>7431</v>
      </c>
      <c r="M265" s="59" t="s">
        <v>7204</v>
      </c>
      <c r="N265" s="60">
        <v>1425500</v>
      </c>
      <c r="O265" s="60">
        <v>78403</v>
      </c>
      <c r="P265" s="60">
        <v>78403</v>
      </c>
      <c r="Q265" s="58" t="s">
        <v>694</v>
      </c>
      <c r="R265" s="58" t="s">
        <v>658</v>
      </c>
      <c r="S265" s="58" t="s">
        <v>687</v>
      </c>
      <c r="U265" s="58">
        <v>3</v>
      </c>
      <c r="W265" s="58" t="s">
        <v>658</v>
      </c>
      <c r="X265" s="58">
        <v>44072921000</v>
      </c>
      <c r="Y265" s="58" t="str">
        <f>LEFT(Tableau3[[#This Row],[CODE_TARIF]],6)</f>
        <v>440729</v>
      </c>
      <c r="Z265" s="58" t="s">
        <v>697</v>
      </c>
      <c r="AB265" s="58" t="s">
        <v>7976</v>
      </c>
      <c r="AC265" s="60">
        <v>12</v>
      </c>
      <c r="AD265" s="60" t="s">
        <v>5932</v>
      </c>
      <c r="AE265" s="58" t="s">
        <v>1668</v>
      </c>
      <c r="AF265" s="58" t="s">
        <v>658</v>
      </c>
      <c r="AG265" s="60" t="s">
        <v>4154</v>
      </c>
      <c r="AH265" s="60" t="s">
        <v>4154</v>
      </c>
      <c r="AI265" s="58">
        <v>1000</v>
      </c>
      <c r="AJ265" s="58" t="s">
        <v>666</v>
      </c>
    </row>
    <row r="266" spans="1:36" s="58" customFormat="1" ht="12">
      <c r="A266" s="57">
        <v>263</v>
      </c>
      <c r="B266" s="58">
        <v>2022</v>
      </c>
      <c r="C266" s="58" t="s">
        <v>692</v>
      </c>
      <c r="D266" s="58" t="s">
        <v>693</v>
      </c>
      <c r="E266" s="58" t="s">
        <v>8883</v>
      </c>
      <c r="F266" s="58" t="s">
        <v>587</v>
      </c>
      <c r="G266" s="58" t="s">
        <v>7933</v>
      </c>
      <c r="H266" s="58" t="s">
        <v>2032</v>
      </c>
      <c r="I266" s="59">
        <v>44880</v>
      </c>
      <c r="J266" s="58" t="s">
        <v>2310</v>
      </c>
      <c r="K266" s="59" t="s">
        <v>7204</v>
      </c>
      <c r="L266" s="58" t="s">
        <v>7431</v>
      </c>
      <c r="M266" s="59" t="s">
        <v>7204</v>
      </c>
      <c r="N266" s="60">
        <v>2714400</v>
      </c>
      <c r="O266" s="60">
        <v>149292</v>
      </c>
      <c r="P266" s="60">
        <v>149292</v>
      </c>
      <c r="Q266" s="58" t="s">
        <v>694</v>
      </c>
      <c r="R266" s="58" t="s">
        <v>658</v>
      </c>
      <c r="S266" s="58" t="s">
        <v>695</v>
      </c>
      <c r="U266" s="58">
        <v>3</v>
      </c>
      <c r="W266" s="58" t="s">
        <v>658</v>
      </c>
      <c r="X266" s="58">
        <v>44072938000</v>
      </c>
      <c r="Y266" s="58" t="str">
        <f>LEFT(Tableau3[[#This Row],[CODE_TARIF]],6)</f>
        <v>440729</v>
      </c>
      <c r="Z266" s="58" t="s">
        <v>697</v>
      </c>
      <c r="AB266" s="58" t="s">
        <v>8092</v>
      </c>
      <c r="AC266" s="60">
        <v>13</v>
      </c>
      <c r="AD266" s="60" t="s">
        <v>5933</v>
      </c>
      <c r="AE266" s="58" t="s">
        <v>1668</v>
      </c>
      <c r="AF266" s="58" t="s">
        <v>658</v>
      </c>
      <c r="AG266" s="60" t="s">
        <v>4155</v>
      </c>
      <c r="AH266" s="60" t="s">
        <v>4155</v>
      </c>
      <c r="AI266" s="58">
        <v>1000</v>
      </c>
      <c r="AJ266" s="58" t="s">
        <v>666</v>
      </c>
    </row>
    <row r="267" spans="1:36" s="58" customFormat="1" ht="12">
      <c r="A267" s="57">
        <v>264</v>
      </c>
      <c r="B267" s="58">
        <v>2022</v>
      </c>
      <c r="C267" s="58" t="s">
        <v>692</v>
      </c>
      <c r="D267" s="58" t="s">
        <v>693</v>
      </c>
      <c r="E267" s="58" t="s">
        <v>8883</v>
      </c>
      <c r="F267" s="58" t="s">
        <v>587</v>
      </c>
      <c r="G267" s="58" t="s">
        <v>7933</v>
      </c>
      <c r="H267" s="58" t="s">
        <v>2032</v>
      </c>
      <c r="I267" s="59">
        <v>44880</v>
      </c>
      <c r="J267" s="58" t="s">
        <v>2311</v>
      </c>
      <c r="K267" s="59" t="s">
        <v>7204</v>
      </c>
      <c r="L267" s="58" t="s">
        <v>7431</v>
      </c>
      <c r="M267" s="58" t="s">
        <v>7204</v>
      </c>
      <c r="N267" s="60">
        <v>1075400</v>
      </c>
      <c r="O267" s="60">
        <v>59147</v>
      </c>
      <c r="P267" s="60">
        <v>59147</v>
      </c>
      <c r="Q267" s="58" t="s">
        <v>694</v>
      </c>
      <c r="R267" s="58" t="s">
        <v>658</v>
      </c>
      <c r="S267" s="58" t="s">
        <v>695</v>
      </c>
      <c r="U267" s="58">
        <v>3</v>
      </c>
      <c r="W267" s="58" t="s">
        <v>658</v>
      </c>
      <c r="X267" s="58">
        <v>44072938000</v>
      </c>
      <c r="Y267" s="58" t="str">
        <f>LEFT(Tableau3[[#This Row],[CODE_TARIF]],6)</f>
        <v>440729</v>
      </c>
      <c r="Z267" s="58" t="s">
        <v>697</v>
      </c>
      <c r="AB267" s="58" t="s">
        <v>8091</v>
      </c>
      <c r="AC267" s="60">
        <v>12</v>
      </c>
      <c r="AD267" s="60" t="s">
        <v>5934</v>
      </c>
      <c r="AE267" s="58" t="s">
        <v>1668</v>
      </c>
      <c r="AF267" s="58" t="s">
        <v>658</v>
      </c>
      <c r="AG267" s="60" t="s">
        <v>4156</v>
      </c>
      <c r="AH267" s="60" t="s">
        <v>4156</v>
      </c>
      <c r="AI267" s="58">
        <v>1000</v>
      </c>
      <c r="AJ267" s="58" t="s">
        <v>666</v>
      </c>
    </row>
    <row r="268" spans="1:36" s="58" customFormat="1" ht="12">
      <c r="A268" s="57">
        <v>265</v>
      </c>
      <c r="B268" s="58">
        <v>2022</v>
      </c>
      <c r="C268" s="58" t="s">
        <v>692</v>
      </c>
      <c r="D268" s="58" t="s">
        <v>693</v>
      </c>
      <c r="E268" s="58" t="s">
        <v>8883</v>
      </c>
      <c r="F268" s="58" t="s">
        <v>587</v>
      </c>
      <c r="G268" s="58" t="s">
        <v>7933</v>
      </c>
      <c r="H268" s="58" t="s">
        <v>2032</v>
      </c>
      <c r="I268" s="59">
        <v>44880</v>
      </c>
      <c r="J268" s="58" t="s">
        <v>2312</v>
      </c>
      <c r="K268" s="59" t="s">
        <v>7204</v>
      </c>
      <c r="L268" s="58" t="s">
        <v>7431</v>
      </c>
      <c r="M268" s="59" t="s">
        <v>7204</v>
      </c>
      <c r="N268" s="60">
        <v>1294500</v>
      </c>
      <c r="O268" s="60">
        <v>71198</v>
      </c>
      <c r="P268" s="60">
        <v>71198</v>
      </c>
      <c r="Q268" s="58" t="s">
        <v>694</v>
      </c>
      <c r="R268" s="58" t="s">
        <v>658</v>
      </c>
      <c r="S268" s="58" t="s">
        <v>687</v>
      </c>
      <c r="U268" s="58">
        <v>3</v>
      </c>
      <c r="W268" s="58" t="s">
        <v>658</v>
      </c>
      <c r="X268" s="58">
        <v>44072921000</v>
      </c>
      <c r="Y268" s="58" t="str">
        <f>LEFT(Tableau3[[#This Row],[CODE_TARIF]],6)</f>
        <v>440729</v>
      </c>
      <c r="Z268" s="58" t="s">
        <v>697</v>
      </c>
      <c r="AB268" s="58" t="s">
        <v>7976</v>
      </c>
      <c r="AC268" s="60">
        <v>9</v>
      </c>
      <c r="AD268" s="60" t="s">
        <v>5935</v>
      </c>
      <c r="AE268" s="58" t="s">
        <v>1668</v>
      </c>
      <c r="AF268" s="58" t="s">
        <v>658</v>
      </c>
      <c r="AG268" s="60" t="s">
        <v>4157</v>
      </c>
      <c r="AH268" s="60" t="s">
        <v>4157</v>
      </c>
      <c r="AI268" s="58">
        <v>1000</v>
      </c>
      <c r="AJ268" s="58" t="s">
        <v>666</v>
      </c>
    </row>
    <row r="269" spans="1:36" s="58" customFormat="1" ht="12">
      <c r="A269" s="57">
        <v>266</v>
      </c>
      <c r="B269" s="58">
        <v>2022</v>
      </c>
      <c r="C269" s="58" t="s">
        <v>692</v>
      </c>
      <c r="D269" s="58" t="s">
        <v>693</v>
      </c>
      <c r="E269" s="58" t="s">
        <v>8883</v>
      </c>
      <c r="F269" s="58" t="s">
        <v>587</v>
      </c>
      <c r="G269" s="58" t="s">
        <v>7933</v>
      </c>
      <c r="H269" s="58" t="s">
        <v>2032</v>
      </c>
      <c r="I269" s="59">
        <v>44880</v>
      </c>
      <c r="J269" s="58" t="s">
        <v>2313</v>
      </c>
      <c r="K269" s="59" t="s">
        <v>7204</v>
      </c>
      <c r="L269" s="58" t="s">
        <v>7431</v>
      </c>
      <c r="M269" s="59" t="s">
        <v>7204</v>
      </c>
      <c r="N269" s="60">
        <v>2103000</v>
      </c>
      <c r="O269" s="60">
        <v>115665</v>
      </c>
      <c r="P269" s="60">
        <v>115665</v>
      </c>
      <c r="Q269" s="58" t="s">
        <v>694</v>
      </c>
      <c r="R269" s="58" t="s">
        <v>658</v>
      </c>
      <c r="S269" s="58" t="s">
        <v>7162</v>
      </c>
      <c r="U269" s="58">
        <v>3</v>
      </c>
      <c r="W269" s="58" t="s">
        <v>658</v>
      </c>
      <c r="X269" s="58">
        <v>44072938000</v>
      </c>
      <c r="Y269" s="58" t="str">
        <f>LEFT(Tableau3[[#This Row],[CODE_TARIF]],6)</f>
        <v>440729</v>
      </c>
      <c r="Z269" s="58" t="s">
        <v>697</v>
      </c>
      <c r="AB269" s="58" t="s">
        <v>8001</v>
      </c>
      <c r="AC269" s="60">
        <v>11</v>
      </c>
      <c r="AD269" s="60" t="s">
        <v>5936</v>
      </c>
      <c r="AE269" s="58" t="s">
        <v>1668</v>
      </c>
      <c r="AF269" s="58" t="s">
        <v>658</v>
      </c>
      <c r="AG269" s="60" t="s">
        <v>4158</v>
      </c>
      <c r="AH269" s="60" t="s">
        <v>4158</v>
      </c>
      <c r="AI269" s="58">
        <v>1000</v>
      </c>
      <c r="AJ269" s="58" t="s">
        <v>666</v>
      </c>
    </row>
    <row r="270" spans="1:36" s="58" customFormat="1" ht="12">
      <c r="A270" s="57">
        <v>267</v>
      </c>
      <c r="B270" s="58">
        <v>2022</v>
      </c>
      <c r="C270" s="58" t="s">
        <v>692</v>
      </c>
      <c r="D270" s="58" t="s">
        <v>693</v>
      </c>
      <c r="E270" s="58" t="s">
        <v>8883</v>
      </c>
      <c r="F270" s="58" t="s">
        <v>587</v>
      </c>
      <c r="G270" s="58" t="s">
        <v>7933</v>
      </c>
      <c r="H270" s="58" t="s">
        <v>2032</v>
      </c>
      <c r="I270" s="59">
        <v>44880</v>
      </c>
      <c r="J270" s="58" t="s">
        <v>2314</v>
      </c>
      <c r="K270" s="59" t="s">
        <v>7204</v>
      </c>
      <c r="L270" s="58" t="s">
        <v>7431</v>
      </c>
      <c r="M270" s="58" t="s">
        <v>7204</v>
      </c>
      <c r="N270" s="60">
        <v>2125300</v>
      </c>
      <c r="O270" s="60">
        <v>116892</v>
      </c>
      <c r="P270" s="60">
        <v>116892</v>
      </c>
      <c r="Q270" s="58" t="s">
        <v>694</v>
      </c>
      <c r="R270" s="58" t="s">
        <v>658</v>
      </c>
      <c r="S270" s="58" t="s">
        <v>7162</v>
      </c>
      <c r="U270" s="58">
        <v>3</v>
      </c>
      <c r="W270" s="58" t="s">
        <v>658</v>
      </c>
      <c r="X270" s="58">
        <v>44072938000</v>
      </c>
      <c r="Y270" s="58" t="str">
        <f>LEFT(Tableau3[[#This Row],[CODE_TARIF]],6)</f>
        <v>440729</v>
      </c>
      <c r="Z270" s="58" t="s">
        <v>697</v>
      </c>
      <c r="AB270" s="58" t="s">
        <v>8001</v>
      </c>
      <c r="AC270" s="60">
        <v>14</v>
      </c>
      <c r="AD270" s="60" t="s">
        <v>5937</v>
      </c>
      <c r="AE270" s="58" t="s">
        <v>1668</v>
      </c>
      <c r="AF270" s="58" t="s">
        <v>658</v>
      </c>
      <c r="AG270" s="60" t="s">
        <v>4159</v>
      </c>
      <c r="AH270" s="60" t="s">
        <v>4159</v>
      </c>
      <c r="AI270" s="58">
        <v>1000</v>
      </c>
      <c r="AJ270" s="58" t="s">
        <v>666</v>
      </c>
    </row>
    <row r="271" spans="1:36" s="58" customFormat="1" ht="12">
      <c r="A271" s="57">
        <v>268</v>
      </c>
      <c r="B271" s="58">
        <v>2022</v>
      </c>
      <c r="C271" s="58" t="s">
        <v>692</v>
      </c>
      <c r="D271" s="58" t="s">
        <v>693</v>
      </c>
      <c r="E271" s="58" t="s">
        <v>8883</v>
      </c>
      <c r="F271" s="58" t="s">
        <v>587</v>
      </c>
      <c r="G271" s="58" t="s">
        <v>7933</v>
      </c>
      <c r="H271" s="58" t="s">
        <v>2032</v>
      </c>
      <c r="I271" s="59">
        <v>44880</v>
      </c>
      <c r="J271" s="58" t="s">
        <v>2315</v>
      </c>
      <c r="K271" s="59" t="s">
        <v>7204</v>
      </c>
      <c r="L271" s="58" t="s">
        <v>7431</v>
      </c>
      <c r="M271" s="59" t="s">
        <v>7204</v>
      </c>
      <c r="N271" s="60">
        <v>2098200</v>
      </c>
      <c r="O271" s="60">
        <v>115401</v>
      </c>
      <c r="P271" s="60">
        <v>115401</v>
      </c>
      <c r="Q271" s="58" t="s">
        <v>694</v>
      </c>
      <c r="R271" s="58" t="s">
        <v>658</v>
      </c>
      <c r="S271" s="58" t="s">
        <v>7162</v>
      </c>
      <c r="U271" s="58">
        <v>3</v>
      </c>
      <c r="W271" s="58" t="s">
        <v>658</v>
      </c>
      <c r="X271" s="58">
        <v>44072938000</v>
      </c>
      <c r="Y271" s="58" t="str">
        <f>LEFT(Tableau3[[#This Row],[CODE_TARIF]],6)</f>
        <v>440729</v>
      </c>
      <c r="Z271" s="58" t="s">
        <v>697</v>
      </c>
      <c r="AB271" s="58" t="s">
        <v>8001</v>
      </c>
      <c r="AC271" s="60">
        <v>11</v>
      </c>
      <c r="AD271" s="60" t="s">
        <v>5938</v>
      </c>
      <c r="AE271" s="58" t="s">
        <v>1668</v>
      </c>
      <c r="AF271" s="58" t="s">
        <v>658</v>
      </c>
      <c r="AG271" s="60" t="s">
        <v>4160</v>
      </c>
      <c r="AH271" s="60" t="s">
        <v>4160</v>
      </c>
      <c r="AI271" s="58">
        <v>1000</v>
      </c>
      <c r="AJ271" s="58" t="s">
        <v>666</v>
      </c>
    </row>
    <row r="272" spans="1:36" s="58" customFormat="1" ht="12">
      <c r="A272" s="57">
        <v>269</v>
      </c>
      <c r="B272" s="58">
        <v>2022</v>
      </c>
      <c r="C272" s="58" t="s">
        <v>692</v>
      </c>
      <c r="D272" s="58" t="s">
        <v>693</v>
      </c>
      <c r="E272" s="58" t="s">
        <v>8883</v>
      </c>
      <c r="F272" s="58" t="s">
        <v>587</v>
      </c>
      <c r="G272" s="58" t="s">
        <v>7933</v>
      </c>
      <c r="H272" s="58" t="s">
        <v>2032</v>
      </c>
      <c r="I272" s="59">
        <v>44880</v>
      </c>
      <c r="J272" s="58" t="s">
        <v>2316</v>
      </c>
      <c r="K272" s="59" t="s">
        <v>7204</v>
      </c>
      <c r="L272" s="58" t="s">
        <v>7431</v>
      </c>
      <c r="M272" s="59" t="s">
        <v>7204</v>
      </c>
      <c r="N272" s="60">
        <v>1331100</v>
      </c>
      <c r="O272" s="60">
        <v>73211</v>
      </c>
      <c r="P272" s="60">
        <v>73211</v>
      </c>
      <c r="Q272" s="58" t="s">
        <v>694</v>
      </c>
      <c r="R272" s="58" t="s">
        <v>658</v>
      </c>
      <c r="S272" s="58" t="s">
        <v>695</v>
      </c>
      <c r="U272" s="58">
        <v>3</v>
      </c>
      <c r="W272" s="58" t="s">
        <v>658</v>
      </c>
      <c r="X272" s="58">
        <v>44072938000</v>
      </c>
      <c r="Y272" s="58" t="str">
        <f>LEFT(Tableau3[[#This Row],[CODE_TARIF]],6)</f>
        <v>440729</v>
      </c>
      <c r="Z272" s="58" t="s">
        <v>697</v>
      </c>
      <c r="AB272" s="58" t="s">
        <v>8092</v>
      </c>
      <c r="AC272" s="60">
        <v>5</v>
      </c>
      <c r="AD272" s="60" t="s">
        <v>5939</v>
      </c>
      <c r="AE272" s="58" t="s">
        <v>1668</v>
      </c>
      <c r="AF272" s="58" t="s">
        <v>658</v>
      </c>
      <c r="AG272" s="60" t="s">
        <v>4161</v>
      </c>
      <c r="AH272" s="60" t="s">
        <v>4161</v>
      </c>
      <c r="AI272" s="58">
        <v>1000</v>
      </c>
      <c r="AJ272" s="58" t="s">
        <v>666</v>
      </c>
    </row>
    <row r="273" spans="1:36" s="58" customFormat="1" ht="12">
      <c r="A273" s="57">
        <v>270</v>
      </c>
      <c r="B273" s="58">
        <v>2022</v>
      </c>
      <c r="C273" s="58" t="s">
        <v>692</v>
      </c>
      <c r="D273" s="58" t="s">
        <v>693</v>
      </c>
      <c r="E273" s="58" t="s">
        <v>8883</v>
      </c>
      <c r="F273" s="58" t="s">
        <v>587</v>
      </c>
      <c r="G273" s="58" t="s">
        <v>7933</v>
      </c>
      <c r="H273" s="58" t="s">
        <v>2032</v>
      </c>
      <c r="I273" s="59">
        <v>44880</v>
      </c>
      <c r="J273" s="58" t="s">
        <v>2317</v>
      </c>
      <c r="K273" s="59" t="s">
        <v>7204</v>
      </c>
      <c r="L273" s="58" t="s">
        <v>7431</v>
      </c>
      <c r="M273" s="58" t="s">
        <v>7204</v>
      </c>
      <c r="N273" s="60">
        <v>2697500</v>
      </c>
      <c r="O273" s="60">
        <v>148363</v>
      </c>
      <c r="P273" s="60">
        <v>148363</v>
      </c>
      <c r="Q273" s="58" t="s">
        <v>694</v>
      </c>
      <c r="R273" s="58" t="s">
        <v>658</v>
      </c>
      <c r="S273" s="58" t="s">
        <v>695</v>
      </c>
      <c r="U273" s="58">
        <v>3</v>
      </c>
      <c r="W273" s="58" t="s">
        <v>658</v>
      </c>
      <c r="X273" s="58">
        <v>44072938000</v>
      </c>
      <c r="Y273" s="58" t="str">
        <f>LEFT(Tableau3[[#This Row],[CODE_TARIF]],6)</f>
        <v>440729</v>
      </c>
      <c r="Z273" s="58" t="s">
        <v>697</v>
      </c>
      <c r="AB273" s="58" t="s">
        <v>8092</v>
      </c>
      <c r="AC273" s="60">
        <v>12</v>
      </c>
      <c r="AD273" s="60" t="s">
        <v>5940</v>
      </c>
      <c r="AE273" s="58" t="s">
        <v>1668</v>
      </c>
      <c r="AF273" s="58" t="s">
        <v>658</v>
      </c>
      <c r="AG273" s="60" t="s">
        <v>4162</v>
      </c>
      <c r="AH273" s="60" t="s">
        <v>4162</v>
      </c>
      <c r="AI273" s="58">
        <v>1000</v>
      </c>
      <c r="AJ273" s="58" t="s">
        <v>666</v>
      </c>
    </row>
    <row r="274" spans="1:36" s="58" customFormat="1" ht="12">
      <c r="A274" s="57">
        <v>271</v>
      </c>
      <c r="B274" s="58">
        <v>2022</v>
      </c>
      <c r="C274" s="58" t="s">
        <v>692</v>
      </c>
      <c r="D274" s="58" t="s">
        <v>693</v>
      </c>
      <c r="E274" s="58" t="s">
        <v>8883</v>
      </c>
      <c r="F274" s="58" t="s">
        <v>587</v>
      </c>
      <c r="G274" s="58" t="s">
        <v>7933</v>
      </c>
      <c r="H274" s="58" t="s">
        <v>2032</v>
      </c>
      <c r="I274" s="59">
        <v>44880</v>
      </c>
      <c r="J274" s="58" t="s">
        <v>2318</v>
      </c>
      <c r="K274" s="59" t="s">
        <v>7204</v>
      </c>
      <c r="L274" s="58" t="s">
        <v>7431</v>
      </c>
      <c r="M274" s="59" t="s">
        <v>7204</v>
      </c>
      <c r="N274" s="60">
        <v>1475300</v>
      </c>
      <c r="O274" s="60">
        <v>81142</v>
      </c>
      <c r="P274" s="60">
        <v>81142</v>
      </c>
      <c r="Q274" s="58" t="s">
        <v>694</v>
      </c>
      <c r="R274" s="58" t="s">
        <v>658</v>
      </c>
      <c r="S274" s="58" t="s">
        <v>687</v>
      </c>
      <c r="U274" s="58">
        <v>3</v>
      </c>
      <c r="W274" s="58" t="s">
        <v>658</v>
      </c>
      <c r="X274" s="58">
        <v>44072938000</v>
      </c>
      <c r="Y274" s="58" t="str">
        <f>LEFT(Tableau3[[#This Row],[CODE_TARIF]],6)</f>
        <v>440729</v>
      </c>
      <c r="Z274" s="58" t="s">
        <v>697</v>
      </c>
      <c r="AB274" s="58" t="s">
        <v>8092</v>
      </c>
      <c r="AC274" s="60">
        <v>6</v>
      </c>
      <c r="AD274" s="60" t="s">
        <v>5941</v>
      </c>
      <c r="AE274" s="58" t="s">
        <v>1668</v>
      </c>
      <c r="AF274" s="58" t="s">
        <v>658</v>
      </c>
      <c r="AG274" s="60" t="s">
        <v>4163</v>
      </c>
      <c r="AH274" s="60" t="s">
        <v>4163</v>
      </c>
      <c r="AI274" s="58">
        <v>1000</v>
      </c>
      <c r="AJ274" s="58" t="s">
        <v>666</v>
      </c>
    </row>
    <row r="275" spans="1:36" s="58" customFormat="1" ht="12">
      <c r="A275" s="57">
        <v>272</v>
      </c>
      <c r="B275" s="58">
        <v>2022</v>
      </c>
      <c r="C275" s="58" t="s">
        <v>692</v>
      </c>
      <c r="D275" s="58" t="s">
        <v>693</v>
      </c>
      <c r="E275" s="58" t="s">
        <v>8883</v>
      </c>
      <c r="F275" s="58" t="s">
        <v>587</v>
      </c>
      <c r="G275" s="58" t="s">
        <v>7933</v>
      </c>
      <c r="H275" s="58" t="s">
        <v>2032</v>
      </c>
      <c r="I275" s="59">
        <v>44880</v>
      </c>
      <c r="J275" s="58" t="s">
        <v>2319</v>
      </c>
      <c r="K275" s="59" t="s">
        <v>7204</v>
      </c>
      <c r="L275" s="58" t="s">
        <v>7431</v>
      </c>
      <c r="M275" s="58" t="s">
        <v>7204</v>
      </c>
      <c r="N275" s="60">
        <v>2742700</v>
      </c>
      <c r="O275" s="60">
        <v>150849</v>
      </c>
      <c r="P275" s="60">
        <v>150849</v>
      </c>
      <c r="Q275" s="58" t="s">
        <v>694</v>
      </c>
      <c r="R275" s="58" t="s">
        <v>658</v>
      </c>
      <c r="S275" s="58" t="s">
        <v>695</v>
      </c>
      <c r="U275" s="58">
        <v>3</v>
      </c>
      <c r="W275" s="58" t="s">
        <v>658</v>
      </c>
      <c r="X275" s="58">
        <v>44072938000</v>
      </c>
      <c r="Y275" s="58" t="str">
        <f>LEFT(Tableau3[[#This Row],[CODE_TARIF]],6)</f>
        <v>440729</v>
      </c>
      <c r="Z275" s="58" t="s">
        <v>697</v>
      </c>
      <c r="AB275" s="58" t="s">
        <v>8092</v>
      </c>
      <c r="AC275" s="60">
        <v>15</v>
      </c>
      <c r="AD275" s="60" t="s">
        <v>5942</v>
      </c>
      <c r="AE275" s="58" t="s">
        <v>1668</v>
      </c>
      <c r="AF275" s="58" t="s">
        <v>658</v>
      </c>
      <c r="AG275" s="60" t="s">
        <v>4164</v>
      </c>
      <c r="AH275" s="60" t="s">
        <v>4164</v>
      </c>
      <c r="AI275" s="58">
        <v>1000</v>
      </c>
      <c r="AJ275" s="58" t="s">
        <v>666</v>
      </c>
    </row>
    <row r="276" spans="1:36" s="58" customFormat="1" ht="12">
      <c r="A276" s="57">
        <v>273</v>
      </c>
      <c r="B276" s="58">
        <v>2022</v>
      </c>
      <c r="C276" s="58" t="s">
        <v>692</v>
      </c>
      <c r="D276" s="58" t="s">
        <v>693</v>
      </c>
      <c r="E276" s="58" t="s">
        <v>8883</v>
      </c>
      <c r="F276" s="58" t="s">
        <v>587</v>
      </c>
      <c r="G276" s="58" t="s">
        <v>7933</v>
      </c>
      <c r="H276" s="58" t="s">
        <v>2032</v>
      </c>
      <c r="I276" s="59">
        <v>44880</v>
      </c>
      <c r="J276" s="58" t="s">
        <v>2320</v>
      </c>
      <c r="K276" s="59" t="s">
        <v>7204</v>
      </c>
      <c r="L276" s="58" t="s">
        <v>7431</v>
      </c>
      <c r="M276" s="58" t="s">
        <v>7204</v>
      </c>
      <c r="N276" s="60">
        <v>2590200</v>
      </c>
      <c r="O276" s="60">
        <v>142461</v>
      </c>
      <c r="P276" s="60">
        <v>142461</v>
      </c>
      <c r="Q276" s="58" t="s">
        <v>694</v>
      </c>
      <c r="R276" s="58" t="s">
        <v>658</v>
      </c>
      <c r="S276" s="58" t="s">
        <v>695</v>
      </c>
      <c r="U276" s="58">
        <v>3</v>
      </c>
      <c r="W276" s="58" t="s">
        <v>658</v>
      </c>
      <c r="X276" s="58">
        <v>44072938000</v>
      </c>
      <c r="Y276" s="58" t="str">
        <f>LEFT(Tableau3[[#This Row],[CODE_TARIF]],6)</f>
        <v>440729</v>
      </c>
      <c r="Z276" s="58" t="s">
        <v>697</v>
      </c>
      <c r="AB276" s="58" t="s">
        <v>8092</v>
      </c>
      <c r="AC276" s="60">
        <v>21</v>
      </c>
      <c r="AD276" s="60" t="s">
        <v>5943</v>
      </c>
      <c r="AE276" s="58" t="s">
        <v>1668</v>
      </c>
      <c r="AF276" s="58" t="s">
        <v>658</v>
      </c>
      <c r="AG276" s="60" t="s">
        <v>4165</v>
      </c>
      <c r="AH276" s="60" t="s">
        <v>4165</v>
      </c>
      <c r="AI276" s="58">
        <v>1000</v>
      </c>
      <c r="AJ276" s="58" t="s">
        <v>666</v>
      </c>
    </row>
    <row r="277" spans="1:36" s="58" customFormat="1" ht="12">
      <c r="A277" s="57">
        <v>274</v>
      </c>
      <c r="B277" s="58">
        <v>2022</v>
      </c>
      <c r="C277" s="58" t="s">
        <v>692</v>
      </c>
      <c r="D277" s="58" t="s">
        <v>693</v>
      </c>
      <c r="E277" s="58" t="s">
        <v>8883</v>
      </c>
      <c r="F277" s="58" t="s">
        <v>587</v>
      </c>
      <c r="G277" s="58" t="s">
        <v>7933</v>
      </c>
      <c r="H277" s="58" t="s">
        <v>2032</v>
      </c>
      <c r="I277" s="59">
        <v>44880</v>
      </c>
      <c r="J277" s="58" t="s">
        <v>2321</v>
      </c>
      <c r="K277" s="59" t="s">
        <v>7204</v>
      </c>
      <c r="L277" s="58" t="s">
        <v>7431</v>
      </c>
      <c r="M277" s="59" t="s">
        <v>7204</v>
      </c>
      <c r="N277" s="60">
        <v>2756400</v>
      </c>
      <c r="O277" s="60">
        <v>151602</v>
      </c>
      <c r="P277" s="60">
        <v>151602</v>
      </c>
      <c r="Q277" s="58" t="s">
        <v>694</v>
      </c>
      <c r="R277" s="58" t="s">
        <v>658</v>
      </c>
      <c r="S277" s="58" t="s">
        <v>695</v>
      </c>
      <c r="U277" s="58">
        <v>3</v>
      </c>
      <c r="W277" s="58" t="s">
        <v>658</v>
      </c>
      <c r="X277" s="58">
        <v>44072938000</v>
      </c>
      <c r="Y277" s="58" t="str">
        <f>LEFT(Tableau3[[#This Row],[CODE_TARIF]],6)</f>
        <v>440729</v>
      </c>
      <c r="Z277" s="58" t="s">
        <v>697</v>
      </c>
      <c r="AB277" s="58" t="s">
        <v>8092</v>
      </c>
      <c r="AC277" s="60">
        <v>10</v>
      </c>
      <c r="AD277" s="60" t="s">
        <v>5944</v>
      </c>
      <c r="AE277" s="58" t="s">
        <v>1668</v>
      </c>
      <c r="AF277" s="58" t="s">
        <v>658</v>
      </c>
      <c r="AG277" s="60" t="s">
        <v>4166</v>
      </c>
      <c r="AH277" s="60" t="s">
        <v>4166</v>
      </c>
      <c r="AI277" s="58">
        <v>1000</v>
      </c>
      <c r="AJ277" s="58" t="s">
        <v>666</v>
      </c>
    </row>
    <row r="278" spans="1:36" s="58" customFormat="1" ht="12">
      <c r="A278" s="57">
        <v>275</v>
      </c>
      <c r="B278" s="58">
        <v>2022</v>
      </c>
      <c r="C278" s="58" t="s">
        <v>692</v>
      </c>
      <c r="D278" s="58" t="s">
        <v>693</v>
      </c>
      <c r="E278" s="58" t="s">
        <v>8883</v>
      </c>
      <c r="F278" s="58" t="s">
        <v>587</v>
      </c>
      <c r="G278" s="58" t="s">
        <v>7933</v>
      </c>
      <c r="H278" s="58" t="s">
        <v>2032</v>
      </c>
      <c r="I278" s="59">
        <v>44880</v>
      </c>
      <c r="J278" s="58" t="s">
        <v>2322</v>
      </c>
      <c r="K278" s="59" t="s">
        <v>7204</v>
      </c>
      <c r="L278" s="58" t="s">
        <v>7431</v>
      </c>
      <c r="M278" s="58" t="s">
        <v>7204</v>
      </c>
      <c r="N278" s="60">
        <v>2725400</v>
      </c>
      <c r="O278" s="60">
        <v>149897</v>
      </c>
      <c r="P278" s="60">
        <v>149897</v>
      </c>
      <c r="Q278" s="58" t="s">
        <v>694</v>
      </c>
      <c r="R278" s="58" t="s">
        <v>658</v>
      </c>
      <c r="S278" s="58" t="s">
        <v>695</v>
      </c>
      <c r="U278" s="58">
        <v>3</v>
      </c>
      <c r="W278" s="58" t="s">
        <v>658</v>
      </c>
      <c r="X278" s="58">
        <v>44072938000</v>
      </c>
      <c r="Y278" s="58" t="str">
        <f>LEFT(Tableau3[[#This Row],[CODE_TARIF]],6)</f>
        <v>440729</v>
      </c>
      <c r="Z278" s="58" t="s">
        <v>697</v>
      </c>
      <c r="AB278" s="58" t="s">
        <v>8092</v>
      </c>
      <c r="AC278" s="60">
        <v>23</v>
      </c>
      <c r="AD278" s="60" t="s">
        <v>5945</v>
      </c>
      <c r="AE278" s="58" t="s">
        <v>1668</v>
      </c>
      <c r="AF278" s="58" t="s">
        <v>658</v>
      </c>
      <c r="AG278" s="60" t="s">
        <v>4167</v>
      </c>
      <c r="AH278" s="60" t="s">
        <v>4167</v>
      </c>
      <c r="AI278" s="58">
        <v>1000</v>
      </c>
      <c r="AJ278" s="58" t="s">
        <v>666</v>
      </c>
    </row>
    <row r="279" spans="1:36" s="58" customFormat="1" ht="12">
      <c r="A279" s="57">
        <v>276</v>
      </c>
      <c r="B279" s="58">
        <v>2022</v>
      </c>
      <c r="C279" s="58" t="s">
        <v>692</v>
      </c>
      <c r="D279" s="58" t="s">
        <v>693</v>
      </c>
      <c r="E279" s="58" t="s">
        <v>8883</v>
      </c>
      <c r="F279" s="58" t="s">
        <v>587</v>
      </c>
      <c r="G279" s="58" t="s">
        <v>7933</v>
      </c>
      <c r="H279" s="58" t="s">
        <v>2032</v>
      </c>
      <c r="I279" s="59">
        <v>44880</v>
      </c>
      <c r="J279" s="58" t="s">
        <v>2323</v>
      </c>
      <c r="K279" s="59" t="s">
        <v>7204</v>
      </c>
      <c r="L279" s="58" t="s">
        <v>7431</v>
      </c>
      <c r="M279" s="58" t="s">
        <v>7204</v>
      </c>
      <c r="N279" s="60">
        <v>2724100</v>
      </c>
      <c r="O279" s="60">
        <v>149826</v>
      </c>
      <c r="P279" s="60">
        <v>149826</v>
      </c>
      <c r="Q279" s="58" t="s">
        <v>694</v>
      </c>
      <c r="R279" s="58" t="s">
        <v>658</v>
      </c>
      <c r="S279" s="58" t="s">
        <v>695</v>
      </c>
      <c r="U279" s="58">
        <v>3</v>
      </c>
      <c r="W279" s="58" t="s">
        <v>658</v>
      </c>
      <c r="X279" s="58">
        <v>44072938000</v>
      </c>
      <c r="Y279" s="58" t="str">
        <f>LEFT(Tableau3[[#This Row],[CODE_TARIF]],6)</f>
        <v>440729</v>
      </c>
      <c r="Z279" s="58" t="s">
        <v>697</v>
      </c>
      <c r="AB279" s="58" t="s">
        <v>7972</v>
      </c>
      <c r="AC279" s="60">
        <v>10</v>
      </c>
      <c r="AD279" s="60" t="s">
        <v>5946</v>
      </c>
      <c r="AE279" s="58" t="s">
        <v>1668</v>
      </c>
      <c r="AF279" s="58" t="s">
        <v>658</v>
      </c>
      <c r="AG279" s="60" t="s">
        <v>4168</v>
      </c>
      <c r="AH279" s="60" t="s">
        <v>4168</v>
      </c>
      <c r="AI279" s="58">
        <v>1000</v>
      </c>
      <c r="AJ279" s="58" t="s">
        <v>666</v>
      </c>
    </row>
    <row r="280" spans="1:36" s="58" customFormat="1" ht="12">
      <c r="A280" s="57">
        <v>277</v>
      </c>
      <c r="B280" s="58">
        <v>2022</v>
      </c>
      <c r="C280" s="58" t="s">
        <v>692</v>
      </c>
      <c r="D280" s="58" t="s">
        <v>693</v>
      </c>
      <c r="E280" s="58" t="s">
        <v>8881</v>
      </c>
      <c r="F280" s="58" t="s">
        <v>588</v>
      </c>
      <c r="G280" s="58" t="s">
        <v>7932</v>
      </c>
      <c r="H280" s="58" t="s">
        <v>2030</v>
      </c>
      <c r="I280" s="59">
        <v>44879</v>
      </c>
      <c r="J280" s="58" t="s">
        <v>2324</v>
      </c>
      <c r="K280" s="59" t="s">
        <v>7205</v>
      </c>
      <c r="L280" s="58" t="s">
        <v>7432</v>
      </c>
      <c r="M280" s="59" t="s">
        <v>1502</v>
      </c>
      <c r="N280" s="60">
        <v>1390200</v>
      </c>
      <c r="O280" s="60">
        <v>76461</v>
      </c>
      <c r="P280" s="60">
        <v>76461</v>
      </c>
      <c r="Q280" s="58" t="s">
        <v>694</v>
      </c>
      <c r="R280" s="58" t="s">
        <v>658</v>
      </c>
      <c r="S280" s="58" t="s">
        <v>705</v>
      </c>
      <c r="U280" s="58">
        <v>3</v>
      </c>
      <c r="W280" s="58" t="s">
        <v>658</v>
      </c>
      <c r="X280" s="58">
        <v>44072938000</v>
      </c>
      <c r="Y280" s="58" t="str">
        <f>LEFT(Tableau3[[#This Row],[CODE_TARIF]],6)</f>
        <v>440729</v>
      </c>
      <c r="Z280" s="58" t="s">
        <v>697</v>
      </c>
      <c r="AB280" s="58" t="s">
        <v>8093</v>
      </c>
      <c r="AC280" s="60">
        <v>16</v>
      </c>
      <c r="AD280" s="60" t="s">
        <v>5947</v>
      </c>
      <c r="AE280" s="58" t="s">
        <v>713</v>
      </c>
      <c r="AF280" s="58" t="s">
        <v>658</v>
      </c>
      <c r="AG280" s="60" t="s">
        <v>4169</v>
      </c>
      <c r="AH280" s="60" t="s">
        <v>4169</v>
      </c>
      <c r="AI280" s="58">
        <v>1000</v>
      </c>
      <c r="AJ280" s="58" t="s">
        <v>666</v>
      </c>
    </row>
    <row r="281" spans="1:36" s="58" customFormat="1" ht="12">
      <c r="A281" s="57">
        <v>278</v>
      </c>
      <c r="B281" s="58">
        <v>2022</v>
      </c>
      <c r="C281" s="58" t="s">
        <v>692</v>
      </c>
      <c r="D281" s="58" t="s">
        <v>693</v>
      </c>
      <c r="E281" s="58" t="s">
        <v>2012</v>
      </c>
      <c r="F281" s="58" t="s">
        <v>577</v>
      </c>
      <c r="G281" s="58" t="s">
        <v>7922</v>
      </c>
      <c r="H281" s="58" t="s">
        <v>1910</v>
      </c>
      <c r="I281" s="59">
        <v>44876</v>
      </c>
      <c r="J281" s="58" t="s">
        <v>2325</v>
      </c>
      <c r="K281" s="59" t="s">
        <v>7306</v>
      </c>
      <c r="L281" s="58" t="s">
        <v>7433</v>
      </c>
      <c r="M281" s="58" t="s">
        <v>7205</v>
      </c>
      <c r="N281" s="60">
        <v>5097998</v>
      </c>
      <c r="O281" s="60">
        <v>586270</v>
      </c>
      <c r="P281" s="60">
        <v>586270</v>
      </c>
      <c r="Q281" s="58" t="s">
        <v>694</v>
      </c>
      <c r="R281" s="58" t="s">
        <v>658</v>
      </c>
      <c r="S281" s="58" t="s">
        <v>704</v>
      </c>
      <c r="U281" s="58">
        <v>3</v>
      </c>
      <c r="W281" s="58" t="s">
        <v>658</v>
      </c>
      <c r="X281" s="58">
        <v>44034939000</v>
      </c>
      <c r="Y281" s="58" t="str">
        <f>LEFT(Tableau3[[#This Row],[CODE_TARIF]],6)</f>
        <v>440349</v>
      </c>
      <c r="Z281" s="58" t="s">
        <v>697</v>
      </c>
      <c r="AB281" s="58" t="s">
        <v>8094</v>
      </c>
      <c r="AC281" s="60">
        <v>7</v>
      </c>
      <c r="AD281" s="60" t="s">
        <v>5948</v>
      </c>
      <c r="AE281" s="58" t="s">
        <v>698</v>
      </c>
      <c r="AF281" s="58" t="s">
        <v>658</v>
      </c>
      <c r="AG281" s="60" t="s">
        <v>4170</v>
      </c>
      <c r="AH281" s="60" t="s">
        <v>4170</v>
      </c>
      <c r="AI281" s="58">
        <v>1000</v>
      </c>
      <c r="AJ281" s="58" t="s">
        <v>666</v>
      </c>
    </row>
    <row r="282" spans="1:36" s="58" customFormat="1" ht="12">
      <c r="A282" s="57">
        <v>279</v>
      </c>
      <c r="B282" s="58">
        <v>2022</v>
      </c>
      <c r="C282" s="58" t="s">
        <v>692</v>
      </c>
      <c r="D282" s="58" t="s">
        <v>693</v>
      </c>
      <c r="E282" s="58" t="s">
        <v>2012</v>
      </c>
      <c r="F282" s="58" t="s">
        <v>577</v>
      </c>
      <c r="G282" s="58" t="s">
        <v>7922</v>
      </c>
      <c r="H282" s="58" t="s">
        <v>1910</v>
      </c>
      <c r="I282" s="59">
        <v>44876</v>
      </c>
      <c r="J282" s="58" t="s">
        <v>2326</v>
      </c>
      <c r="K282" s="59" t="s">
        <v>7306</v>
      </c>
      <c r="L282" s="58" t="s">
        <v>7433</v>
      </c>
      <c r="M282" s="58" t="s">
        <v>7205</v>
      </c>
      <c r="N282" s="60">
        <v>2228070</v>
      </c>
      <c r="O282" s="60">
        <v>256228</v>
      </c>
      <c r="P282" s="60">
        <v>256228</v>
      </c>
      <c r="Q282" s="58" t="s">
        <v>694</v>
      </c>
      <c r="R282" s="58" t="s">
        <v>658</v>
      </c>
      <c r="S282" s="58" t="s">
        <v>704</v>
      </c>
      <c r="U282" s="58">
        <v>3</v>
      </c>
      <c r="W282" s="58" t="s">
        <v>658</v>
      </c>
      <c r="X282" s="58">
        <v>44034939000</v>
      </c>
      <c r="Y282" s="58" t="str">
        <f>LEFT(Tableau3[[#This Row],[CODE_TARIF]],6)</f>
        <v>440349</v>
      </c>
      <c r="Z282" s="58" t="s">
        <v>697</v>
      </c>
      <c r="AB282" s="58" t="s">
        <v>8095</v>
      </c>
      <c r="AC282" s="60">
        <v>14</v>
      </c>
      <c r="AD282" s="60" t="s">
        <v>5949</v>
      </c>
      <c r="AE282" s="58" t="s">
        <v>698</v>
      </c>
      <c r="AF282" s="58" t="s">
        <v>658</v>
      </c>
      <c r="AG282" s="60" t="s">
        <v>4171</v>
      </c>
      <c r="AH282" s="60" t="s">
        <v>4171</v>
      </c>
      <c r="AI282" s="58">
        <v>1000</v>
      </c>
      <c r="AJ282" s="58" t="s">
        <v>666</v>
      </c>
    </row>
    <row r="283" spans="1:36" s="58" customFormat="1" ht="12">
      <c r="A283" s="57">
        <v>280</v>
      </c>
      <c r="B283" s="58">
        <v>2022</v>
      </c>
      <c r="C283" s="58" t="s">
        <v>692</v>
      </c>
      <c r="D283" s="58" t="s">
        <v>693</v>
      </c>
      <c r="E283" s="58" t="s">
        <v>2012</v>
      </c>
      <c r="F283" s="58" t="s">
        <v>577</v>
      </c>
      <c r="G283" s="58" t="s">
        <v>7922</v>
      </c>
      <c r="H283" s="58" t="s">
        <v>1910</v>
      </c>
      <c r="I283" s="59">
        <v>44876</v>
      </c>
      <c r="J283" s="58" t="s">
        <v>2327</v>
      </c>
      <c r="K283" s="59" t="s">
        <v>7306</v>
      </c>
      <c r="L283" s="58" t="s">
        <v>7433</v>
      </c>
      <c r="M283" s="58" t="s">
        <v>7205</v>
      </c>
      <c r="N283" s="60">
        <v>3404070</v>
      </c>
      <c r="O283" s="60">
        <v>391468</v>
      </c>
      <c r="P283" s="60">
        <v>391468</v>
      </c>
      <c r="Q283" s="58" t="s">
        <v>694</v>
      </c>
      <c r="R283" s="58" t="s">
        <v>658</v>
      </c>
      <c r="S283" s="58" t="s">
        <v>7160</v>
      </c>
      <c r="U283" s="58">
        <v>3</v>
      </c>
      <c r="W283" s="58" t="s">
        <v>658</v>
      </c>
      <c r="X283" s="58">
        <v>44034939000</v>
      </c>
      <c r="Y283" s="58" t="str">
        <f>LEFT(Tableau3[[#This Row],[CODE_TARIF]],6)</f>
        <v>440349</v>
      </c>
      <c r="Z283" s="58" t="s">
        <v>697</v>
      </c>
      <c r="AB283" s="58" t="s">
        <v>8096</v>
      </c>
      <c r="AC283" s="60">
        <v>18</v>
      </c>
      <c r="AD283" s="60" t="s">
        <v>5950</v>
      </c>
      <c r="AE283" s="58" t="s">
        <v>698</v>
      </c>
      <c r="AF283" s="58" t="s">
        <v>658</v>
      </c>
      <c r="AG283" s="60" t="s">
        <v>4172</v>
      </c>
      <c r="AH283" s="60" t="s">
        <v>4172</v>
      </c>
      <c r="AI283" s="58">
        <v>1000</v>
      </c>
      <c r="AJ283" s="58" t="s">
        <v>666</v>
      </c>
    </row>
    <row r="284" spans="1:36" s="58" customFormat="1" ht="12">
      <c r="A284" s="57">
        <v>281</v>
      </c>
      <c r="B284" s="58">
        <v>2022</v>
      </c>
      <c r="C284" s="58" t="s">
        <v>692</v>
      </c>
      <c r="D284" s="58" t="s">
        <v>693</v>
      </c>
      <c r="E284" s="58" t="s">
        <v>2012</v>
      </c>
      <c r="F284" s="58" t="s">
        <v>577</v>
      </c>
      <c r="G284" s="58" t="s">
        <v>7922</v>
      </c>
      <c r="H284" s="58" t="s">
        <v>1910</v>
      </c>
      <c r="I284" s="59">
        <v>44876</v>
      </c>
      <c r="J284" s="58" t="s">
        <v>2328</v>
      </c>
      <c r="K284" s="59" t="s">
        <v>7306</v>
      </c>
      <c r="L284" s="58" t="s">
        <v>7433</v>
      </c>
      <c r="M284" s="58" t="s">
        <v>7205</v>
      </c>
      <c r="N284" s="60">
        <v>3501930</v>
      </c>
      <c r="O284" s="60">
        <v>402722</v>
      </c>
      <c r="P284" s="60">
        <v>402722</v>
      </c>
      <c r="Q284" s="58" t="s">
        <v>694</v>
      </c>
      <c r="R284" s="58" t="s">
        <v>658</v>
      </c>
      <c r="S284" s="58" t="s">
        <v>704</v>
      </c>
      <c r="U284" s="58">
        <v>3</v>
      </c>
      <c r="W284" s="58" t="s">
        <v>658</v>
      </c>
      <c r="X284" s="58">
        <v>44034939000</v>
      </c>
      <c r="Y284" s="58" t="str">
        <f>LEFT(Tableau3[[#This Row],[CODE_TARIF]],6)</f>
        <v>440349</v>
      </c>
      <c r="Z284" s="58" t="s">
        <v>702</v>
      </c>
      <c r="AB284" s="58" t="s">
        <v>8097</v>
      </c>
      <c r="AC284" s="60">
        <v>12</v>
      </c>
      <c r="AD284" s="60" t="s">
        <v>4173</v>
      </c>
      <c r="AE284" s="58" t="s">
        <v>698</v>
      </c>
      <c r="AF284" s="58" t="s">
        <v>658</v>
      </c>
      <c r="AG284" s="60" t="s">
        <v>4173</v>
      </c>
      <c r="AH284" s="60" t="s">
        <v>4173</v>
      </c>
      <c r="AI284" s="58">
        <v>1000</v>
      </c>
      <c r="AJ284" s="58" t="s">
        <v>666</v>
      </c>
    </row>
    <row r="285" spans="1:36" s="58" customFormat="1" ht="12">
      <c r="A285" s="57">
        <v>282</v>
      </c>
      <c r="B285" s="58">
        <v>2022</v>
      </c>
      <c r="C285" s="58" t="s">
        <v>692</v>
      </c>
      <c r="D285" s="58" t="s">
        <v>693</v>
      </c>
      <c r="E285" s="58" t="s">
        <v>2012</v>
      </c>
      <c r="F285" s="58" t="s">
        <v>577</v>
      </c>
      <c r="G285" s="58" t="s">
        <v>7922</v>
      </c>
      <c r="H285" s="58" t="s">
        <v>1910</v>
      </c>
      <c r="I285" s="59">
        <v>44876</v>
      </c>
      <c r="J285" s="58" t="s">
        <v>2329</v>
      </c>
      <c r="K285" s="59" t="s">
        <v>7306</v>
      </c>
      <c r="L285" s="58" t="s">
        <v>7434</v>
      </c>
      <c r="M285" s="59" t="s">
        <v>7205</v>
      </c>
      <c r="N285" s="60">
        <v>10034910</v>
      </c>
      <c r="O285" s="60">
        <v>1154015</v>
      </c>
      <c r="P285" s="60">
        <v>1154015</v>
      </c>
      <c r="Q285" s="58" t="s">
        <v>694</v>
      </c>
      <c r="R285" s="58" t="s">
        <v>658</v>
      </c>
      <c r="S285" s="58" t="s">
        <v>701</v>
      </c>
      <c r="U285" s="58">
        <v>3</v>
      </c>
      <c r="W285" s="58" t="s">
        <v>658</v>
      </c>
      <c r="X285" s="58">
        <v>44034939000</v>
      </c>
      <c r="Y285" s="58" t="str">
        <f>LEFT(Tableau3[[#This Row],[CODE_TARIF]],6)</f>
        <v>440349</v>
      </c>
      <c r="Z285" s="58" t="s">
        <v>697</v>
      </c>
      <c r="AB285" s="58" t="s">
        <v>8098</v>
      </c>
      <c r="AC285" s="60">
        <v>48</v>
      </c>
      <c r="AD285" s="60" t="s">
        <v>5951</v>
      </c>
      <c r="AE285" s="58" t="s">
        <v>698</v>
      </c>
      <c r="AF285" s="58" t="s">
        <v>658</v>
      </c>
      <c r="AG285" s="60" t="s">
        <v>4174</v>
      </c>
      <c r="AH285" s="60" t="s">
        <v>4174</v>
      </c>
      <c r="AI285" s="58">
        <v>1000</v>
      </c>
      <c r="AJ285" s="58" t="s">
        <v>666</v>
      </c>
    </row>
    <row r="286" spans="1:36" s="58" customFormat="1" ht="12">
      <c r="A286" s="57">
        <v>283</v>
      </c>
      <c r="B286" s="58">
        <v>2022</v>
      </c>
      <c r="C286" s="58" t="s">
        <v>692</v>
      </c>
      <c r="D286" s="58" t="s">
        <v>693</v>
      </c>
      <c r="E286" s="58" t="s">
        <v>2012</v>
      </c>
      <c r="F286" s="58" t="s">
        <v>577</v>
      </c>
      <c r="G286" s="58" t="s">
        <v>7922</v>
      </c>
      <c r="H286" s="58" t="s">
        <v>1910</v>
      </c>
      <c r="I286" s="59">
        <v>44874</v>
      </c>
      <c r="J286" s="58" t="s">
        <v>2330</v>
      </c>
      <c r="K286" s="59" t="s">
        <v>7207</v>
      </c>
      <c r="L286" s="58" t="s">
        <v>7435</v>
      </c>
      <c r="M286" s="59" t="s">
        <v>7206</v>
      </c>
      <c r="N286" s="60">
        <v>3514980</v>
      </c>
      <c r="O286" s="60">
        <v>404223</v>
      </c>
      <c r="P286" s="60">
        <v>404223</v>
      </c>
      <c r="Q286" s="58" t="s">
        <v>694</v>
      </c>
      <c r="R286" s="58" t="s">
        <v>658</v>
      </c>
      <c r="S286" s="58" t="s">
        <v>704</v>
      </c>
      <c r="U286" s="58">
        <v>3</v>
      </c>
      <c r="W286" s="58" t="s">
        <v>658</v>
      </c>
      <c r="X286" s="58">
        <v>44034939000</v>
      </c>
      <c r="Y286" s="58" t="str">
        <f>LEFT(Tableau3[[#This Row],[CODE_TARIF]],6)</f>
        <v>440349</v>
      </c>
      <c r="Z286" s="58" t="s">
        <v>702</v>
      </c>
      <c r="AB286" s="58" t="s">
        <v>8099</v>
      </c>
      <c r="AC286" s="60">
        <v>14</v>
      </c>
      <c r="AD286" s="60" t="s">
        <v>5952</v>
      </c>
      <c r="AE286" s="58" t="s">
        <v>698</v>
      </c>
      <c r="AF286" s="58" t="s">
        <v>658</v>
      </c>
      <c r="AG286" s="60" t="s">
        <v>4175</v>
      </c>
      <c r="AH286" s="60" t="s">
        <v>4175</v>
      </c>
      <c r="AI286" s="58">
        <v>1000</v>
      </c>
      <c r="AJ286" s="58" t="s">
        <v>666</v>
      </c>
    </row>
    <row r="287" spans="1:36" s="58" customFormat="1" ht="12">
      <c r="A287" s="57">
        <v>284</v>
      </c>
      <c r="B287" s="58">
        <v>2022</v>
      </c>
      <c r="C287" s="58" t="s">
        <v>692</v>
      </c>
      <c r="D287" s="58" t="s">
        <v>693</v>
      </c>
      <c r="E287" s="58" t="s">
        <v>2012</v>
      </c>
      <c r="F287" s="58" t="s">
        <v>577</v>
      </c>
      <c r="G287" s="58" t="s">
        <v>7922</v>
      </c>
      <c r="H287" s="58" t="s">
        <v>1910</v>
      </c>
      <c r="I287" s="59">
        <v>44874</v>
      </c>
      <c r="J287" s="58" t="s">
        <v>2331</v>
      </c>
      <c r="K287" s="59" t="s">
        <v>7207</v>
      </c>
      <c r="L287" s="58" t="s">
        <v>7435</v>
      </c>
      <c r="M287" s="59" t="s">
        <v>7206</v>
      </c>
      <c r="N287" s="60">
        <v>14766090</v>
      </c>
      <c r="O287" s="60">
        <v>1698100</v>
      </c>
      <c r="P287" s="60">
        <v>1698100</v>
      </c>
      <c r="Q287" s="58" t="s">
        <v>694</v>
      </c>
      <c r="R287" s="58" t="s">
        <v>658</v>
      </c>
      <c r="S287" s="58" t="s">
        <v>703</v>
      </c>
      <c r="U287" s="58">
        <v>3</v>
      </c>
      <c r="W287" s="58" t="s">
        <v>658</v>
      </c>
      <c r="X287" s="58">
        <v>44034939000</v>
      </c>
      <c r="Y287" s="58" t="str">
        <f>LEFT(Tableau3[[#This Row],[CODE_TARIF]],6)</f>
        <v>440349</v>
      </c>
      <c r="Z287" s="58" t="s">
        <v>702</v>
      </c>
      <c r="AB287" s="58" t="s">
        <v>8100</v>
      </c>
      <c r="AC287" s="60">
        <v>38</v>
      </c>
      <c r="AD287" s="60" t="s">
        <v>5953</v>
      </c>
      <c r="AE287" s="58" t="s">
        <v>698</v>
      </c>
      <c r="AF287" s="58" t="s">
        <v>658</v>
      </c>
      <c r="AG287" s="60" t="s">
        <v>4176</v>
      </c>
      <c r="AH287" s="60" t="s">
        <v>4176</v>
      </c>
      <c r="AI287" s="58">
        <v>1000</v>
      </c>
      <c r="AJ287" s="58" t="s">
        <v>666</v>
      </c>
    </row>
    <row r="288" spans="1:36" s="58" customFormat="1" ht="12">
      <c r="A288" s="57">
        <v>285</v>
      </c>
      <c r="B288" s="58">
        <v>2022</v>
      </c>
      <c r="C288" s="58" t="s">
        <v>692</v>
      </c>
      <c r="D288" s="58" t="s">
        <v>693</v>
      </c>
      <c r="E288" s="58" t="s">
        <v>8884</v>
      </c>
      <c r="F288" s="58" t="s">
        <v>2045</v>
      </c>
      <c r="G288" s="58" t="s">
        <v>7934</v>
      </c>
      <c r="H288" s="58" t="s">
        <v>2033</v>
      </c>
      <c r="I288" s="59">
        <v>44874</v>
      </c>
      <c r="J288" s="58" t="s">
        <v>2332</v>
      </c>
      <c r="K288" s="59" t="s">
        <v>7207</v>
      </c>
      <c r="L288" s="58" t="s">
        <v>7436</v>
      </c>
      <c r="M288" s="58" t="s">
        <v>7207</v>
      </c>
      <c r="N288" s="60">
        <v>8113250</v>
      </c>
      <c r="O288" s="60">
        <v>608494</v>
      </c>
      <c r="P288" s="60">
        <v>608494</v>
      </c>
      <c r="Q288" s="58" t="s">
        <v>694</v>
      </c>
      <c r="R288" s="58" t="s">
        <v>658</v>
      </c>
      <c r="S288" s="58" t="s">
        <v>701</v>
      </c>
      <c r="U288" s="58">
        <v>3</v>
      </c>
      <c r="W288" s="58" t="s">
        <v>658</v>
      </c>
      <c r="X288" s="58">
        <v>44072700000</v>
      </c>
      <c r="Y288" s="58" t="str">
        <f>LEFT(Tableau3[[#This Row],[CODE_TARIF]],6)</f>
        <v>440727</v>
      </c>
      <c r="Z288" s="58" t="s">
        <v>702</v>
      </c>
      <c r="AB288" s="58" t="s">
        <v>8101</v>
      </c>
      <c r="AC288" s="60">
        <v>37</v>
      </c>
      <c r="AD288" s="60" t="s">
        <v>1441</v>
      </c>
      <c r="AE288" s="58" t="s">
        <v>1668</v>
      </c>
      <c r="AF288" s="58" t="s">
        <v>658</v>
      </c>
      <c r="AG288" s="60" t="s">
        <v>4177</v>
      </c>
      <c r="AH288" s="60" t="s">
        <v>4177</v>
      </c>
      <c r="AI288" s="58">
        <v>1000</v>
      </c>
      <c r="AJ288" s="58" t="s">
        <v>666</v>
      </c>
    </row>
    <row r="289" spans="1:36" s="58" customFormat="1" ht="12">
      <c r="A289" s="57">
        <v>286</v>
      </c>
      <c r="B289" s="58">
        <v>2022</v>
      </c>
      <c r="C289" s="58" t="s">
        <v>692</v>
      </c>
      <c r="D289" s="58" t="s">
        <v>693</v>
      </c>
      <c r="E289" s="58" t="s">
        <v>2012</v>
      </c>
      <c r="F289" s="58" t="s">
        <v>577</v>
      </c>
      <c r="G289" s="58" t="s">
        <v>7922</v>
      </c>
      <c r="H289" s="58" t="s">
        <v>1910</v>
      </c>
      <c r="I289" s="59">
        <v>44873</v>
      </c>
      <c r="J289" s="58" t="s">
        <v>2333</v>
      </c>
      <c r="K289" s="59" t="s">
        <v>7208</v>
      </c>
      <c r="L289" s="58" t="s">
        <v>7437</v>
      </c>
      <c r="M289" s="59" t="s">
        <v>7207</v>
      </c>
      <c r="N289" s="60">
        <v>1791747</v>
      </c>
      <c r="O289" s="60">
        <v>98546</v>
      </c>
      <c r="P289" s="60">
        <v>98546</v>
      </c>
      <c r="Q289" s="58" t="s">
        <v>694</v>
      </c>
      <c r="R289" s="58" t="s">
        <v>658</v>
      </c>
      <c r="S289" s="58" t="s">
        <v>675</v>
      </c>
      <c r="U289" s="58">
        <v>3</v>
      </c>
      <c r="W289" s="58" t="s">
        <v>658</v>
      </c>
      <c r="X289" s="58">
        <v>44072938000</v>
      </c>
      <c r="Y289" s="58" t="str">
        <f>LEFT(Tableau3[[#This Row],[CODE_TARIF]],6)</f>
        <v>440729</v>
      </c>
      <c r="Z289" s="58" t="s">
        <v>702</v>
      </c>
      <c r="AB289" s="58" t="s">
        <v>8102</v>
      </c>
      <c r="AC289" s="60">
        <v>92</v>
      </c>
      <c r="AD289" s="60" t="s">
        <v>5954</v>
      </c>
      <c r="AE289" s="58" t="s">
        <v>698</v>
      </c>
      <c r="AF289" s="58" t="s">
        <v>658</v>
      </c>
      <c r="AG289" s="60" t="s">
        <v>4178</v>
      </c>
      <c r="AH289" s="60" t="s">
        <v>4178</v>
      </c>
      <c r="AI289" s="58">
        <v>1000</v>
      </c>
      <c r="AJ289" s="58" t="s">
        <v>666</v>
      </c>
    </row>
    <row r="290" spans="1:36" s="58" customFormat="1" ht="12">
      <c r="A290" s="57">
        <v>287</v>
      </c>
      <c r="B290" s="58">
        <v>2022</v>
      </c>
      <c r="C290" s="58" t="s">
        <v>692</v>
      </c>
      <c r="D290" s="58" t="s">
        <v>693</v>
      </c>
      <c r="E290" s="58" t="s">
        <v>2012</v>
      </c>
      <c r="F290" s="58" t="s">
        <v>577</v>
      </c>
      <c r="G290" s="58" t="s">
        <v>7922</v>
      </c>
      <c r="H290" s="58" t="s">
        <v>1910</v>
      </c>
      <c r="I290" s="59">
        <v>44872</v>
      </c>
      <c r="J290" s="58" t="s">
        <v>2334</v>
      </c>
      <c r="K290" s="59" t="s">
        <v>1949</v>
      </c>
      <c r="L290" s="58" t="s">
        <v>7438</v>
      </c>
      <c r="M290" s="58" t="s">
        <v>7208</v>
      </c>
      <c r="N290" s="60">
        <v>7630380</v>
      </c>
      <c r="O290" s="60">
        <v>877494</v>
      </c>
      <c r="P290" s="60">
        <v>877494</v>
      </c>
      <c r="Q290" s="58" t="s">
        <v>694</v>
      </c>
      <c r="R290" s="58" t="s">
        <v>658</v>
      </c>
      <c r="S290" s="58" t="s">
        <v>703</v>
      </c>
      <c r="U290" s="58">
        <v>3</v>
      </c>
      <c r="W290" s="58" t="s">
        <v>658</v>
      </c>
      <c r="X290" s="58">
        <v>44034939000</v>
      </c>
      <c r="Y290" s="58" t="str">
        <f>LEFT(Tableau3[[#This Row],[CODE_TARIF]],6)</f>
        <v>440349</v>
      </c>
      <c r="Z290" s="58" t="s">
        <v>702</v>
      </c>
      <c r="AB290" s="58" t="s">
        <v>8103</v>
      </c>
      <c r="AC290" s="60">
        <v>34</v>
      </c>
      <c r="AD290" s="60" t="s">
        <v>5955</v>
      </c>
      <c r="AE290" s="58" t="s">
        <v>698</v>
      </c>
      <c r="AF290" s="58" t="s">
        <v>658</v>
      </c>
      <c r="AG290" s="60" t="s">
        <v>4179</v>
      </c>
      <c r="AH290" s="60" t="s">
        <v>4179</v>
      </c>
      <c r="AI290" s="58">
        <v>1000</v>
      </c>
      <c r="AJ290" s="58" t="s">
        <v>666</v>
      </c>
    </row>
    <row r="291" spans="1:36" s="58" customFormat="1" ht="12">
      <c r="A291" s="57">
        <v>288</v>
      </c>
      <c r="B291" s="58">
        <v>2022</v>
      </c>
      <c r="C291" s="58" t="s">
        <v>692</v>
      </c>
      <c r="D291" s="58" t="s">
        <v>693</v>
      </c>
      <c r="E291" s="58" t="s">
        <v>8883</v>
      </c>
      <c r="F291" s="58" t="s">
        <v>587</v>
      </c>
      <c r="G291" s="58" t="s">
        <v>7933</v>
      </c>
      <c r="H291" s="58" t="s">
        <v>2032</v>
      </c>
      <c r="I291" s="59">
        <v>44868</v>
      </c>
      <c r="J291" s="58" t="s">
        <v>2335</v>
      </c>
      <c r="K291" s="59" t="s">
        <v>1950</v>
      </c>
      <c r="L291" s="58" t="s">
        <v>7439</v>
      </c>
      <c r="M291" s="58" t="s">
        <v>1950</v>
      </c>
      <c r="N291" s="60">
        <v>14732300</v>
      </c>
      <c r="O291" s="60">
        <v>1694215</v>
      </c>
      <c r="P291" s="60">
        <v>1694215</v>
      </c>
      <c r="Q291" s="58" t="s">
        <v>694</v>
      </c>
      <c r="R291" s="58" t="s">
        <v>658</v>
      </c>
      <c r="S291" s="58" t="s">
        <v>687</v>
      </c>
      <c r="U291" s="58">
        <v>3</v>
      </c>
      <c r="W291" s="58" t="s">
        <v>658</v>
      </c>
      <c r="X291" s="58">
        <v>44034900000</v>
      </c>
      <c r="Y291" s="58" t="str">
        <f>LEFT(Tableau3[[#This Row],[CODE_TARIF]],6)</f>
        <v>440349</v>
      </c>
      <c r="Z291" s="58" t="s">
        <v>702</v>
      </c>
      <c r="AB291" s="58" t="s">
        <v>7973</v>
      </c>
      <c r="AC291" s="60">
        <v>48</v>
      </c>
      <c r="AD291" s="60" t="s">
        <v>4180</v>
      </c>
      <c r="AE291" s="58" t="s">
        <v>698</v>
      </c>
      <c r="AF291" s="58" t="s">
        <v>658</v>
      </c>
      <c r="AG291" s="60" t="s">
        <v>4180</v>
      </c>
      <c r="AH291" s="60" t="s">
        <v>4180</v>
      </c>
      <c r="AI291" s="58">
        <v>1000</v>
      </c>
      <c r="AJ291" s="58" t="s">
        <v>666</v>
      </c>
    </row>
    <row r="292" spans="1:36" s="58" customFormat="1" ht="12">
      <c r="A292" s="57">
        <v>289</v>
      </c>
      <c r="B292" s="58">
        <v>2022</v>
      </c>
      <c r="C292" s="58" t="s">
        <v>692</v>
      </c>
      <c r="D292" s="58" t="s">
        <v>693</v>
      </c>
      <c r="E292" s="58" t="s">
        <v>8883</v>
      </c>
      <c r="F292" s="58" t="s">
        <v>587</v>
      </c>
      <c r="G292" s="58" t="s">
        <v>7933</v>
      </c>
      <c r="H292" s="58" t="s">
        <v>2032</v>
      </c>
      <c r="I292" s="59">
        <v>44868</v>
      </c>
      <c r="J292" s="58" t="s">
        <v>2336</v>
      </c>
      <c r="K292" s="59" t="s">
        <v>1950</v>
      </c>
      <c r="L292" s="58" t="s">
        <v>7439</v>
      </c>
      <c r="M292" s="58" t="s">
        <v>1950</v>
      </c>
      <c r="N292" s="60">
        <v>7704900</v>
      </c>
      <c r="O292" s="60">
        <v>886064</v>
      </c>
      <c r="P292" s="60">
        <v>886064</v>
      </c>
      <c r="Q292" s="58" t="s">
        <v>694</v>
      </c>
      <c r="R292" s="58" t="s">
        <v>658</v>
      </c>
      <c r="S292" s="58" t="s">
        <v>687</v>
      </c>
      <c r="U292" s="58">
        <v>3</v>
      </c>
      <c r="W292" s="58" t="s">
        <v>658</v>
      </c>
      <c r="X292" s="58">
        <v>44034900000</v>
      </c>
      <c r="Y292" s="58" t="str">
        <f>LEFT(Tableau3[[#This Row],[CODE_TARIF]],6)</f>
        <v>440349</v>
      </c>
      <c r="Z292" s="58" t="s">
        <v>702</v>
      </c>
      <c r="AB292" s="58" t="s">
        <v>7975</v>
      </c>
      <c r="AC292" s="60">
        <v>13</v>
      </c>
      <c r="AD292" s="60" t="s">
        <v>5956</v>
      </c>
      <c r="AE292" s="58" t="s">
        <v>698</v>
      </c>
      <c r="AF292" s="58" t="s">
        <v>658</v>
      </c>
      <c r="AG292" s="60" t="s">
        <v>4181</v>
      </c>
      <c r="AH292" s="60" t="s">
        <v>4181</v>
      </c>
      <c r="AI292" s="58">
        <v>1000</v>
      </c>
      <c r="AJ292" s="58" t="s">
        <v>666</v>
      </c>
    </row>
    <row r="293" spans="1:36" s="58" customFormat="1" ht="12">
      <c r="A293" s="57">
        <v>290</v>
      </c>
      <c r="B293" s="58">
        <v>2022</v>
      </c>
      <c r="C293" s="58" t="s">
        <v>692</v>
      </c>
      <c r="D293" s="58" t="s">
        <v>693</v>
      </c>
      <c r="E293" s="58" t="s">
        <v>8883</v>
      </c>
      <c r="F293" s="58" t="s">
        <v>587</v>
      </c>
      <c r="G293" s="58" t="s">
        <v>7933</v>
      </c>
      <c r="H293" s="58" t="s">
        <v>2032</v>
      </c>
      <c r="I293" s="59">
        <v>44868</v>
      </c>
      <c r="J293" s="58" t="s">
        <v>2337</v>
      </c>
      <c r="K293" s="59" t="s">
        <v>1950</v>
      </c>
      <c r="L293" s="58" t="s">
        <v>7439</v>
      </c>
      <c r="M293" s="59" t="s">
        <v>1950</v>
      </c>
      <c r="N293" s="60">
        <v>931500</v>
      </c>
      <c r="O293" s="60">
        <v>107123</v>
      </c>
      <c r="P293" s="60">
        <v>107123</v>
      </c>
      <c r="Q293" s="58" t="s">
        <v>694</v>
      </c>
      <c r="R293" s="58" t="s">
        <v>658</v>
      </c>
      <c r="S293" s="58" t="s">
        <v>687</v>
      </c>
      <c r="U293" s="58">
        <v>3</v>
      </c>
      <c r="W293" s="58" t="s">
        <v>658</v>
      </c>
      <c r="X293" s="58">
        <v>44034935000</v>
      </c>
      <c r="Y293" s="58" t="str">
        <f>LEFT(Tableau3[[#This Row],[CODE_TARIF]],6)</f>
        <v>440349</v>
      </c>
      <c r="Z293" s="58" t="s">
        <v>702</v>
      </c>
      <c r="AB293" s="58" t="s">
        <v>7976</v>
      </c>
      <c r="AC293" s="60">
        <v>3</v>
      </c>
      <c r="AD293" s="60" t="s">
        <v>5957</v>
      </c>
      <c r="AE293" s="58" t="s">
        <v>698</v>
      </c>
      <c r="AF293" s="58" t="s">
        <v>658</v>
      </c>
      <c r="AG293" s="60" t="s">
        <v>4182</v>
      </c>
      <c r="AH293" s="60" t="s">
        <v>4182</v>
      </c>
      <c r="AI293" s="58">
        <v>1000</v>
      </c>
      <c r="AJ293" s="58" t="s">
        <v>666</v>
      </c>
    </row>
    <row r="294" spans="1:36" s="58" customFormat="1" ht="12">
      <c r="A294" s="57">
        <v>291</v>
      </c>
      <c r="B294" s="58">
        <v>2022</v>
      </c>
      <c r="C294" s="58" t="s">
        <v>692</v>
      </c>
      <c r="D294" s="58" t="s">
        <v>693</v>
      </c>
      <c r="E294" s="58" t="s">
        <v>8883</v>
      </c>
      <c r="F294" s="58" t="s">
        <v>587</v>
      </c>
      <c r="G294" s="58" t="s">
        <v>7933</v>
      </c>
      <c r="H294" s="58" t="s">
        <v>2032</v>
      </c>
      <c r="I294" s="59">
        <v>44868</v>
      </c>
      <c r="J294" s="58" t="s">
        <v>2338</v>
      </c>
      <c r="K294" s="59" t="s">
        <v>1950</v>
      </c>
      <c r="L294" s="58" t="s">
        <v>7439</v>
      </c>
      <c r="M294" s="58" t="s">
        <v>1950</v>
      </c>
      <c r="N294" s="60">
        <v>3410900</v>
      </c>
      <c r="O294" s="60">
        <v>392254</v>
      </c>
      <c r="P294" s="60">
        <v>392254</v>
      </c>
      <c r="Q294" s="58" t="s">
        <v>694</v>
      </c>
      <c r="R294" s="58" t="s">
        <v>658</v>
      </c>
      <c r="S294" s="58" t="s">
        <v>687</v>
      </c>
      <c r="U294" s="58">
        <v>3</v>
      </c>
      <c r="W294" s="58" t="s">
        <v>658</v>
      </c>
      <c r="X294" s="58">
        <v>44034900000</v>
      </c>
      <c r="Y294" s="58" t="str">
        <f>LEFT(Tableau3[[#This Row],[CODE_TARIF]],6)</f>
        <v>440349</v>
      </c>
      <c r="Z294" s="58" t="s">
        <v>697</v>
      </c>
      <c r="AB294" s="58" t="s">
        <v>7974</v>
      </c>
      <c r="AC294" s="60">
        <v>21</v>
      </c>
      <c r="AD294" s="60" t="s">
        <v>5958</v>
      </c>
      <c r="AE294" s="58" t="s">
        <v>698</v>
      </c>
      <c r="AF294" s="58" t="s">
        <v>658</v>
      </c>
      <c r="AG294" s="60" t="s">
        <v>4183</v>
      </c>
      <c r="AH294" s="60" t="s">
        <v>4183</v>
      </c>
      <c r="AI294" s="58">
        <v>1000</v>
      </c>
      <c r="AJ294" s="58" t="s">
        <v>666</v>
      </c>
    </row>
    <row r="295" spans="1:36" s="58" customFormat="1" ht="12">
      <c r="A295" s="57">
        <v>292</v>
      </c>
      <c r="B295" s="58">
        <v>2022</v>
      </c>
      <c r="C295" s="58" t="s">
        <v>692</v>
      </c>
      <c r="D295" s="58" t="s">
        <v>693</v>
      </c>
      <c r="E295" s="58" t="s">
        <v>8883</v>
      </c>
      <c r="F295" s="58" t="s">
        <v>587</v>
      </c>
      <c r="G295" s="58" t="s">
        <v>7933</v>
      </c>
      <c r="H295" s="58" t="s">
        <v>2032</v>
      </c>
      <c r="I295" s="59">
        <v>44868</v>
      </c>
      <c r="J295" s="58" t="s">
        <v>2339</v>
      </c>
      <c r="K295" s="59" t="s">
        <v>1950</v>
      </c>
      <c r="L295" s="58" t="s">
        <v>7439</v>
      </c>
      <c r="M295" s="58" t="s">
        <v>1950</v>
      </c>
      <c r="N295" s="60">
        <v>4734100</v>
      </c>
      <c r="O295" s="60">
        <v>544422</v>
      </c>
      <c r="P295" s="60">
        <v>544422</v>
      </c>
      <c r="Q295" s="58" t="s">
        <v>694</v>
      </c>
      <c r="R295" s="58" t="s">
        <v>658</v>
      </c>
      <c r="S295" s="58" t="s">
        <v>687</v>
      </c>
      <c r="U295" s="58">
        <v>3</v>
      </c>
      <c r="W295" s="58" t="s">
        <v>658</v>
      </c>
      <c r="X295" s="58">
        <v>44034934000</v>
      </c>
      <c r="Y295" s="58" t="str">
        <f>LEFT(Tableau3[[#This Row],[CODE_TARIF]],6)</f>
        <v>440349</v>
      </c>
      <c r="Z295" s="58" t="s">
        <v>697</v>
      </c>
      <c r="AB295" s="58" t="s">
        <v>7976</v>
      </c>
      <c r="AC295" s="60">
        <v>43</v>
      </c>
      <c r="AD295" s="60" t="s">
        <v>4184</v>
      </c>
      <c r="AE295" s="58" t="s">
        <v>698</v>
      </c>
      <c r="AF295" s="58" t="s">
        <v>658</v>
      </c>
      <c r="AG295" s="60" t="s">
        <v>4184</v>
      </c>
      <c r="AH295" s="60" t="s">
        <v>4184</v>
      </c>
      <c r="AI295" s="58">
        <v>1000</v>
      </c>
      <c r="AJ295" s="58" t="s">
        <v>666</v>
      </c>
    </row>
    <row r="296" spans="1:36" s="58" customFormat="1" ht="12">
      <c r="A296" s="57">
        <v>293</v>
      </c>
      <c r="B296" s="58">
        <v>2022</v>
      </c>
      <c r="C296" s="58" t="s">
        <v>692</v>
      </c>
      <c r="D296" s="58" t="s">
        <v>693</v>
      </c>
      <c r="E296" s="58" t="s">
        <v>8883</v>
      </c>
      <c r="F296" s="58" t="s">
        <v>587</v>
      </c>
      <c r="G296" s="58" t="s">
        <v>7933</v>
      </c>
      <c r="H296" s="58" t="s">
        <v>2032</v>
      </c>
      <c r="I296" s="59">
        <v>44868</v>
      </c>
      <c r="J296" s="58" t="s">
        <v>2340</v>
      </c>
      <c r="K296" s="59" t="s">
        <v>1950</v>
      </c>
      <c r="L296" s="58" t="s">
        <v>7439</v>
      </c>
      <c r="M296" s="58" t="s">
        <v>1950</v>
      </c>
      <c r="N296" s="60">
        <v>8037900</v>
      </c>
      <c r="O296" s="60">
        <v>924359</v>
      </c>
      <c r="P296" s="60">
        <v>924359</v>
      </c>
      <c r="Q296" s="58" t="s">
        <v>694</v>
      </c>
      <c r="R296" s="58" t="s">
        <v>658</v>
      </c>
      <c r="S296" s="58" t="s">
        <v>687</v>
      </c>
      <c r="U296" s="58">
        <v>3</v>
      </c>
      <c r="W296" s="58" t="s">
        <v>658</v>
      </c>
      <c r="X296" s="58">
        <v>44034900000</v>
      </c>
      <c r="Y296" s="58" t="str">
        <f>LEFT(Tableau3[[#This Row],[CODE_TARIF]],6)</f>
        <v>440349</v>
      </c>
      <c r="Z296" s="58" t="s">
        <v>697</v>
      </c>
      <c r="AB296" s="58" t="s">
        <v>7973</v>
      </c>
      <c r="AC296" s="60">
        <v>28</v>
      </c>
      <c r="AD296" s="60" t="s">
        <v>4185</v>
      </c>
      <c r="AE296" s="58" t="s">
        <v>698</v>
      </c>
      <c r="AF296" s="58" t="s">
        <v>658</v>
      </c>
      <c r="AG296" s="60" t="s">
        <v>4185</v>
      </c>
      <c r="AH296" s="60" t="s">
        <v>4185</v>
      </c>
      <c r="AI296" s="58">
        <v>1000</v>
      </c>
      <c r="AJ296" s="58" t="s">
        <v>666</v>
      </c>
    </row>
    <row r="297" spans="1:36" s="58" customFormat="1" ht="12">
      <c r="A297" s="57">
        <v>294</v>
      </c>
      <c r="B297" s="58">
        <v>2022</v>
      </c>
      <c r="C297" s="58" t="s">
        <v>692</v>
      </c>
      <c r="D297" s="58" t="s">
        <v>693</v>
      </c>
      <c r="E297" s="58" t="s">
        <v>8883</v>
      </c>
      <c r="F297" s="58" t="s">
        <v>587</v>
      </c>
      <c r="G297" s="58" t="s">
        <v>7933</v>
      </c>
      <c r="H297" s="58" t="s">
        <v>2032</v>
      </c>
      <c r="I297" s="59">
        <v>44868</v>
      </c>
      <c r="J297" s="58" t="s">
        <v>2341</v>
      </c>
      <c r="K297" s="59" t="s">
        <v>1950</v>
      </c>
      <c r="L297" s="58" t="s">
        <v>7439</v>
      </c>
      <c r="M297" s="58" t="s">
        <v>1950</v>
      </c>
      <c r="N297" s="60">
        <v>14870800</v>
      </c>
      <c r="O297" s="60">
        <v>1710142</v>
      </c>
      <c r="P297" s="60">
        <v>1710142</v>
      </c>
      <c r="Q297" s="58" t="s">
        <v>694</v>
      </c>
      <c r="R297" s="58" t="s">
        <v>658</v>
      </c>
      <c r="S297" s="58" t="s">
        <v>687</v>
      </c>
      <c r="U297" s="58">
        <v>3</v>
      </c>
      <c r="W297" s="58" t="s">
        <v>658</v>
      </c>
      <c r="X297" s="58">
        <v>44034900000</v>
      </c>
      <c r="Y297" s="58" t="str">
        <f>LEFT(Tableau3[[#This Row],[CODE_TARIF]],6)</f>
        <v>440349</v>
      </c>
      <c r="Z297" s="58" t="s">
        <v>697</v>
      </c>
      <c r="AB297" s="58" t="s">
        <v>7973</v>
      </c>
      <c r="AC297" s="60">
        <v>46</v>
      </c>
      <c r="AD297" s="60" t="s">
        <v>4186</v>
      </c>
      <c r="AE297" s="58" t="s">
        <v>698</v>
      </c>
      <c r="AF297" s="58" t="s">
        <v>658</v>
      </c>
      <c r="AG297" s="60" t="s">
        <v>4186</v>
      </c>
      <c r="AH297" s="60" t="s">
        <v>4186</v>
      </c>
      <c r="AI297" s="58">
        <v>1000</v>
      </c>
      <c r="AJ297" s="58" t="s">
        <v>666</v>
      </c>
    </row>
    <row r="298" spans="1:36" s="58" customFormat="1" ht="12">
      <c r="A298" s="57">
        <v>295</v>
      </c>
      <c r="B298" s="58">
        <v>2022</v>
      </c>
      <c r="C298" s="58" t="s">
        <v>692</v>
      </c>
      <c r="D298" s="58" t="s">
        <v>693</v>
      </c>
      <c r="E298" s="58" t="s">
        <v>8883</v>
      </c>
      <c r="F298" s="58" t="s">
        <v>587</v>
      </c>
      <c r="G298" s="58" t="s">
        <v>7933</v>
      </c>
      <c r="H298" s="58" t="s">
        <v>2032</v>
      </c>
      <c r="I298" s="59">
        <v>44868</v>
      </c>
      <c r="J298" s="58" t="s">
        <v>2342</v>
      </c>
      <c r="K298" s="59" t="s">
        <v>1950</v>
      </c>
      <c r="L298" s="58" t="s">
        <v>7439</v>
      </c>
      <c r="M298" s="58" t="s">
        <v>1950</v>
      </c>
      <c r="N298" s="60">
        <v>9318600</v>
      </c>
      <c r="O298" s="60">
        <v>1071639</v>
      </c>
      <c r="P298" s="60">
        <v>1071639</v>
      </c>
      <c r="Q298" s="58" t="s">
        <v>694</v>
      </c>
      <c r="R298" s="58" t="s">
        <v>658</v>
      </c>
      <c r="S298" s="58" t="s">
        <v>687</v>
      </c>
      <c r="U298" s="58">
        <v>3</v>
      </c>
      <c r="W298" s="58" t="s">
        <v>658</v>
      </c>
      <c r="X298" s="58">
        <v>44034900000</v>
      </c>
      <c r="Y298" s="58" t="str">
        <f>LEFT(Tableau3[[#This Row],[CODE_TARIF]],6)</f>
        <v>440349</v>
      </c>
      <c r="Z298" s="58" t="s">
        <v>697</v>
      </c>
      <c r="AB298" s="58" t="s">
        <v>7972</v>
      </c>
      <c r="AC298" s="60">
        <v>37</v>
      </c>
      <c r="AD298" s="60" t="s">
        <v>5959</v>
      </c>
      <c r="AE298" s="58" t="s">
        <v>698</v>
      </c>
      <c r="AF298" s="58" t="s">
        <v>658</v>
      </c>
      <c r="AG298" s="60" t="s">
        <v>4187</v>
      </c>
      <c r="AH298" s="60" t="s">
        <v>4187</v>
      </c>
      <c r="AI298" s="58">
        <v>1000</v>
      </c>
      <c r="AJ298" s="58" t="s">
        <v>666</v>
      </c>
    </row>
    <row r="299" spans="1:36" s="58" customFormat="1" ht="12">
      <c r="A299" s="57">
        <v>296</v>
      </c>
      <c r="B299" s="58">
        <v>2022</v>
      </c>
      <c r="C299" s="58" t="s">
        <v>692</v>
      </c>
      <c r="D299" s="58" t="s">
        <v>693</v>
      </c>
      <c r="E299" s="58" t="s">
        <v>8883</v>
      </c>
      <c r="F299" s="58" t="s">
        <v>587</v>
      </c>
      <c r="G299" s="58" t="s">
        <v>7933</v>
      </c>
      <c r="H299" s="58" t="s">
        <v>2032</v>
      </c>
      <c r="I299" s="59">
        <v>44868</v>
      </c>
      <c r="J299" s="58" t="s">
        <v>2343</v>
      </c>
      <c r="K299" s="59" t="s">
        <v>1950</v>
      </c>
      <c r="L299" s="58" t="s">
        <v>7439</v>
      </c>
      <c r="M299" s="58" t="s">
        <v>1950</v>
      </c>
      <c r="N299" s="60">
        <v>14987200</v>
      </c>
      <c r="O299" s="60">
        <v>1723528</v>
      </c>
      <c r="P299" s="60">
        <v>1723528</v>
      </c>
      <c r="Q299" s="58" t="s">
        <v>694</v>
      </c>
      <c r="R299" s="58" t="s">
        <v>658</v>
      </c>
      <c r="S299" s="58" t="s">
        <v>687</v>
      </c>
      <c r="U299" s="58">
        <v>3</v>
      </c>
      <c r="W299" s="58" t="s">
        <v>658</v>
      </c>
      <c r="X299" s="58">
        <v>44034900000</v>
      </c>
      <c r="Y299" s="58" t="str">
        <f>LEFT(Tableau3[[#This Row],[CODE_TARIF]],6)</f>
        <v>440349</v>
      </c>
      <c r="Z299" s="58" t="s">
        <v>697</v>
      </c>
      <c r="AB299" s="58" t="s">
        <v>7972</v>
      </c>
      <c r="AC299" s="60">
        <v>56</v>
      </c>
      <c r="AD299" s="60" t="s">
        <v>5960</v>
      </c>
      <c r="AE299" s="58" t="s">
        <v>698</v>
      </c>
      <c r="AF299" s="58" t="s">
        <v>658</v>
      </c>
      <c r="AG299" s="60" t="s">
        <v>4188</v>
      </c>
      <c r="AH299" s="60" t="s">
        <v>4188</v>
      </c>
      <c r="AI299" s="58">
        <v>1000</v>
      </c>
      <c r="AJ299" s="58" t="s">
        <v>666</v>
      </c>
    </row>
    <row r="300" spans="1:36" s="58" customFormat="1" ht="12">
      <c r="A300" s="57">
        <v>297</v>
      </c>
      <c r="B300" s="58">
        <v>2022</v>
      </c>
      <c r="C300" s="58" t="s">
        <v>692</v>
      </c>
      <c r="D300" s="58" t="s">
        <v>693</v>
      </c>
      <c r="E300" s="58" t="s">
        <v>8881</v>
      </c>
      <c r="F300" s="58" t="s">
        <v>588</v>
      </c>
      <c r="G300" s="58" t="s">
        <v>7932</v>
      </c>
      <c r="H300" s="58" t="s">
        <v>2030</v>
      </c>
      <c r="I300" s="59">
        <v>44868</v>
      </c>
      <c r="J300" s="58" t="s">
        <v>2344</v>
      </c>
      <c r="K300" s="59" t="s">
        <v>1950</v>
      </c>
      <c r="L300" s="58" t="s">
        <v>7440</v>
      </c>
      <c r="M300" s="58" t="s">
        <v>7205</v>
      </c>
      <c r="N300" s="60">
        <v>2445512</v>
      </c>
      <c r="O300" s="60">
        <v>61138</v>
      </c>
      <c r="P300" s="60">
        <v>61138</v>
      </c>
      <c r="Q300" s="58" t="s">
        <v>694</v>
      </c>
      <c r="R300" s="58" t="s">
        <v>658</v>
      </c>
      <c r="S300" s="58" t="s">
        <v>700</v>
      </c>
      <c r="U300" s="58">
        <v>3</v>
      </c>
      <c r="W300" s="58" t="s">
        <v>658</v>
      </c>
      <c r="X300" s="58">
        <v>44219900000</v>
      </c>
      <c r="Y300" s="58" t="str">
        <f>LEFT(Tableau3[[#This Row],[CODE_TARIF]],6)</f>
        <v>442199</v>
      </c>
      <c r="Z300" s="58" t="s">
        <v>697</v>
      </c>
      <c r="AB300" s="58" t="s">
        <v>8104</v>
      </c>
      <c r="AC300" s="60">
        <v>20</v>
      </c>
      <c r="AD300" s="60" t="s">
        <v>5961</v>
      </c>
      <c r="AE300" s="58" t="s">
        <v>713</v>
      </c>
      <c r="AF300" s="58" t="s">
        <v>658</v>
      </c>
      <c r="AG300" s="60" t="s">
        <v>4189</v>
      </c>
      <c r="AH300" s="60" t="s">
        <v>4189</v>
      </c>
      <c r="AI300" s="58">
        <v>1000</v>
      </c>
      <c r="AJ300" s="58" t="s">
        <v>666</v>
      </c>
    </row>
    <row r="301" spans="1:36" s="58" customFormat="1" ht="12">
      <c r="A301" s="57">
        <v>298</v>
      </c>
      <c r="B301" s="58">
        <v>2022</v>
      </c>
      <c r="C301" s="58" t="s">
        <v>692</v>
      </c>
      <c r="D301" s="58" t="s">
        <v>693</v>
      </c>
      <c r="E301" s="58" t="s">
        <v>8881</v>
      </c>
      <c r="F301" s="58" t="s">
        <v>588</v>
      </c>
      <c r="G301" s="58" t="s">
        <v>7932</v>
      </c>
      <c r="H301" s="58" t="s">
        <v>2030</v>
      </c>
      <c r="I301" s="59">
        <v>44868</v>
      </c>
      <c r="J301" s="58" t="s">
        <v>2345</v>
      </c>
      <c r="K301" s="59" t="s">
        <v>1950</v>
      </c>
      <c r="L301" s="58" t="s">
        <v>7440</v>
      </c>
      <c r="M301" s="58" t="s">
        <v>7205</v>
      </c>
      <c r="N301" s="60">
        <v>1465200</v>
      </c>
      <c r="O301" s="60">
        <v>80586</v>
      </c>
      <c r="P301" s="60">
        <v>80586</v>
      </c>
      <c r="Q301" s="58" t="s">
        <v>694</v>
      </c>
      <c r="R301" s="58" t="s">
        <v>658</v>
      </c>
      <c r="S301" s="58" t="s">
        <v>7160</v>
      </c>
      <c r="U301" s="58">
        <v>3</v>
      </c>
      <c r="W301" s="58" t="s">
        <v>658</v>
      </c>
      <c r="X301" s="58">
        <v>44072938000</v>
      </c>
      <c r="Y301" s="58" t="str">
        <f>LEFT(Tableau3[[#This Row],[CODE_TARIF]],6)</f>
        <v>440729</v>
      </c>
      <c r="Z301" s="58" t="s">
        <v>697</v>
      </c>
      <c r="AB301" s="58" t="s">
        <v>8105</v>
      </c>
      <c r="AC301" s="60">
        <v>15</v>
      </c>
      <c r="AD301" s="60" t="s">
        <v>5962</v>
      </c>
      <c r="AE301" s="58" t="s">
        <v>713</v>
      </c>
      <c r="AF301" s="58" t="s">
        <v>658</v>
      </c>
      <c r="AG301" s="60" t="s">
        <v>4190</v>
      </c>
      <c r="AH301" s="60" t="s">
        <v>4190</v>
      </c>
      <c r="AI301" s="58">
        <v>1000</v>
      </c>
      <c r="AJ301" s="58" t="s">
        <v>666</v>
      </c>
    </row>
    <row r="302" spans="1:36" s="58" customFormat="1" ht="12">
      <c r="A302" s="57">
        <v>299</v>
      </c>
      <c r="B302" s="58">
        <v>2022</v>
      </c>
      <c r="C302" s="58" t="s">
        <v>692</v>
      </c>
      <c r="D302" s="58" t="s">
        <v>693</v>
      </c>
      <c r="E302" s="58" t="s">
        <v>8881</v>
      </c>
      <c r="F302" s="58" t="s">
        <v>588</v>
      </c>
      <c r="G302" s="58" t="s">
        <v>7932</v>
      </c>
      <c r="H302" s="58" t="s">
        <v>2030</v>
      </c>
      <c r="I302" s="59">
        <v>44868</v>
      </c>
      <c r="J302" s="58" t="s">
        <v>2346</v>
      </c>
      <c r="K302" s="59" t="s">
        <v>1950</v>
      </c>
      <c r="L302" s="58" t="s">
        <v>7441</v>
      </c>
      <c r="M302" s="58" t="s">
        <v>7205</v>
      </c>
      <c r="N302" s="60">
        <v>845725</v>
      </c>
      <c r="O302" s="60">
        <v>21144</v>
      </c>
      <c r="P302" s="60">
        <v>21144</v>
      </c>
      <c r="Q302" s="58" t="s">
        <v>694</v>
      </c>
      <c r="R302" s="58" t="s">
        <v>658</v>
      </c>
      <c r="S302" s="58" t="s">
        <v>675</v>
      </c>
      <c r="U302" s="58">
        <v>3</v>
      </c>
      <c r="W302" s="58" t="s">
        <v>658</v>
      </c>
      <c r="X302" s="58">
        <v>44219900000</v>
      </c>
      <c r="Y302" s="58" t="str">
        <f>LEFT(Tableau3[[#This Row],[CODE_TARIF]],6)</f>
        <v>442199</v>
      </c>
      <c r="Z302" s="58" t="s">
        <v>697</v>
      </c>
      <c r="AB302" s="58" t="s">
        <v>8106</v>
      </c>
      <c r="AC302" s="60">
        <v>1</v>
      </c>
      <c r="AD302" s="60" t="s">
        <v>5963</v>
      </c>
      <c r="AE302" s="58" t="s">
        <v>713</v>
      </c>
      <c r="AF302" s="58" t="s">
        <v>658</v>
      </c>
      <c r="AG302" s="60" t="s">
        <v>1444</v>
      </c>
      <c r="AH302" s="60" t="s">
        <v>1444</v>
      </c>
      <c r="AI302" s="58">
        <v>1000</v>
      </c>
      <c r="AJ302" s="58" t="s">
        <v>666</v>
      </c>
    </row>
    <row r="303" spans="1:36" s="58" customFormat="1" ht="12">
      <c r="A303" s="57">
        <v>300</v>
      </c>
      <c r="B303" s="58">
        <v>2022</v>
      </c>
      <c r="C303" s="58" t="s">
        <v>692</v>
      </c>
      <c r="D303" s="58" t="s">
        <v>693</v>
      </c>
      <c r="E303" s="58" t="s">
        <v>8881</v>
      </c>
      <c r="F303" s="58" t="s">
        <v>588</v>
      </c>
      <c r="G303" s="58" t="s">
        <v>7932</v>
      </c>
      <c r="H303" s="58" t="s">
        <v>2030</v>
      </c>
      <c r="I303" s="59">
        <v>44868</v>
      </c>
      <c r="J303" s="58" t="s">
        <v>2347</v>
      </c>
      <c r="K303" s="59" t="s">
        <v>1950</v>
      </c>
      <c r="L303" s="58" t="s">
        <v>7441</v>
      </c>
      <c r="M303" s="58" t="s">
        <v>7205</v>
      </c>
      <c r="N303" s="60">
        <v>1192975</v>
      </c>
      <c r="O303" s="60">
        <v>65614</v>
      </c>
      <c r="P303" s="60">
        <v>65614</v>
      </c>
      <c r="Q303" s="58" t="s">
        <v>694</v>
      </c>
      <c r="R303" s="58" t="s">
        <v>658</v>
      </c>
      <c r="S303" s="58" t="s">
        <v>708</v>
      </c>
      <c r="U303" s="58">
        <v>3</v>
      </c>
      <c r="W303" s="58" t="s">
        <v>658</v>
      </c>
      <c r="X303" s="58">
        <v>44072938000</v>
      </c>
      <c r="Y303" s="58" t="str">
        <f>LEFT(Tableau3[[#This Row],[CODE_TARIF]],6)</f>
        <v>440729</v>
      </c>
      <c r="Z303" s="58" t="s">
        <v>697</v>
      </c>
      <c r="AB303" s="58" t="s">
        <v>8107</v>
      </c>
      <c r="AC303" s="60">
        <v>1</v>
      </c>
      <c r="AD303" s="60" t="s">
        <v>5964</v>
      </c>
      <c r="AE303" s="58" t="s">
        <v>713</v>
      </c>
      <c r="AF303" s="58" t="s">
        <v>658</v>
      </c>
      <c r="AG303" s="60" t="s">
        <v>1444</v>
      </c>
      <c r="AH303" s="60" t="s">
        <v>1444</v>
      </c>
      <c r="AI303" s="58">
        <v>1000</v>
      </c>
      <c r="AJ303" s="58" t="s">
        <v>666</v>
      </c>
    </row>
    <row r="304" spans="1:36" s="58" customFormat="1" ht="12">
      <c r="A304" s="57">
        <v>301</v>
      </c>
      <c r="B304" s="58">
        <v>2022</v>
      </c>
      <c r="C304" s="58" t="s">
        <v>692</v>
      </c>
      <c r="D304" s="58" t="s">
        <v>693</v>
      </c>
      <c r="E304" s="58" t="s">
        <v>8878</v>
      </c>
      <c r="F304" s="58" t="s">
        <v>578</v>
      </c>
      <c r="G304" s="58" t="s">
        <v>7935</v>
      </c>
      <c r="H304" s="58" t="s">
        <v>2027</v>
      </c>
      <c r="I304" s="59">
        <v>44867</v>
      </c>
      <c r="J304" s="58" t="s">
        <v>2348</v>
      </c>
      <c r="K304" s="59" t="s">
        <v>1515</v>
      </c>
      <c r="L304" s="58" t="s">
        <v>7442</v>
      </c>
      <c r="M304" s="58" t="s">
        <v>1949</v>
      </c>
      <c r="N304" s="60">
        <v>5320560</v>
      </c>
      <c r="O304" s="60">
        <v>611865</v>
      </c>
      <c r="P304" s="60">
        <v>611865</v>
      </c>
      <c r="Q304" s="58" t="s">
        <v>694</v>
      </c>
      <c r="R304" s="58" t="s">
        <v>658</v>
      </c>
      <c r="S304" s="58" t="s">
        <v>703</v>
      </c>
      <c r="U304" s="58">
        <v>3</v>
      </c>
      <c r="W304" s="58" t="s">
        <v>658</v>
      </c>
      <c r="X304" s="58">
        <v>44034939000</v>
      </c>
      <c r="Y304" s="58" t="str">
        <f>LEFT(Tableau3[[#This Row],[CODE_TARIF]],6)</f>
        <v>440349</v>
      </c>
      <c r="Z304" s="58" t="s">
        <v>697</v>
      </c>
      <c r="AB304" s="58" t="s">
        <v>8108</v>
      </c>
      <c r="AC304" s="60">
        <v>14</v>
      </c>
      <c r="AD304" s="60" t="s">
        <v>1668</v>
      </c>
      <c r="AE304" s="58" t="s">
        <v>698</v>
      </c>
      <c r="AF304" s="58" t="s">
        <v>658</v>
      </c>
      <c r="AG304" s="60" t="s">
        <v>4191</v>
      </c>
      <c r="AH304" s="60" t="s">
        <v>4191</v>
      </c>
      <c r="AI304" s="58">
        <v>1000</v>
      </c>
      <c r="AJ304" s="58" t="s">
        <v>666</v>
      </c>
    </row>
    <row r="305" spans="1:36" s="58" customFormat="1" ht="12">
      <c r="A305" s="57">
        <v>302</v>
      </c>
      <c r="B305" s="58">
        <v>2022</v>
      </c>
      <c r="C305" s="58" t="s">
        <v>692</v>
      </c>
      <c r="D305" s="58" t="s">
        <v>693</v>
      </c>
      <c r="E305" s="58" t="s">
        <v>2012</v>
      </c>
      <c r="F305" s="58" t="s">
        <v>577</v>
      </c>
      <c r="G305" s="58" t="s">
        <v>7922</v>
      </c>
      <c r="H305" s="58" t="s">
        <v>1910</v>
      </c>
      <c r="I305" s="59">
        <v>44865</v>
      </c>
      <c r="J305" s="58" t="s">
        <v>2349</v>
      </c>
      <c r="K305" s="59" t="s">
        <v>1526</v>
      </c>
      <c r="L305" s="58" t="s">
        <v>7443</v>
      </c>
      <c r="M305" s="58" t="s">
        <v>1515</v>
      </c>
      <c r="N305" s="60">
        <v>5354668</v>
      </c>
      <c r="O305" s="60">
        <v>615786</v>
      </c>
      <c r="P305" s="60">
        <v>615786</v>
      </c>
      <c r="Q305" s="58" t="s">
        <v>694</v>
      </c>
      <c r="R305" s="58" t="s">
        <v>658</v>
      </c>
      <c r="S305" s="58" t="s">
        <v>7160</v>
      </c>
      <c r="U305" s="58">
        <v>3</v>
      </c>
      <c r="W305" s="58" t="s">
        <v>658</v>
      </c>
      <c r="X305" s="58">
        <v>44034939000</v>
      </c>
      <c r="Y305" s="58" t="str">
        <f>LEFT(Tableau3[[#This Row],[CODE_TARIF]],6)</f>
        <v>440349</v>
      </c>
      <c r="Z305" s="58" t="s">
        <v>697</v>
      </c>
      <c r="AB305" s="58" t="s">
        <v>8109</v>
      </c>
      <c r="AC305" s="60">
        <v>12</v>
      </c>
      <c r="AD305" s="60" t="s">
        <v>5965</v>
      </c>
      <c r="AE305" s="58" t="s">
        <v>698</v>
      </c>
      <c r="AF305" s="58" t="s">
        <v>658</v>
      </c>
      <c r="AG305" s="60" t="s">
        <v>4192</v>
      </c>
      <c r="AH305" s="60" t="s">
        <v>4192</v>
      </c>
      <c r="AI305" s="58">
        <v>1000</v>
      </c>
      <c r="AJ305" s="58" t="s">
        <v>666</v>
      </c>
    </row>
    <row r="306" spans="1:36" s="58" customFormat="1" ht="12">
      <c r="A306" s="57">
        <v>303</v>
      </c>
      <c r="B306" s="58">
        <v>2022</v>
      </c>
      <c r="C306" s="58" t="s">
        <v>692</v>
      </c>
      <c r="D306" s="58" t="s">
        <v>693</v>
      </c>
      <c r="E306" s="58" t="s">
        <v>2012</v>
      </c>
      <c r="F306" s="58" t="s">
        <v>577</v>
      </c>
      <c r="G306" s="58" t="s">
        <v>7922</v>
      </c>
      <c r="H306" s="58" t="s">
        <v>1910</v>
      </c>
      <c r="I306" s="59">
        <v>44865</v>
      </c>
      <c r="J306" s="58" t="s">
        <v>2350</v>
      </c>
      <c r="K306" s="59" t="s">
        <v>1526</v>
      </c>
      <c r="L306" s="58" t="s">
        <v>7443</v>
      </c>
      <c r="M306" s="58" t="s">
        <v>1515</v>
      </c>
      <c r="N306" s="60">
        <v>359370</v>
      </c>
      <c r="O306" s="60">
        <v>41328</v>
      </c>
      <c r="P306" s="60">
        <v>41328</v>
      </c>
      <c r="Q306" s="58" t="s">
        <v>694</v>
      </c>
      <c r="R306" s="58" t="s">
        <v>658</v>
      </c>
      <c r="S306" s="58" t="s">
        <v>703</v>
      </c>
      <c r="U306" s="58">
        <v>3</v>
      </c>
      <c r="W306" s="58" t="s">
        <v>658</v>
      </c>
      <c r="X306" s="58">
        <v>44034939000</v>
      </c>
      <c r="Y306" s="58" t="str">
        <f>LEFT(Tableau3[[#This Row],[CODE_TARIF]],6)</f>
        <v>440349</v>
      </c>
      <c r="Z306" s="58" t="s">
        <v>697</v>
      </c>
      <c r="AB306" s="58" t="s">
        <v>8110</v>
      </c>
      <c r="AC306" s="60">
        <v>2</v>
      </c>
      <c r="AD306" s="60" t="s">
        <v>5966</v>
      </c>
      <c r="AE306" s="58" t="s">
        <v>698</v>
      </c>
      <c r="AF306" s="58" t="s">
        <v>658</v>
      </c>
      <c r="AG306" s="60" t="s">
        <v>4193</v>
      </c>
      <c r="AH306" s="60" t="s">
        <v>4193</v>
      </c>
      <c r="AI306" s="58">
        <v>1000</v>
      </c>
      <c r="AJ306" s="58" t="s">
        <v>666</v>
      </c>
    </row>
    <row r="307" spans="1:36" s="58" customFormat="1" ht="12">
      <c r="A307" s="57">
        <v>304</v>
      </c>
      <c r="B307" s="58">
        <v>2022</v>
      </c>
      <c r="C307" s="58" t="s">
        <v>692</v>
      </c>
      <c r="D307" s="58" t="s">
        <v>693</v>
      </c>
      <c r="E307" s="58" t="s">
        <v>2012</v>
      </c>
      <c r="F307" s="58" t="s">
        <v>577</v>
      </c>
      <c r="G307" s="58" t="s">
        <v>7922</v>
      </c>
      <c r="H307" s="58" t="s">
        <v>1910</v>
      </c>
      <c r="I307" s="59">
        <v>44865</v>
      </c>
      <c r="J307" s="58" t="s">
        <v>2351</v>
      </c>
      <c r="K307" s="59" t="s">
        <v>1526</v>
      </c>
      <c r="L307" s="58" t="s">
        <v>1441</v>
      </c>
      <c r="M307" s="58" t="s">
        <v>1441</v>
      </c>
      <c r="N307" s="60">
        <v>3004620</v>
      </c>
      <c r="O307" s="60">
        <v>345531</v>
      </c>
      <c r="P307" s="60">
        <v>345531</v>
      </c>
      <c r="Q307" s="58" t="s">
        <v>694</v>
      </c>
      <c r="R307" s="58" t="s">
        <v>658</v>
      </c>
      <c r="S307" s="58" t="s">
        <v>703</v>
      </c>
      <c r="U307" s="58">
        <v>3</v>
      </c>
      <c r="W307" s="58" t="s">
        <v>658</v>
      </c>
      <c r="X307" s="58">
        <v>44034939000</v>
      </c>
      <c r="Y307" s="58" t="str">
        <f>LEFT(Tableau3[[#This Row],[CODE_TARIF]],6)</f>
        <v>440349</v>
      </c>
      <c r="Z307" s="58" t="s">
        <v>697</v>
      </c>
      <c r="AB307" s="58" t="s">
        <v>8111</v>
      </c>
      <c r="AC307" s="60">
        <v>26</v>
      </c>
      <c r="AD307" s="60" t="s">
        <v>5967</v>
      </c>
      <c r="AE307" s="58" t="s">
        <v>698</v>
      </c>
      <c r="AF307" s="58" t="s">
        <v>658</v>
      </c>
      <c r="AG307" s="60" t="s">
        <v>4194</v>
      </c>
      <c r="AH307" s="60" t="s">
        <v>4194</v>
      </c>
      <c r="AI307" s="58">
        <v>1000</v>
      </c>
      <c r="AJ307" s="58" t="s">
        <v>666</v>
      </c>
    </row>
    <row r="308" spans="1:36" s="58" customFormat="1" ht="12">
      <c r="A308" s="57">
        <v>305</v>
      </c>
      <c r="B308" s="58">
        <v>2022</v>
      </c>
      <c r="C308" s="58" t="s">
        <v>692</v>
      </c>
      <c r="D308" s="58" t="s">
        <v>693</v>
      </c>
      <c r="E308" s="58" t="s">
        <v>2012</v>
      </c>
      <c r="F308" s="58" t="s">
        <v>577</v>
      </c>
      <c r="G308" s="58" t="s">
        <v>7922</v>
      </c>
      <c r="H308" s="58" t="s">
        <v>1910</v>
      </c>
      <c r="I308" s="59">
        <v>44865</v>
      </c>
      <c r="J308" s="58" t="s">
        <v>2352</v>
      </c>
      <c r="K308" s="59" t="s">
        <v>1526</v>
      </c>
      <c r="L308" s="58" t="s">
        <v>7444</v>
      </c>
      <c r="M308" s="58" t="s">
        <v>1526</v>
      </c>
      <c r="N308" s="60">
        <v>262465</v>
      </c>
      <c r="O308" s="60">
        <v>14435</v>
      </c>
      <c r="P308" s="60">
        <v>14435</v>
      </c>
      <c r="Q308" s="58" t="s">
        <v>694</v>
      </c>
      <c r="R308" s="58" t="s">
        <v>658</v>
      </c>
      <c r="S308" s="58" t="s">
        <v>7161</v>
      </c>
      <c r="U308" s="58">
        <v>3</v>
      </c>
      <c r="W308" s="58" t="s">
        <v>658</v>
      </c>
      <c r="X308" s="58">
        <v>44072908000</v>
      </c>
      <c r="Y308" s="58" t="str">
        <f>LEFT(Tableau3[[#This Row],[CODE_TARIF]],6)</f>
        <v>440729</v>
      </c>
      <c r="Z308" s="58" t="s">
        <v>697</v>
      </c>
      <c r="AB308" s="58" t="s">
        <v>8112</v>
      </c>
      <c r="AC308" s="60">
        <v>27</v>
      </c>
      <c r="AD308" s="60" t="s">
        <v>5968</v>
      </c>
      <c r="AE308" s="58" t="s">
        <v>698</v>
      </c>
      <c r="AF308" s="58" t="s">
        <v>658</v>
      </c>
      <c r="AG308" s="60" t="s">
        <v>4195</v>
      </c>
      <c r="AH308" s="60" t="s">
        <v>4195</v>
      </c>
      <c r="AI308" s="58">
        <v>1000</v>
      </c>
      <c r="AJ308" s="58" t="s">
        <v>666</v>
      </c>
    </row>
    <row r="309" spans="1:36" s="58" customFormat="1" ht="12">
      <c r="A309" s="57">
        <v>306</v>
      </c>
      <c r="B309" s="58">
        <v>2022</v>
      </c>
      <c r="C309" s="58" t="s">
        <v>692</v>
      </c>
      <c r="D309" s="58" t="s">
        <v>693</v>
      </c>
      <c r="E309" s="58" t="s">
        <v>2012</v>
      </c>
      <c r="F309" s="58" t="s">
        <v>577</v>
      </c>
      <c r="G309" s="58" t="s">
        <v>7922</v>
      </c>
      <c r="H309" s="58" t="s">
        <v>1910</v>
      </c>
      <c r="I309" s="59">
        <v>44865</v>
      </c>
      <c r="J309" s="58" t="s">
        <v>2353</v>
      </c>
      <c r="K309" s="59" t="s">
        <v>1526</v>
      </c>
      <c r="L309" s="58" t="s">
        <v>7444</v>
      </c>
      <c r="M309" s="58" t="s">
        <v>1526</v>
      </c>
      <c r="N309" s="60">
        <v>257420</v>
      </c>
      <c r="O309" s="60">
        <v>14158</v>
      </c>
      <c r="P309" s="60">
        <v>14158</v>
      </c>
      <c r="Q309" s="58" t="s">
        <v>694</v>
      </c>
      <c r="R309" s="58" t="s">
        <v>658</v>
      </c>
      <c r="S309" s="58" t="s">
        <v>673</v>
      </c>
      <c r="U309" s="58">
        <v>3</v>
      </c>
      <c r="W309" s="58" t="s">
        <v>658</v>
      </c>
      <c r="X309" s="58">
        <v>44072908000</v>
      </c>
      <c r="Y309" s="58" t="str">
        <f>LEFT(Tableau3[[#This Row],[CODE_TARIF]],6)</f>
        <v>440729</v>
      </c>
      <c r="Z309" s="58" t="s">
        <v>697</v>
      </c>
      <c r="AB309" s="58" t="s">
        <v>8113</v>
      </c>
      <c r="AC309" s="60">
        <v>27</v>
      </c>
      <c r="AD309" s="60" t="s">
        <v>5969</v>
      </c>
      <c r="AE309" s="58" t="s">
        <v>698</v>
      </c>
      <c r="AF309" s="58" t="s">
        <v>658</v>
      </c>
      <c r="AG309" s="60" t="s">
        <v>4195</v>
      </c>
      <c r="AH309" s="60" t="s">
        <v>4195</v>
      </c>
      <c r="AI309" s="58">
        <v>1000</v>
      </c>
      <c r="AJ309" s="58" t="s">
        <v>666</v>
      </c>
    </row>
    <row r="310" spans="1:36" s="58" customFormat="1" ht="12">
      <c r="A310" s="57">
        <v>307</v>
      </c>
      <c r="B310" s="58">
        <v>2022</v>
      </c>
      <c r="C310" s="58" t="s">
        <v>692</v>
      </c>
      <c r="D310" s="58" t="s">
        <v>693</v>
      </c>
      <c r="E310" s="58" t="s">
        <v>8883</v>
      </c>
      <c r="F310" s="58" t="s">
        <v>587</v>
      </c>
      <c r="G310" s="58" t="s">
        <v>7933</v>
      </c>
      <c r="H310" s="58" t="s">
        <v>2032</v>
      </c>
      <c r="I310" s="59">
        <v>44862</v>
      </c>
      <c r="J310" s="58" t="s">
        <v>2354</v>
      </c>
      <c r="K310" s="59" t="s">
        <v>1529</v>
      </c>
      <c r="L310" s="58" t="s">
        <v>7445</v>
      </c>
      <c r="M310" s="58" t="s">
        <v>1526</v>
      </c>
      <c r="N310" s="60">
        <v>1215400</v>
      </c>
      <c r="O310" s="60">
        <v>66847</v>
      </c>
      <c r="P310" s="60">
        <v>66847</v>
      </c>
      <c r="Q310" s="58" t="s">
        <v>694</v>
      </c>
      <c r="R310" s="58" t="s">
        <v>658</v>
      </c>
      <c r="S310" s="58" t="s">
        <v>695</v>
      </c>
      <c r="U310" s="58">
        <v>3</v>
      </c>
      <c r="W310" s="58" t="s">
        <v>658</v>
      </c>
      <c r="X310" s="58">
        <v>44072938000</v>
      </c>
      <c r="Y310" s="58" t="str">
        <f>LEFT(Tableau3[[#This Row],[CODE_TARIF]],6)</f>
        <v>440729</v>
      </c>
      <c r="Z310" s="58" t="s">
        <v>697</v>
      </c>
      <c r="AB310" s="58" t="s">
        <v>7973</v>
      </c>
      <c r="AC310" s="60">
        <v>11</v>
      </c>
      <c r="AD310" s="60" t="s">
        <v>4196</v>
      </c>
      <c r="AE310" s="58" t="s">
        <v>1668</v>
      </c>
      <c r="AF310" s="58" t="s">
        <v>658</v>
      </c>
      <c r="AG310" s="60" t="s">
        <v>4196</v>
      </c>
      <c r="AH310" s="60" t="s">
        <v>4196</v>
      </c>
      <c r="AI310" s="58">
        <v>1000</v>
      </c>
      <c r="AJ310" s="58" t="s">
        <v>666</v>
      </c>
    </row>
    <row r="311" spans="1:36" s="58" customFormat="1" ht="12">
      <c r="A311" s="57">
        <v>308</v>
      </c>
      <c r="B311" s="58">
        <v>2022</v>
      </c>
      <c r="C311" s="58" t="s">
        <v>692</v>
      </c>
      <c r="D311" s="58" t="s">
        <v>693</v>
      </c>
      <c r="E311" s="58" t="s">
        <v>8883</v>
      </c>
      <c r="F311" s="58" t="s">
        <v>587</v>
      </c>
      <c r="G311" s="58" t="s">
        <v>7933</v>
      </c>
      <c r="H311" s="58" t="s">
        <v>2032</v>
      </c>
      <c r="I311" s="59">
        <v>44862</v>
      </c>
      <c r="J311" s="58" t="s">
        <v>2355</v>
      </c>
      <c r="K311" s="59" t="s">
        <v>1529</v>
      </c>
      <c r="L311" s="58" t="s">
        <v>7445</v>
      </c>
      <c r="M311" s="58" t="s">
        <v>1526</v>
      </c>
      <c r="N311" s="60">
        <v>1268700</v>
      </c>
      <c r="O311" s="60">
        <v>69779</v>
      </c>
      <c r="P311" s="60">
        <v>69779</v>
      </c>
      <c r="Q311" s="58" t="s">
        <v>694</v>
      </c>
      <c r="R311" s="58" t="s">
        <v>658</v>
      </c>
      <c r="S311" s="58" t="s">
        <v>699</v>
      </c>
      <c r="U311" s="58">
        <v>3</v>
      </c>
      <c r="W311" s="58" t="s">
        <v>658</v>
      </c>
      <c r="X311" s="58">
        <v>44072938000</v>
      </c>
      <c r="Y311" s="58" t="str">
        <f>LEFT(Tableau3[[#This Row],[CODE_TARIF]],6)</f>
        <v>440729</v>
      </c>
      <c r="Z311" s="58" t="s">
        <v>697</v>
      </c>
      <c r="AB311" s="58" t="s">
        <v>8000</v>
      </c>
      <c r="AC311" s="60">
        <v>27</v>
      </c>
      <c r="AD311" s="60" t="s">
        <v>5970</v>
      </c>
      <c r="AE311" s="58" t="s">
        <v>1668</v>
      </c>
      <c r="AF311" s="58" t="s">
        <v>658</v>
      </c>
      <c r="AG311" s="60" t="s">
        <v>4197</v>
      </c>
      <c r="AH311" s="60" t="s">
        <v>4197</v>
      </c>
      <c r="AI311" s="58">
        <v>1000</v>
      </c>
      <c r="AJ311" s="58" t="s">
        <v>666</v>
      </c>
    </row>
    <row r="312" spans="1:36" s="58" customFormat="1" ht="12">
      <c r="A312" s="57">
        <v>309</v>
      </c>
      <c r="B312" s="58">
        <v>2022</v>
      </c>
      <c r="C312" s="58" t="s">
        <v>692</v>
      </c>
      <c r="D312" s="58" t="s">
        <v>693</v>
      </c>
      <c r="E312" s="58" t="s">
        <v>8883</v>
      </c>
      <c r="F312" s="58" t="s">
        <v>587</v>
      </c>
      <c r="G312" s="58" t="s">
        <v>7933</v>
      </c>
      <c r="H312" s="58" t="s">
        <v>2032</v>
      </c>
      <c r="I312" s="59">
        <v>44862</v>
      </c>
      <c r="J312" s="58" t="s">
        <v>2356</v>
      </c>
      <c r="K312" s="59" t="s">
        <v>1529</v>
      </c>
      <c r="L312" s="58" t="s">
        <v>7445</v>
      </c>
      <c r="M312" s="58" t="s">
        <v>1526</v>
      </c>
      <c r="N312" s="60">
        <v>2079300</v>
      </c>
      <c r="O312" s="60">
        <v>114362</v>
      </c>
      <c r="P312" s="60">
        <v>114362</v>
      </c>
      <c r="Q312" s="58" t="s">
        <v>694</v>
      </c>
      <c r="R312" s="58" t="s">
        <v>658</v>
      </c>
      <c r="S312" s="58" t="s">
        <v>7162</v>
      </c>
      <c r="U312" s="58">
        <v>3</v>
      </c>
      <c r="W312" s="58" t="s">
        <v>658</v>
      </c>
      <c r="X312" s="58">
        <v>44072938000</v>
      </c>
      <c r="Y312" s="58" t="str">
        <f>LEFT(Tableau3[[#This Row],[CODE_TARIF]],6)</f>
        <v>440729</v>
      </c>
      <c r="Z312" s="58" t="s">
        <v>697</v>
      </c>
      <c r="AB312" s="58" t="s">
        <v>8001</v>
      </c>
      <c r="AC312" s="60">
        <v>14</v>
      </c>
      <c r="AD312" s="60" t="s">
        <v>5971</v>
      </c>
      <c r="AE312" s="58" t="s">
        <v>1668</v>
      </c>
      <c r="AF312" s="58" t="s">
        <v>658</v>
      </c>
      <c r="AG312" s="60" t="s">
        <v>4119</v>
      </c>
      <c r="AH312" s="60" t="s">
        <v>4119</v>
      </c>
      <c r="AI312" s="58">
        <v>1000</v>
      </c>
      <c r="AJ312" s="58" t="s">
        <v>666</v>
      </c>
    </row>
    <row r="313" spans="1:36" s="58" customFormat="1" ht="12">
      <c r="A313" s="57">
        <v>310</v>
      </c>
      <c r="B313" s="58">
        <v>2022</v>
      </c>
      <c r="C313" s="58" t="s">
        <v>692</v>
      </c>
      <c r="D313" s="58" t="s">
        <v>693</v>
      </c>
      <c r="E313" s="58" t="s">
        <v>8883</v>
      </c>
      <c r="F313" s="58" t="s">
        <v>587</v>
      </c>
      <c r="G313" s="58" t="s">
        <v>7933</v>
      </c>
      <c r="H313" s="58" t="s">
        <v>2032</v>
      </c>
      <c r="I313" s="59">
        <v>44862</v>
      </c>
      <c r="J313" s="58" t="s">
        <v>2357</v>
      </c>
      <c r="K313" s="59" t="s">
        <v>1529</v>
      </c>
      <c r="L313" s="58" t="s">
        <v>7445</v>
      </c>
      <c r="M313" s="58" t="s">
        <v>1526</v>
      </c>
      <c r="N313" s="60">
        <v>1057100</v>
      </c>
      <c r="O313" s="60">
        <v>58141</v>
      </c>
      <c r="P313" s="60">
        <v>58141</v>
      </c>
      <c r="Q313" s="58" t="s">
        <v>694</v>
      </c>
      <c r="R313" s="58" t="s">
        <v>658</v>
      </c>
      <c r="S313" s="58" t="s">
        <v>695</v>
      </c>
      <c r="U313" s="58">
        <v>3</v>
      </c>
      <c r="W313" s="58" t="s">
        <v>658</v>
      </c>
      <c r="X313" s="58">
        <v>44072938000</v>
      </c>
      <c r="Y313" s="58" t="str">
        <f>LEFT(Tableau3[[#This Row],[CODE_TARIF]],6)</f>
        <v>440729</v>
      </c>
      <c r="Z313" s="58" t="s">
        <v>697</v>
      </c>
      <c r="AB313" s="58" t="s">
        <v>8091</v>
      </c>
      <c r="AC313" s="60">
        <v>10</v>
      </c>
      <c r="AD313" s="60" t="s">
        <v>5972</v>
      </c>
      <c r="AE313" s="58" t="s">
        <v>1668</v>
      </c>
      <c r="AF313" s="58" t="s">
        <v>658</v>
      </c>
      <c r="AG313" s="60" t="s">
        <v>4198</v>
      </c>
      <c r="AH313" s="60" t="s">
        <v>4198</v>
      </c>
      <c r="AI313" s="58">
        <v>1000</v>
      </c>
      <c r="AJ313" s="58" t="s">
        <v>666</v>
      </c>
    </row>
    <row r="314" spans="1:36" s="58" customFormat="1" ht="12">
      <c r="A314" s="57">
        <v>311</v>
      </c>
      <c r="B314" s="58">
        <v>2022</v>
      </c>
      <c r="C314" s="58" t="s">
        <v>692</v>
      </c>
      <c r="D314" s="58" t="s">
        <v>693</v>
      </c>
      <c r="E314" s="58" t="s">
        <v>8883</v>
      </c>
      <c r="F314" s="58" t="s">
        <v>587</v>
      </c>
      <c r="G314" s="58" t="s">
        <v>7933</v>
      </c>
      <c r="H314" s="58" t="s">
        <v>2032</v>
      </c>
      <c r="I314" s="59">
        <v>44862</v>
      </c>
      <c r="J314" s="58" t="s">
        <v>2358</v>
      </c>
      <c r="K314" s="59" t="s">
        <v>1529</v>
      </c>
      <c r="L314" s="58" t="s">
        <v>7445</v>
      </c>
      <c r="M314" s="59" t="s">
        <v>1526</v>
      </c>
      <c r="N314" s="60">
        <v>1047300</v>
      </c>
      <c r="O314" s="60">
        <v>57602</v>
      </c>
      <c r="P314" s="60">
        <v>57602</v>
      </c>
      <c r="Q314" s="58" t="s">
        <v>694</v>
      </c>
      <c r="R314" s="58" t="s">
        <v>658</v>
      </c>
      <c r="S314" s="58" t="s">
        <v>695</v>
      </c>
      <c r="U314" s="58">
        <v>3</v>
      </c>
      <c r="W314" s="58" t="s">
        <v>658</v>
      </c>
      <c r="X314" s="58">
        <v>44072938000</v>
      </c>
      <c r="Y314" s="58" t="str">
        <f>LEFT(Tableau3[[#This Row],[CODE_TARIF]],6)</f>
        <v>440729</v>
      </c>
      <c r="Z314" s="58" t="s">
        <v>697</v>
      </c>
      <c r="AB314" s="58" t="s">
        <v>8091</v>
      </c>
      <c r="AC314" s="60">
        <v>10</v>
      </c>
      <c r="AD314" s="60" t="s">
        <v>5973</v>
      </c>
      <c r="AE314" s="58" t="s">
        <v>1668</v>
      </c>
      <c r="AF314" s="58" t="s">
        <v>658</v>
      </c>
      <c r="AG314" s="60" t="s">
        <v>4199</v>
      </c>
      <c r="AH314" s="60" t="s">
        <v>4199</v>
      </c>
      <c r="AI314" s="58">
        <v>1000</v>
      </c>
      <c r="AJ314" s="58" t="s">
        <v>666</v>
      </c>
    </row>
    <row r="315" spans="1:36" s="58" customFormat="1" ht="12">
      <c r="A315" s="57">
        <v>312</v>
      </c>
      <c r="B315" s="58">
        <v>2022</v>
      </c>
      <c r="C315" s="58" t="s">
        <v>692</v>
      </c>
      <c r="D315" s="58" t="s">
        <v>693</v>
      </c>
      <c r="E315" s="58" t="s">
        <v>8883</v>
      </c>
      <c r="F315" s="58" t="s">
        <v>587</v>
      </c>
      <c r="G315" s="58" t="s">
        <v>7933</v>
      </c>
      <c r="H315" s="58" t="s">
        <v>2032</v>
      </c>
      <c r="I315" s="59">
        <v>44862</v>
      </c>
      <c r="J315" s="58" t="s">
        <v>2359</v>
      </c>
      <c r="K315" s="59" t="s">
        <v>1529</v>
      </c>
      <c r="L315" s="58" t="s">
        <v>7445</v>
      </c>
      <c r="M315" s="58" t="s">
        <v>1526</v>
      </c>
      <c r="N315" s="60">
        <v>1067600</v>
      </c>
      <c r="O315" s="60">
        <v>58718</v>
      </c>
      <c r="P315" s="60">
        <v>58718</v>
      </c>
      <c r="Q315" s="58" t="s">
        <v>694</v>
      </c>
      <c r="R315" s="58" t="s">
        <v>658</v>
      </c>
      <c r="S315" s="58" t="s">
        <v>695</v>
      </c>
      <c r="U315" s="58">
        <v>3</v>
      </c>
      <c r="W315" s="58" t="s">
        <v>658</v>
      </c>
      <c r="X315" s="58">
        <v>44072938000</v>
      </c>
      <c r="Y315" s="58" t="str">
        <f>LEFT(Tableau3[[#This Row],[CODE_TARIF]],6)</f>
        <v>440729</v>
      </c>
      <c r="Z315" s="58" t="s">
        <v>697</v>
      </c>
      <c r="AB315" s="58" t="s">
        <v>8091</v>
      </c>
      <c r="AC315" s="60">
        <v>12</v>
      </c>
      <c r="AD315" s="60" t="s">
        <v>5974</v>
      </c>
      <c r="AE315" s="58" t="s">
        <v>1668</v>
      </c>
      <c r="AF315" s="58" t="s">
        <v>658</v>
      </c>
      <c r="AG315" s="60" t="s">
        <v>4200</v>
      </c>
      <c r="AH315" s="60" t="s">
        <v>4200</v>
      </c>
      <c r="AI315" s="58">
        <v>1000</v>
      </c>
      <c r="AJ315" s="58" t="s">
        <v>666</v>
      </c>
    </row>
    <row r="316" spans="1:36" s="58" customFormat="1" ht="12">
      <c r="A316" s="57">
        <v>313</v>
      </c>
      <c r="B316" s="58">
        <v>2022</v>
      </c>
      <c r="C316" s="58" t="s">
        <v>692</v>
      </c>
      <c r="D316" s="58" t="s">
        <v>693</v>
      </c>
      <c r="E316" s="58" t="s">
        <v>8883</v>
      </c>
      <c r="F316" s="58" t="s">
        <v>587</v>
      </c>
      <c r="G316" s="58" t="s">
        <v>7933</v>
      </c>
      <c r="H316" s="58" t="s">
        <v>2032</v>
      </c>
      <c r="I316" s="59">
        <v>44862</v>
      </c>
      <c r="J316" s="58" t="s">
        <v>2360</v>
      </c>
      <c r="K316" s="59" t="s">
        <v>1529</v>
      </c>
      <c r="L316" s="58" t="s">
        <v>7445</v>
      </c>
      <c r="M316" s="58" t="s">
        <v>1526</v>
      </c>
      <c r="N316" s="60">
        <v>1167700</v>
      </c>
      <c r="O316" s="60">
        <v>64224</v>
      </c>
      <c r="P316" s="60">
        <v>64224</v>
      </c>
      <c r="Q316" s="58" t="s">
        <v>694</v>
      </c>
      <c r="R316" s="58" t="s">
        <v>658</v>
      </c>
      <c r="S316" s="58" t="s">
        <v>699</v>
      </c>
      <c r="U316" s="58">
        <v>3</v>
      </c>
      <c r="W316" s="58" t="s">
        <v>658</v>
      </c>
      <c r="X316" s="58">
        <v>44072938000</v>
      </c>
      <c r="Y316" s="58" t="str">
        <f>LEFT(Tableau3[[#This Row],[CODE_TARIF]],6)</f>
        <v>440729</v>
      </c>
      <c r="Z316" s="58" t="s">
        <v>697</v>
      </c>
      <c r="AB316" s="58" t="s">
        <v>7972</v>
      </c>
      <c r="AC316" s="60">
        <v>8</v>
      </c>
      <c r="AD316" s="60" t="s">
        <v>4201</v>
      </c>
      <c r="AE316" s="58" t="s">
        <v>1668</v>
      </c>
      <c r="AF316" s="58" t="s">
        <v>658</v>
      </c>
      <c r="AG316" s="60" t="s">
        <v>4201</v>
      </c>
      <c r="AH316" s="60" t="s">
        <v>4201</v>
      </c>
      <c r="AI316" s="58">
        <v>1000</v>
      </c>
      <c r="AJ316" s="58" t="s">
        <v>666</v>
      </c>
    </row>
    <row r="317" spans="1:36" s="58" customFormat="1" ht="12">
      <c r="A317" s="57">
        <v>314</v>
      </c>
      <c r="B317" s="58">
        <v>2022</v>
      </c>
      <c r="C317" s="58" t="s">
        <v>692</v>
      </c>
      <c r="D317" s="58" t="s">
        <v>693</v>
      </c>
      <c r="E317" s="58" t="s">
        <v>8883</v>
      </c>
      <c r="F317" s="58" t="s">
        <v>587</v>
      </c>
      <c r="G317" s="58" t="s">
        <v>7933</v>
      </c>
      <c r="H317" s="58" t="s">
        <v>2032</v>
      </c>
      <c r="I317" s="59">
        <v>44862</v>
      </c>
      <c r="J317" s="58" t="s">
        <v>2361</v>
      </c>
      <c r="K317" s="59" t="s">
        <v>1529</v>
      </c>
      <c r="L317" s="58" t="s">
        <v>7445</v>
      </c>
      <c r="M317" s="59" t="s">
        <v>1526</v>
      </c>
      <c r="N317" s="60">
        <v>2709100</v>
      </c>
      <c r="O317" s="60">
        <v>149001</v>
      </c>
      <c r="P317" s="60">
        <v>149001</v>
      </c>
      <c r="Q317" s="58" t="s">
        <v>694</v>
      </c>
      <c r="R317" s="58" t="s">
        <v>658</v>
      </c>
      <c r="S317" s="58" t="s">
        <v>687</v>
      </c>
      <c r="U317" s="58">
        <v>3</v>
      </c>
      <c r="W317" s="58" t="s">
        <v>658</v>
      </c>
      <c r="X317" s="58">
        <v>44072938000</v>
      </c>
      <c r="Y317" s="58" t="str">
        <f>LEFT(Tableau3[[#This Row],[CODE_TARIF]],6)</f>
        <v>440729</v>
      </c>
      <c r="Z317" s="58" t="s">
        <v>697</v>
      </c>
      <c r="AB317" s="58" t="s">
        <v>7972</v>
      </c>
      <c r="AC317" s="60">
        <v>10</v>
      </c>
      <c r="AD317" s="60" t="s">
        <v>5975</v>
      </c>
      <c r="AE317" s="58" t="s">
        <v>1668</v>
      </c>
      <c r="AF317" s="58" t="s">
        <v>658</v>
      </c>
      <c r="AG317" s="60" t="s">
        <v>4202</v>
      </c>
      <c r="AH317" s="60" t="s">
        <v>4202</v>
      </c>
      <c r="AI317" s="58">
        <v>1000</v>
      </c>
      <c r="AJ317" s="58" t="s">
        <v>666</v>
      </c>
    </row>
    <row r="318" spans="1:36" s="58" customFormat="1" ht="12">
      <c r="A318" s="57">
        <v>315</v>
      </c>
      <c r="B318" s="58">
        <v>2022</v>
      </c>
      <c r="C318" s="58" t="s">
        <v>692</v>
      </c>
      <c r="D318" s="58" t="s">
        <v>693</v>
      </c>
      <c r="E318" s="58" t="s">
        <v>8883</v>
      </c>
      <c r="F318" s="58" t="s">
        <v>587</v>
      </c>
      <c r="G318" s="58" t="s">
        <v>7933</v>
      </c>
      <c r="H318" s="58" t="s">
        <v>2032</v>
      </c>
      <c r="I318" s="59">
        <v>44862</v>
      </c>
      <c r="J318" s="58" t="s">
        <v>2362</v>
      </c>
      <c r="K318" s="59" t="s">
        <v>1529</v>
      </c>
      <c r="L318" s="58" t="s">
        <v>7445</v>
      </c>
      <c r="M318" s="59" t="s">
        <v>1526</v>
      </c>
      <c r="N318" s="60">
        <v>1779200</v>
      </c>
      <c r="O318" s="60">
        <v>97856</v>
      </c>
      <c r="P318" s="60">
        <v>97856</v>
      </c>
      <c r="Q318" s="58" t="s">
        <v>694</v>
      </c>
      <c r="R318" s="58" t="s">
        <v>658</v>
      </c>
      <c r="S318" s="58" t="s">
        <v>695</v>
      </c>
      <c r="U318" s="58">
        <v>3</v>
      </c>
      <c r="W318" s="58" t="s">
        <v>658</v>
      </c>
      <c r="X318" s="58">
        <v>44072938000</v>
      </c>
      <c r="Y318" s="58" t="str">
        <f>LEFT(Tableau3[[#This Row],[CODE_TARIF]],6)</f>
        <v>440729</v>
      </c>
      <c r="Z318" s="58" t="s">
        <v>697</v>
      </c>
      <c r="AB318" s="58" t="s">
        <v>7972</v>
      </c>
      <c r="AC318" s="60">
        <v>13</v>
      </c>
      <c r="AD318" s="60" t="s">
        <v>5976</v>
      </c>
      <c r="AE318" s="58" t="s">
        <v>1668</v>
      </c>
      <c r="AF318" s="58" t="s">
        <v>658</v>
      </c>
      <c r="AG318" s="60" t="s">
        <v>4203</v>
      </c>
      <c r="AH318" s="60" t="s">
        <v>4203</v>
      </c>
      <c r="AI318" s="58">
        <v>1000</v>
      </c>
      <c r="AJ318" s="58" t="s">
        <v>666</v>
      </c>
    </row>
    <row r="319" spans="1:36" s="58" customFormat="1" ht="12">
      <c r="A319" s="57">
        <v>316</v>
      </c>
      <c r="B319" s="58">
        <v>2022</v>
      </c>
      <c r="C319" s="58" t="s">
        <v>692</v>
      </c>
      <c r="D319" s="58" t="s">
        <v>693</v>
      </c>
      <c r="E319" s="58" t="s">
        <v>8883</v>
      </c>
      <c r="F319" s="58" t="s">
        <v>587</v>
      </c>
      <c r="G319" s="58" t="s">
        <v>7933</v>
      </c>
      <c r="H319" s="58" t="s">
        <v>2032</v>
      </c>
      <c r="I319" s="59">
        <v>44862</v>
      </c>
      <c r="J319" s="58" t="s">
        <v>2363</v>
      </c>
      <c r="K319" s="59" t="s">
        <v>1529</v>
      </c>
      <c r="L319" s="58" t="s">
        <v>7445</v>
      </c>
      <c r="M319" s="59" t="s">
        <v>1526</v>
      </c>
      <c r="N319" s="60">
        <v>1176900</v>
      </c>
      <c r="O319" s="60">
        <v>64730</v>
      </c>
      <c r="P319" s="60">
        <v>64730</v>
      </c>
      <c r="Q319" s="58" t="s">
        <v>694</v>
      </c>
      <c r="R319" s="58" t="s">
        <v>658</v>
      </c>
      <c r="S319" s="58" t="s">
        <v>699</v>
      </c>
      <c r="U319" s="58">
        <v>3</v>
      </c>
      <c r="W319" s="58" t="s">
        <v>658</v>
      </c>
      <c r="X319" s="58">
        <v>44072938000</v>
      </c>
      <c r="Y319" s="58" t="str">
        <f>LEFT(Tableau3[[#This Row],[CODE_TARIF]],6)</f>
        <v>440729</v>
      </c>
      <c r="Z319" s="58" t="s">
        <v>697</v>
      </c>
      <c r="AB319" s="58" t="s">
        <v>7972</v>
      </c>
      <c r="AC319" s="60">
        <v>9</v>
      </c>
      <c r="AD319" s="60" t="s">
        <v>4204</v>
      </c>
      <c r="AE319" s="58" t="s">
        <v>1668</v>
      </c>
      <c r="AF319" s="58" t="s">
        <v>658</v>
      </c>
      <c r="AG319" s="60" t="s">
        <v>4204</v>
      </c>
      <c r="AH319" s="60" t="s">
        <v>4204</v>
      </c>
      <c r="AI319" s="58">
        <v>1000</v>
      </c>
      <c r="AJ319" s="58" t="s">
        <v>666</v>
      </c>
    </row>
    <row r="320" spans="1:36" s="58" customFormat="1" ht="12">
      <c r="A320" s="57">
        <v>317</v>
      </c>
      <c r="B320" s="58">
        <v>2022</v>
      </c>
      <c r="C320" s="58" t="s">
        <v>692</v>
      </c>
      <c r="D320" s="58" t="s">
        <v>693</v>
      </c>
      <c r="E320" s="58" t="s">
        <v>8883</v>
      </c>
      <c r="F320" s="58" t="s">
        <v>587</v>
      </c>
      <c r="G320" s="58" t="s">
        <v>7933</v>
      </c>
      <c r="H320" s="58" t="s">
        <v>2032</v>
      </c>
      <c r="I320" s="59">
        <v>44862</v>
      </c>
      <c r="J320" s="58" t="s">
        <v>2364</v>
      </c>
      <c r="K320" s="59" t="s">
        <v>1529</v>
      </c>
      <c r="L320" s="58" t="s">
        <v>7445</v>
      </c>
      <c r="M320" s="58" t="s">
        <v>1526</v>
      </c>
      <c r="N320" s="60">
        <v>2695900</v>
      </c>
      <c r="O320" s="60">
        <v>148275</v>
      </c>
      <c r="P320" s="60">
        <v>148275</v>
      </c>
      <c r="Q320" s="58" t="s">
        <v>694</v>
      </c>
      <c r="R320" s="58" t="s">
        <v>658</v>
      </c>
      <c r="S320" s="58" t="s">
        <v>687</v>
      </c>
      <c r="U320" s="58">
        <v>3</v>
      </c>
      <c r="W320" s="58" t="s">
        <v>658</v>
      </c>
      <c r="X320" s="58">
        <v>44072938000</v>
      </c>
      <c r="Y320" s="58" t="str">
        <f>LEFT(Tableau3[[#This Row],[CODE_TARIF]],6)</f>
        <v>440729</v>
      </c>
      <c r="Z320" s="58" t="s">
        <v>697</v>
      </c>
      <c r="AB320" s="58" t="s">
        <v>7972</v>
      </c>
      <c r="AC320" s="60">
        <v>10</v>
      </c>
      <c r="AD320" s="60" t="s">
        <v>5977</v>
      </c>
      <c r="AE320" s="58" t="s">
        <v>1668</v>
      </c>
      <c r="AF320" s="58" t="s">
        <v>658</v>
      </c>
      <c r="AG320" s="60" t="s">
        <v>4205</v>
      </c>
      <c r="AH320" s="60" t="s">
        <v>4205</v>
      </c>
      <c r="AI320" s="58">
        <v>1000</v>
      </c>
      <c r="AJ320" s="58" t="s">
        <v>666</v>
      </c>
    </row>
    <row r="321" spans="1:36" s="58" customFormat="1" ht="12">
      <c r="A321" s="57">
        <v>318</v>
      </c>
      <c r="B321" s="58">
        <v>2022</v>
      </c>
      <c r="C321" s="58" t="s">
        <v>692</v>
      </c>
      <c r="D321" s="58" t="s">
        <v>693</v>
      </c>
      <c r="E321" s="58" t="s">
        <v>8883</v>
      </c>
      <c r="F321" s="58" t="s">
        <v>587</v>
      </c>
      <c r="G321" s="58" t="s">
        <v>7933</v>
      </c>
      <c r="H321" s="58" t="s">
        <v>2032</v>
      </c>
      <c r="I321" s="59">
        <v>44862</v>
      </c>
      <c r="J321" s="58" t="s">
        <v>2365</v>
      </c>
      <c r="K321" s="59" t="s">
        <v>1529</v>
      </c>
      <c r="L321" s="58" t="s">
        <v>7445</v>
      </c>
      <c r="M321" s="58" t="s">
        <v>1526</v>
      </c>
      <c r="N321" s="60">
        <v>2710600</v>
      </c>
      <c r="O321" s="60">
        <v>149083</v>
      </c>
      <c r="P321" s="60">
        <v>149083</v>
      </c>
      <c r="Q321" s="58" t="s">
        <v>694</v>
      </c>
      <c r="R321" s="58" t="s">
        <v>658</v>
      </c>
      <c r="S321" s="58" t="s">
        <v>687</v>
      </c>
      <c r="U321" s="58">
        <v>3</v>
      </c>
      <c r="W321" s="58" t="s">
        <v>658</v>
      </c>
      <c r="X321" s="58">
        <v>44072938000</v>
      </c>
      <c r="Y321" s="58" t="str">
        <f>LEFT(Tableau3[[#This Row],[CODE_TARIF]],6)</f>
        <v>440729</v>
      </c>
      <c r="Z321" s="58" t="s">
        <v>697</v>
      </c>
      <c r="AB321" s="58" t="s">
        <v>7972</v>
      </c>
      <c r="AC321" s="60">
        <v>22</v>
      </c>
      <c r="AD321" s="60" t="s">
        <v>5978</v>
      </c>
      <c r="AE321" s="58" t="s">
        <v>1668</v>
      </c>
      <c r="AF321" s="58" t="s">
        <v>658</v>
      </c>
      <c r="AG321" s="60" t="s">
        <v>4206</v>
      </c>
      <c r="AH321" s="60" t="s">
        <v>4206</v>
      </c>
      <c r="AI321" s="58">
        <v>1000</v>
      </c>
      <c r="AJ321" s="58" t="s">
        <v>666</v>
      </c>
    </row>
    <row r="322" spans="1:36" s="58" customFormat="1" ht="12">
      <c r="A322" s="57">
        <v>319</v>
      </c>
      <c r="B322" s="58">
        <v>2022</v>
      </c>
      <c r="C322" s="58" t="s">
        <v>692</v>
      </c>
      <c r="D322" s="58" t="s">
        <v>693</v>
      </c>
      <c r="E322" s="58" t="s">
        <v>8883</v>
      </c>
      <c r="F322" s="58" t="s">
        <v>587</v>
      </c>
      <c r="G322" s="58" t="s">
        <v>7933</v>
      </c>
      <c r="H322" s="58" t="s">
        <v>2032</v>
      </c>
      <c r="I322" s="59">
        <v>44862</v>
      </c>
      <c r="J322" s="58" t="s">
        <v>2366</v>
      </c>
      <c r="K322" s="59" t="s">
        <v>1529</v>
      </c>
      <c r="L322" s="58" t="s">
        <v>7445</v>
      </c>
      <c r="M322" s="58" t="s">
        <v>1526</v>
      </c>
      <c r="N322" s="60">
        <v>2723100</v>
      </c>
      <c r="O322" s="60">
        <v>149771</v>
      </c>
      <c r="P322" s="60">
        <v>149771</v>
      </c>
      <c r="Q322" s="58" t="s">
        <v>694</v>
      </c>
      <c r="R322" s="58" t="s">
        <v>658</v>
      </c>
      <c r="S322" s="58" t="s">
        <v>695</v>
      </c>
      <c r="U322" s="58">
        <v>3</v>
      </c>
      <c r="W322" s="58" t="s">
        <v>658</v>
      </c>
      <c r="X322" s="58">
        <v>44072938000</v>
      </c>
      <c r="Y322" s="58" t="str">
        <f>LEFT(Tableau3[[#This Row],[CODE_TARIF]],6)</f>
        <v>440729</v>
      </c>
      <c r="Z322" s="58" t="s">
        <v>697</v>
      </c>
      <c r="AB322" s="58" t="s">
        <v>7972</v>
      </c>
      <c r="AC322" s="60">
        <v>12</v>
      </c>
      <c r="AD322" s="60" t="s">
        <v>5979</v>
      </c>
      <c r="AE322" s="58" t="s">
        <v>1668</v>
      </c>
      <c r="AF322" s="58" t="s">
        <v>658</v>
      </c>
      <c r="AG322" s="60" t="s">
        <v>4207</v>
      </c>
      <c r="AH322" s="60" t="s">
        <v>4207</v>
      </c>
      <c r="AI322" s="58">
        <v>1000</v>
      </c>
      <c r="AJ322" s="58" t="s">
        <v>666</v>
      </c>
    </row>
    <row r="323" spans="1:36" s="58" customFormat="1" ht="12">
      <c r="A323" s="57">
        <v>320</v>
      </c>
      <c r="B323" s="58">
        <v>2022</v>
      </c>
      <c r="C323" s="58" t="s">
        <v>692</v>
      </c>
      <c r="D323" s="58" t="s">
        <v>693</v>
      </c>
      <c r="E323" s="58" t="s">
        <v>8883</v>
      </c>
      <c r="F323" s="58" t="s">
        <v>587</v>
      </c>
      <c r="G323" s="58" t="s">
        <v>7933</v>
      </c>
      <c r="H323" s="58" t="s">
        <v>2032</v>
      </c>
      <c r="I323" s="59">
        <v>44862</v>
      </c>
      <c r="J323" s="58" t="s">
        <v>2367</v>
      </c>
      <c r="K323" s="59" t="s">
        <v>1529</v>
      </c>
      <c r="L323" s="58" t="s">
        <v>7445</v>
      </c>
      <c r="M323" s="58" t="s">
        <v>1526</v>
      </c>
      <c r="N323" s="60">
        <v>2705600</v>
      </c>
      <c r="O323" s="60">
        <v>148808</v>
      </c>
      <c r="P323" s="60">
        <v>148808</v>
      </c>
      <c r="Q323" s="58" t="s">
        <v>694</v>
      </c>
      <c r="R323" s="58" t="s">
        <v>658</v>
      </c>
      <c r="S323" s="58" t="s">
        <v>695</v>
      </c>
      <c r="U323" s="58">
        <v>3</v>
      </c>
      <c r="W323" s="58" t="s">
        <v>658</v>
      </c>
      <c r="X323" s="58">
        <v>44072938000</v>
      </c>
      <c r="Y323" s="58" t="str">
        <f>LEFT(Tableau3[[#This Row],[CODE_TARIF]],6)</f>
        <v>440729</v>
      </c>
      <c r="Z323" s="58" t="s">
        <v>697</v>
      </c>
      <c r="AB323" s="58" t="s">
        <v>7972</v>
      </c>
      <c r="AC323" s="60">
        <v>15</v>
      </c>
      <c r="AD323" s="60" t="s">
        <v>5980</v>
      </c>
      <c r="AE323" s="58" t="s">
        <v>1668</v>
      </c>
      <c r="AF323" s="58" t="s">
        <v>658</v>
      </c>
      <c r="AG323" s="60" t="s">
        <v>4208</v>
      </c>
      <c r="AH323" s="60" t="s">
        <v>4208</v>
      </c>
      <c r="AI323" s="58">
        <v>1000</v>
      </c>
      <c r="AJ323" s="58" t="s">
        <v>666</v>
      </c>
    </row>
    <row r="324" spans="1:36" s="58" customFormat="1" ht="12">
      <c r="A324" s="57">
        <v>321</v>
      </c>
      <c r="B324" s="58">
        <v>2022</v>
      </c>
      <c r="C324" s="58" t="s">
        <v>692</v>
      </c>
      <c r="D324" s="58" t="s">
        <v>693</v>
      </c>
      <c r="E324" s="58" t="s">
        <v>8883</v>
      </c>
      <c r="F324" s="58" t="s">
        <v>587</v>
      </c>
      <c r="G324" s="58" t="s">
        <v>7933</v>
      </c>
      <c r="H324" s="58" t="s">
        <v>2032</v>
      </c>
      <c r="I324" s="59">
        <v>44862</v>
      </c>
      <c r="J324" s="58" t="s">
        <v>2368</v>
      </c>
      <c r="K324" s="59" t="s">
        <v>1529</v>
      </c>
      <c r="L324" s="58" t="s">
        <v>7445</v>
      </c>
      <c r="M324" s="58" t="s">
        <v>1526</v>
      </c>
      <c r="N324" s="60">
        <v>2733900</v>
      </c>
      <c r="O324" s="60">
        <v>150365</v>
      </c>
      <c r="P324" s="60">
        <v>150365</v>
      </c>
      <c r="Q324" s="58" t="s">
        <v>694</v>
      </c>
      <c r="R324" s="58" t="s">
        <v>658</v>
      </c>
      <c r="S324" s="58" t="s">
        <v>695</v>
      </c>
      <c r="U324" s="58">
        <v>3</v>
      </c>
      <c r="W324" s="58" t="s">
        <v>658</v>
      </c>
      <c r="X324" s="58">
        <v>44072938000</v>
      </c>
      <c r="Y324" s="58" t="str">
        <f>LEFT(Tableau3[[#This Row],[CODE_TARIF]],6)</f>
        <v>440729</v>
      </c>
      <c r="Z324" s="58" t="s">
        <v>697</v>
      </c>
      <c r="AB324" s="58" t="s">
        <v>7972</v>
      </c>
      <c r="AC324" s="60">
        <v>31</v>
      </c>
      <c r="AD324" s="60" t="s">
        <v>5981</v>
      </c>
      <c r="AE324" s="58" t="s">
        <v>1668</v>
      </c>
      <c r="AF324" s="58" t="s">
        <v>658</v>
      </c>
      <c r="AG324" s="60" t="s">
        <v>4209</v>
      </c>
      <c r="AH324" s="60" t="s">
        <v>4209</v>
      </c>
      <c r="AI324" s="58">
        <v>1000</v>
      </c>
      <c r="AJ324" s="58" t="s">
        <v>666</v>
      </c>
    </row>
    <row r="325" spans="1:36" s="58" customFormat="1" ht="12">
      <c r="A325" s="57">
        <v>322</v>
      </c>
      <c r="B325" s="58">
        <v>2022</v>
      </c>
      <c r="C325" s="58" t="s">
        <v>692</v>
      </c>
      <c r="D325" s="58" t="s">
        <v>693</v>
      </c>
      <c r="E325" s="58" t="s">
        <v>8883</v>
      </c>
      <c r="F325" s="58" t="s">
        <v>587</v>
      </c>
      <c r="G325" s="58" t="s">
        <v>7933</v>
      </c>
      <c r="H325" s="58" t="s">
        <v>2032</v>
      </c>
      <c r="I325" s="59">
        <v>44862</v>
      </c>
      <c r="J325" s="58" t="s">
        <v>2369</v>
      </c>
      <c r="K325" s="59" t="s">
        <v>1529</v>
      </c>
      <c r="L325" s="58" t="s">
        <v>7445</v>
      </c>
      <c r="M325" s="59" t="s">
        <v>1526</v>
      </c>
      <c r="N325" s="60">
        <v>2714600</v>
      </c>
      <c r="O325" s="60">
        <v>149303</v>
      </c>
      <c r="P325" s="60">
        <v>149303</v>
      </c>
      <c r="Q325" s="58" t="s">
        <v>694</v>
      </c>
      <c r="R325" s="58" t="s">
        <v>658</v>
      </c>
      <c r="S325" s="58" t="s">
        <v>687</v>
      </c>
      <c r="U325" s="58">
        <v>3</v>
      </c>
      <c r="W325" s="58" t="s">
        <v>658</v>
      </c>
      <c r="X325" s="58">
        <v>44072938000</v>
      </c>
      <c r="Y325" s="58" t="str">
        <f>LEFT(Tableau3[[#This Row],[CODE_TARIF]],6)</f>
        <v>440729</v>
      </c>
      <c r="Z325" s="58" t="s">
        <v>697</v>
      </c>
      <c r="AB325" s="58" t="s">
        <v>7972</v>
      </c>
      <c r="AC325" s="60">
        <v>14</v>
      </c>
      <c r="AD325" s="60" t="s">
        <v>5982</v>
      </c>
      <c r="AE325" s="58" t="s">
        <v>1668</v>
      </c>
      <c r="AF325" s="58" t="s">
        <v>658</v>
      </c>
      <c r="AG325" s="60" t="s">
        <v>4210</v>
      </c>
      <c r="AH325" s="60" t="s">
        <v>4210</v>
      </c>
      <c r="AI325" s="58">
        <v>1000</v>
      </c>
      <c r="AJ325" s="58" t="s">
        <v>666</v>
      </c>
    </row>
    <row r="326" spans="1:36" s="58" customFormat="1" ht="12">
      <c r="A326" s="57">
        <v>323</v>
      </c>
      <c r="B326" s="58">
        <v>2022</v>
      </c>
      <c r="C326" s="58" t="s">
        <v>692</v>
      </c>
      <c r="D326" s="58" t="s">
        <v>693</v>
      </c>
      <c r="E326" s="58" t="s">
        <v>8883</v>
      </c>
      <c r="F326" s="58" t="s">
        <v>587</v>
      </c>
      <c r="G326" s="58" t="s">
        <v>7933</v>
      </c>
      <c r="H326" s="58" t="s">
        <v>2032</v>
      </c>
      <c r="I326" s="59">
        <v>44862</v>
      </c>
      <c r="J326" s="58" t="s">
        <v>2370</v>
      </c>
      <c r="K326" s="59" t="s">
        <v>1529</v>
      </c>
      <c r="L326" s="58" t="s">
        <v>7445</v>
      </c>
      <c r="M326" s="58" t="s">
        <v>1526</v>
      </c>
      <c r="N326" s="60">
        <v>2708800</v>
      </c>
      <c r="O326" s="60">
        <v>148984</v>
      </c>
      <c r="P326" s="60">
        <v>148984</v>
      </c>
      <c r="Q326" s="58" t="s">
        <v>694</v>
      </c>
      <c r="R326" s="58" t="s">
        <v>658</v>
      </c>
      <c r="S326" s="58" t="s">
        <v>687</v>
      </c>
      <c r="U326" s="58">
        <v>3</v>
      </c>
      <c r="W326" s="58" t="s">
        <v>658</v>
      </c>
      <c r="X326" s="58">
        <v>44072938000</v>
      </c>
      <c r="Y326" s="58" t="str">
        <f>LEFT(Tableau3[[#This Row],[CODE_TARIF]],6)</f>
        <v>440729</v>
      </c>
      <c r="Z326" s="58" t="s">
        <v>697</v>
      </c>
      <c r="AB326" s="58" t="s">
        <v>7972</v>
      </c>
      <c r="AC326" s="60">
        <v>9</v>
      </c>
      <c r="AD326" s="60" t="s">
        <v>5826</v>
      </c>
      <c r="AE326" s="58" t="s">
        <v>1668</v>
      </c>
      <c r="AF326" s="58" t="s">
        <v>658</v>
      </c>
      <c r="AG326" s="60" t="s">
        <v>4001</v>
      </c>
      <c r="AH326" s="60" t="s">
        <v>4001</v>
      </c>
      <c r="AI326" s="58">
        <v>1000</v>
      </c>
      <c r="AJ326" s="58" t="s">
        <v>666</v>
      </c>
    </row>
    <row r="327" spans="1:36" s="58" customFormat="1" ht="12">
      <c r="A327" s="57">
        <v>324</v>
      </c>
      <c r="B327" s="58">
        <v>2022</v>
      </c>
      <c r="C327" s="58" t="s">
        <v>692</v>
      </c>
      <c r="D327" s="58" t="s">
        <v>693</v>
      </c>
      <c r="E327" s="58" t="s">
        <v>8883</v>
      </c>
      <c r="F327" s="58" t="s">
        <v>587</v>
      </c>
      <c r="G327" s="58" t="s">
        <v>7933</v>
      </c>
      <c r="H327" s="58" t="s">
        <v>2032</v>
      </c>
      <c r="I327" s="59">
        <v>44862</v>
      </c>
      <c r="J327" s="58" t="s">
        <v>2371</v>
      </c>
      <c r="K327" s="59" t="s">
        <v>1529</v>
      </c>
      <c r="L327" s="58" t="s">
        <v>7445</v>
      </c>
      <c r="M327" s="58" t="s">
        <v>1526</v>
      </c>
      <c r="N327" s="60">
        <v>2716300</v>
      </c>
      <c r="O327" s="60">
        <v>149397</v>
      </c>
      <c r="P327" s="60">
        <v>149397</v>
      </c>
      <c r="Q327" s="58" t="s">
        <v>694</v>
      </c>
      <c r="R327" s="58" t="s">
        <v>658</v>
      </c>
      <c r="S327" s="58" t="s">
        <v>695</v>
      </c>
      <c r="U327" s="58">
        <v>3</v>
      </c>
      <c r="W327" s="58" t="s">
        <v>658</v>
      </c>
      <c r="X327" s="58">
        <v>44072938000</v>
      </c>
      <c r="Y327" s="58" t="str">
        <f>LEFT(Tableau3[[#This Row],[CODE_TARIF]],6)</f>
        <v>440729</v>
      </c>
      <c r="Z327" s="58" t="s">
        <v>697</v>
      </c>
      <c r="AB327" s="58" t="s">
        <v>7972</v>
      </c>
      <c r="AC327" s="60">
        <v>14</v>
      </c>
      <c r="AD327" s="60" t="s">
        <v>5983</v>
      </c>
      <c r="AE327" s="58" t="s">
        <v>1668</v>
      </c>
      <c r="AF327" s="58" t="s">
        <v>658</v>
      </c>
      <c r="AG327" s="60" t="s">
        <v>4211</v>
      </c>
      <c r="AH327" s="60" t="s">
        <v>4211</v>
      </c>
      <c r="AI327" s="58">
        <v>1000</v>
      </c>
      <c r="AJ327" s="58" t="s">
        <v>666</v>
      </c>
    </row>
    <row r="328" spans="1:36" s="58" customFormat="1" ht="12">
      <c r="A328" s="57">
        <v>325</v>
      </c>
      <c r="B328" s="58">
        <v>2022</v>
      </c>
      <c r="C328" s="58" t="s">
        <v>692</v>
      </c>
      <c r="D328" s="58" t="s">
        <v>693</v>
      </c>
      <c r="E328" s="58" t="s">
        <v>2012</v>
      </c>
      <c r="F328" s="58" t="s">
        <v>577</v>
      </c>
      <c r="G328" s="58" t="s">
        <v>7922</v>
      </c>
      <c r="H328" s="58" t="s">
        <v>1910</v>
      </c>
      <c r="I328" s="59">
        <v>44861</v>
      </c>
      <c r="J328" s="58" t="s">
        <v>2372</v>
      </c>
      <c r="K328" s="59" t="s">
        <v>1532</v>
      </c>
      <c r="L328" s="58" t="s">
        <v>7446</v>
      </c>
      <c r="M328" s="58" t="s">
        <v>1532</v>
      </c>
      <c r="N328" s="60">
        <v>1879282</v>
      </c>
      <c r="O328" s="60">
        <v>103360</v>
      </c>
      <c r="P328" s="60">
        <v>103360</v>
      </c>
      <c r="Q328" s="58" t="s">
        <v>694</v>
      </c>
      <c r="R328" s="58" t="s">
        <v>658</v>
      </c>
      <c r="S328" s="58" t="s">
        <v>675</v>
      </c>
      <c r="U328" s="58">
        <v>3</v>
      </c>
      <c r="W328" s="58" t="s">
        <v>658</v>
      </c>
      <c r="X328" s="58">
        <v>44072938000</v>
      </c>
      <c r="Y328" s="58" t="str">
        <f>LEFT(Tableau3[[#This Row],[CODE_TARIF]],6)</f>
        <v>440729</v>
      </c>
      <c r="Z328" s="58" t="s">
        <v>697</v>
      </c>
      <c r="AB328" s="58" t="s">
        <v>8114</v>
      </c>
      <c r="AC328" s="60">
        <v>88</v>
      </c>
      <c r="AD328" s="60" t="s">
        <v>5984</v>
      </c>
      <c r="AE328" s="58" t="s">
        <v>698</v>
      </c>
      <c r="AF328" s="58" t="s">
        <v>658</v>
      </c>
      <c r="AG328" s="60" t="s">
        <v>4212</v>
      </c>
      <c r="AH328" s="60" t="s">
        <v>4212</v>
      </c>
      <c r="AI328" s="58">
        <v>1000</v>
      </c>
      <c r="AJ328" s="58" t="s">
        <v>666</v>
      </c>
    </row>
    <row r="329" spans="1:36" s="58" customFormat="1" ht="12">
      <c r="A329" s="57">
        <v>326</v>
      </c>
      <c r="B329" s="58">
        <v>2022</v>
      </c>
      <c r="C329" s="58" t="s">
        <v>692</v>
      </c>
      <c r="D329" s="58" t="s">
        <v>693</v>
      </c>
      <c r="E329" s="58" t="s">
        <v>8881</v>
      </c>
      <c r="F329" s="58" t="s">
        <v>588</v>
      </c>
      <c r="G329" s="58" t="s">
        <v>7932</v>
      </c>
      <c r="H329" s="58" t="s">
        <v>2030</v>
      </c>
      <c r="I329" s="59">
        <v>44861</v>
      </c>
      <c r="J329" s="58" t="s">
        <v>2373</v>
      </c>
      <c r="K329" s="59" t="s">
        <v>1532</v>
      </c>
      <c r="L329" s="58" t="s">
        <v>7447</v>
      </c>
      <c r="M329" s="58" t="s">
        <v>1950</v>
      </c>
      <c r="N329" s="60">
        <v>2318605</v>
      </c>
      <c r="O329" s="60">
        <v>127523</v>
      </c>
      <c r="P329" s="60">
        <v>127523</v>
      </c>
      <c r="Q329" s="58" t="s">
        <v>694</v>
      </c>
      <c r="R329" s="58" t="s">
        <v>658</v>
      </c>
      <c r="S329" s="58" t="s">
        <v>687</v>
      </c>
      <c r="U329" s="58">
        <v>3</v>
      </c>
      <c r="W329" s="58" t="s">
        <v>658</v>
      </c>
      <c r="X329" s="58">
        <v>44072938000</v>
      </c>
      <c r="Y329" s="58" t="str">
        <f>LEFT(Tableau3[[#This Row],[CODE_TARIF]],6)</f>
        <v>440729</v>
      </c>
      <c r="Z329" s="58" t="s">
        <v>697</v>
      </c>
      <c r="AB329" s="58" t="s">
        <v>8115</v>
      </c>
      <c r="AC329" s="60">
        <v>13</v>
      </c>
      <c r="AD329" s="60" t="s">
        <v>5985</v>
      </c>
      <c r="AE329" s="58" t="s">
        <v>713</v>
      </c>
      <c r="AF329" s="58" t="s">
        <v>658</v>
      </c>
      <c r="AG329" s="60" t="s">
        <v>4213</v>
      </c>
      <c r="AH329" s="60" t="s">
        <v>4213</v>
      </c>
      <c r="AI329" s="58">
        <v>1000</v>
      </c>
      <c r="AJ329" s="58" t="s">
        <v>666</v>
      </c>
    </row>
    <row r="330" spans="1:36" s="58" customFormat="1" ht="12">
      <c r="A330" s="57">
        <v>327</v>
      </c>
      <c r="B330" s="58">
        <v>2022</v>
      </c>
      <c r="C330" s="58" t="s">
        <v>692</v>
      </c>
      <c r="D330" s="58" t="s">
        <v>693</v>
      </c>
      <c r="E330" s="58" t="s">
        <v>8883</v>
      </c>
      <c r="F330" s="58" t="s">
        <v>587</v>
      </c>
      <c r="G330" s="58" t="s">
        <v>7933</v>
      </c>
      <c r="H330" s="58" t="s">
        <v>2032</v>
      </c>
      <c r="I330" s="59">
        <v>44860</v>
      </c>
      <c r="J330" s="58" t="s">
        <v>2374</v>
      </c>
      <c r="K330" s="59" t="s">
        <v>7307</v>
      </c>
      <c r="L330" s="58" t="s">
        <v>7448</v>
      </c>
      <c r="M330" s="59" t="s">
        <v>1532</v>
      </c>
      <c r="N330" s="60">
        <v>1071000</v>
      </c>
      <c r="O330" s="60">
        <v>58905</v>
      </c>
      <c r="P330" s="60">
        <v>58905</v>
      </c>
      <c r="Q330" s="58" t="s">
        <v>694</v>
      </c>
      <c r="R330" s="58" t="s">
        <v>658</v>
      </c>
      <c r="S330" s="58" t="s">
        <v>695</v>
      </c>
      <c r="U330" s="58">
        <v>3</v>
      </c>
      <c r="W330" s="58" t="s">
        <v>658</v>
      </c>
      <c r="X330" s="58">
        <v>44072938000</v>
      </c>
      <c r="Y330" s="58" t="str">
        <f>LEFT(Tableau3[[#This Row],[CODE_TARIF]],6)</f>
        <v>440729</v>
      </c>
      <c r="Z330" s="58" t="s">
        <v>697</v>
      </c>
      <c r="AB330" s="58" t="s">
        <v>8091</v>
      </c>
      <c r="AC330" s="60">
        <v>10</v>
      </c>
      <c r="AD330" s="60" t="s">
        <v>5986</v>
      </c>
      <c r="AE330" s="58" t="s">
        <v>1668</v>
      </c>
      <c r="AF330" s="58" t="s">
        <v>658</v>
      </c>
      <c r="AG330" s="60" t="s">
        <v>4214</v>
      </c>
      <c r="AH330" s="60" t="s">
        <v>4214</v>
      </c>
      <c r="AI330" s="58">
        <v>1000</v>
      </c>
      <c r="AJ330" s="58" t="s">
        <v>666</v>
      </c>
    </row>
    <row r="331" spans="1:36" s="58" customFormat="1" ht="12">
      <c r="A331" s="57">
        <v>328</v>
      </c>
      <c r="B331" s="58">
        <v>2022</v>
      </c>
      <c r="C331" s="58" t="s">
        <v>692</v>
      </c>
      <c r="D331" s="58" t="s">
        <v>693</v>
      </c>
      <c r="E331" s="58" t="s">
        <v>8883</v>
      </c>
      <c r="F331" s="58" t="s">
        <v>587</v>
      </c>
      <c r="G331" s="58" t="s">
        <v>7933</v>
      </c>
      <c r="H331" s="58" t="s">
        <v>2032</v>
      </c>
      <c r="I331" s="59">
        <v>44860</v>
      </c>
      <c r="J331" s="58" t="s">
        <v>2375</v>
      </c>
      <c r="K331" s="59" t="s">
        <v>7307</v>
      </c>
      <c r="L331" s="58" t="s">
        <v>7448</v>
      </c>
      <c r="M331" s="58" t="s">
        <v>1532</v>
      </c>
      <c r="N331" s="60">
        <v>303500</v>
      </c>
      <c r="O331" s="60">
        <v>16693</v>
      </c>
      <c r="P331" s="60">
        <v>16693</v>
      </c>
      <c r="Q331" s="58" t="s">
        <v>694</v>
      </c>
      <c r="R331" s="58" t="s">
        <v>658</v>
      </c>
      <c r="S331" s="58" t="s">
        <v>695</v>
      </c>
      <c r="U331" s="58">
        <v>3</v>
      </c>
      <c r="W331" s="58" t="s">
        <v>658</v>
      </c>
      <c r="X331" s="58">
        <v>44072938000</v>
      </c>
      <c r="Y331" s="58" t="str">
        <f>LEFT(Tableau3[[#This Row],[CODE_TARIF]],6)</f>
        <v>440729</v>
      </c>
      <c r="Z331" s="58" t="s">
        <v>697</v>
      </c>
      <c r="AB331" s="58" t="s">
        <v>7979</v>
      </c>
      <c r="AC331" s="60">
        <v>17</v>
      </c>
      <c r="AD331" s="60" t="s">
        <v>5987</v>
      </c>
      <c r="AE331" s="58" t="s">
        <v>1668</v>
      </c>
      <c r="AF331" s="58" t="s">
        <v>658</v>
      </c>
      <c r="AG331" s="60" t="s">
        <v>4215</v>
      </c>
      <c r="AH331" s="60" t="s">
        <v>4215</v>
      </c>
      <c r="AI331" s="58">
        <v>1000</v>
      </c>
      <c r="AJ331" s="58" t="s">
        <v>666</v>
      </c>
    </row>
    <row r="332" spans="1:36" s="58" customFormat="1" ht="12">
      <c r="A332" s="57">
        <v>329</v>
      </c>
      <c r="B332" s="58">
        <v>2022</v>
      </c>
      <c r="C332" s="58" t="s">
        <v>692</v>
      </c>
      <c r="D332" s="58" t="s">
        <v>693</v>
      </c>
      <c r="E332" s="58" t="s">
        <v>8883</v>
      </c>
      <c r="F332" s="58" t="s">
        <v>587</v>
      </c>
      <c r="G332" s="58" t="s">
        <v>7933</v>
      </c>
      <c r="H332" s="58" t="s">
        <v>2032</v>
      </c>
      <c r="I332" s="59">
        <v>44860</v>
      </c>
      <c r="J332" s="58" t="s">
        <v>2376</v>
      </c>
      <c r="K332" s="59" t="s">
        <v>7307</v>
      </c>
      <c r="L332" s="58" t="s">
        <v>7448</v>
      </c>
      <c r="M332" s="58" t="s">
        <v>1532</v>
      </c>
      <c r="N332" s="60">
        <v>307900</v>
      </c>
      <c r="O332" s="60">
        <v>16935</v>
      </c>
      <c r="P332" s="60">
        <v>16935</v>
      </c>
      <c r="Q332" s="58" t="s">
        <v>694</v>
      </c>
      <c r="R332" s="58" t="s">
        <v>658</v>
      </c>
      <c r="S332" s="58" t="s">
        <v>687</v>
      </c>
      <c r="U332" s="58">
        <v>3</v>
      </c>
      <c r="W332" s="58" t="s">
        <v>658</v>
      </c>
      <c r="X332" s="58">
        <v>44072938000</v>
      </c>
      <c r="Y332" s="58" t="str">
        <f>LEFT(Tableau3[[#This Row],[CODE_TARIF]],6)</f>
        <v>440729</v>
      </c>
      <c r="Z332" s="58" t="s">
        <v>697</v>
      </c>
      <c r="AB332" s="58" t="s">
        <v>7979</v>
      </c>
      <c r="AC332" s="60">
        <v>16</v>
      </c>
      <c r="AD332" s="60" t="s">
        <v>5988</v>
      </c>
      <c r="AE332" s="58" t="s">
        <v>1668</v>
      </c>
      <c r="AF332" s="58" t="s">
        <v>658</v>
      </c>
      <c r="AG332" s="60" t="s">
        <v>4216</v>
      </c>
      <c r="AH332" s="60" t="s">
        <v>4216</v>
      </c>
      <c r="AI332" s="58">
        <v>1000</v>
      </c>
      <c r="AJ332" s="58" t="s">
        <v>666</v>
      </c>
    </row>
    <row r="333" spans="1:36" s="58" customFormat="1" ht="12">
      <c r="A333" s="57">
        <v>330</v>
      </c>
      <c r="B333" s="58">
        <v>2022</v>
      </c>
      <c r="C333" s="58" t="s">
        <v>692</v>
      </c>
      <c r="D333" s="58" t="s">
        <v>693</v>
      </c>
      <c r="E333" s="58" t="s">
        <v>8883</v>
      </c>
      <c r="F333" s="58" t="s">
        <v>587</v>
      </c>
      <c r="G333" s="58" t="s">
        <v>7933</v>
      </c>
      <c r="H333" s="58" t="s">
        <v>2032</v>
      </c>
      <c r="I333" s="59">
        <v>44860</v>
      </c>
      <c r="J333" s="58" t="s">
        <v>2377</v>
      </c>
      <c r="K333" s="59" t="s">
        <v>7307</v>
      </c>
      <c r="L333" s="58" t="s">
        <v>7448</v>
      </c>
      <c r="M333" s="58" t="s">
        <v>1532</v>
      </c>
      <c r="N333" s="60">
        <v>316900</v>
      </c>
      <c r="O333" s="60">
        <v>17430</v>
      </c>
      <c r="P333" s="60">
        <v>17430</v>
      </c>
      <c r="Q333" s="58" t="s">
        <v>694</v>
      </c>
      <c r="R333" s="58" t="s">
        <v>658</v>
      </c>
      <c r="S333" s="58" t="s">
        <v>687</v>
      </c>
      <c r="U333" s="58">
        <v>3</v>
      </c>
      <c r="W333" s="58" t="s">
        <v>658</v>
      </c>
      <c r="X333" s="58">
        <v>44072938000</v>
      </c>
      <c r="Y333" s="58" t="str">
        <f>LEFT(Tableau3[[#This Row],[CODE_TARIF]],6)</f>
        <v>440729</v>
      </c>
      <c r="Z333" s="58" t="s">
        <v>697</v>
      </c>
      <c r="AB333" s="58" t="s">
        <v>7979</v>
      </c>
      <c r="AC333" s="60">
        <v>15</v>
      </c>
      <c r="AD333" s="60" t="s">
        <v>5989</v>
      </c>
      <c r="AE333" s="58" t="s">
        <v>1668</v>
      </c>
      <c r="AF333" s="58" t="s">
        <v>658</v>
      </c>
      <c r="AG333" s="60" t="s">
        <v>4217</v>
      </c>
      <c r="AH333" s="60" t="s">
        <v>4217</v>
      </c>
      <c r="AI333" s="58">
        <v>1000</v>
      </c>
      <c r="AJ333" s="58" t="s">
        <v>666</v>
      </c>
    </row>
    <row r="334" spans="1:36" s="58" customFormat="1" ht="12">
      <c r="A334" s="57">
        <v>331</v>
      </c>
      <c r="B334" s="58">
        <v>2022</v>
      </c>
      <c r="C334" s="58" t="s">
        <v>692</v>
      </c>
      <c r="D334" s="58" t="s">
        <v>693</v>
      </c>
      <c r="E334" s="58" t="s">
        <v>8883</v>
      </c>
      <c r="F334" s="58" t="s">
        <v>587</v>
      </c>
      <c r="G334" s="58" t="s">
        <v>7933</v>
      </c>
      <c r="H334" s="58" t="s">
        <v>2032</v>
      </c>
      <c r="I334" s="59">
        <v>44860</v>
      </c>
      <c r="J334" s="58" t="s">
        <v>2378</v>
      </c>
      <c r="K334" s="59" t="s">
        <v>7307</v>
      </c>
      <c r="L334" s="58" t="s">
        <v>7448</v>
      </c>
      <c r="M334" s="58" t="s">
        <v>1532</v>
      </c>
      <c r="N334" s="60">
        <v>318900</v>
      </c>
      <c r="O334" s="60">
        <v>17540</v>
      </c>
      <c r="P334" s="60">
        <v>17540</v>
      </c>
      <c r="Q334" s="58" t="s">
        <v>694</v>
      </c>
      <c r="R334" s="58" t="s">
        <v>658</v>
      </c>
      <c r="S334" s="58" t="s">
        <v>687</v>
      </c>
      <c r="U334" s="58">
        <v>3</v>
      </c>
      <c r="W334" s="58" t="s">
        <v>658</v>
      </c>
      <c r="X334" s="58">
        <v>44072938000</v>
      </c>
      <c r="Y334" s="58" t="str">
        <f>LEFT(Tableau3[[#This Row],[CODE_TARIF]],6)</f>
        <v>440729</v>
      </c>
      <c r="Z334" s="58" t="s">
        <v>697</v>
      </c>
      <c r="AB334" s="58" t="s">
        <v>7979</v>
      </c>
      <c r="AC334" s="60">
        <v>15</v>
      </c>
      <c r="AD334" s="60" t="s">
        <v>5990</v>
      </c>
      <c r="AE334" s="58" t="s">
        <v>1668</v>
      </c>
      <c r="AF334" s="58" t="s">
        <v>658</v>
      </c>
      <c r="AG334" s="60" t="s">
        <v>4218</v>
      </c>
      <c r="AH334" s="60" t="s">
        <v>4218</v>
      </c>
      <c r="AI334" s="58">
        <v>1000</v>
      </c>
      <c r="AJ334" s="58" t="s">
        <v>666</v>
      </c>
    </row>
    <row r="335" spans="1:36" s="58" customFormat="1" ht="12">
      <c r="A335" s="57">
        <v>332</v>
      </c>
      <c r="B335" s="58">
        <v>2022</v>
      </c>
      <c r="C335" s="58" t="s">
        <v>692</v>
      </c>
      <c r="D335" s="58" t="s">
        <v>693</v>
      </c>
      <c r="E335" s="58" t="s">
        <v>8883</v>
      </c>
      <c r="F335" s="58" t="s">
        <v>587</v>
      </c>
      <c r="G335" s="58" t="s">
        <v>7933</v>
      </c>
      <c r="H335" s="58" t="s">
        <v>2032</v>
      </c>
      <c r="I335" s="59">
        <v>44860</v>
      </c>
      <c r="J335" s="58" t="s">
        <v>2379</v>
      </c>
      <c r="K335" s="59" t="s">
        <v>7307</v>
      </c>
      <c r="L335" s="58" t="s">
        <v>7448</v>
      </c>
      <c r="M335" s="58" t="s">
        <v>1532</v>
      </c>
      <c r="N335" s="60">
        <v>321000</v>
      </c>
      <c r="O335" s="60">
        <v>17655</v>
      </c>
      <c r="P335" s="60">
        <v>17655</v>
      </c>
      <c r="Q335" s="58" t="s">
        <v>694</v>
      </c>
      <c r="R335" s="58" t="s">
        <v>658</v>
      </c>
      <c r="S335" s="58" t="s">
        <v>695</v>
      </c>
      <c r="U335" s="58">
        <v>3</v>
      </c>
      <c r="W335" s="58" t="s">
        <v>658</v>
      </c>
      <c r="X335" s="58">
        <v>44072938000</v>
      </c>
      <c r="Y335" s="58" t="str">
        <f>LEFT(Tableau3[[#This Row],[CODE_TARIF]],6)</f>
        <v>440729</v>
      </c>
      <c r="Z335" s="58" t="s">
        <v>697</v>
      </c>
      <c r="AB335" s="58" t="s">
        <v>7979</v>
      </c>
      <c r="AC335" s="60">
        <v>16</v>
      </c>
      <c r="AD335" s="60" t="s">
        <v>5991</v>
      </c>
      <c r="AE335" s="58" t="s">
        <v>1668</v>
      </c>
      <c r="AF335" s="58" t="s">
        <v>658</v>
      </c>
      <c r="AG335" s="60" t="s">
        <v>4219</v>
      </c>
      <c r="AH335" s="60" t="s">
        <v>4219</v>
      </c>
      <c r="AI335" s="58">
        <v>1000</v>
      </c>
      <c r="AJ335" s="58" t="s">
        <v>666</v>
      </c>
    </row>
    <row r="336" spans="1:36" s="58" customFormat="1" ht="12">
      <c r="A336" s="57">
        <v>333</v>
      </c>
      <c r="B336" s="58">
        <v>2022</v>
      </c>
      <c r="C336" s="58" t="s">
        <v>692</v>
      </c>
      <c r="D336" s="58" t="s">
        <v>693</v>
      </c>
      <c r="E336" s="58" t="s">
        <v>8883</v>
      </c>
      <c r="F336" s="58" t="s">
        <v>587</v>
      </c>
      <c r="G336" s="58" t="s">
        <v>7933</v>
      </c>
      <c r="H336" s="58" t="s">
        <v>2032</v>
      </c>
      <c r="I336" s="59">
        <v>44860</v>
      </c>
      <c r="J336" s="58" t="s">
        <v>2380</v>
      </c>
      <c r="K336" s="59" t="s">
        <v>7307</v>
      </c>
      <c r="L336" s="58" t="s">
        <v>7448</v>
      </c>
      <c r="M336" s="58" t="s">
        <v>1532</v>
      </c>
      <c r="N336" s="60">
        <v>1181000</v>
      </c>
      <c r="O336" s="60">
        <v>64955</v>
      </c>
      <c r="P336" s="60">
        <v>64955</v>
      </c>
      <c r="Q336" s="58" t="s">
        <v>694</v>
      </c>
      <c r="R336" s="58" t="s">
        <v>658</v>
      </c>
      <c r="S336" s="58" t="s">
        <v>699</v>
      </c>
      <c r="U336" s="58">
        <v>3</v>
      </c>
      <c r="W336" s="58" t="s">
        <v>658</v>
      </c>
      <c r="X336" s="58">
        <v>44072938000</v>
      </c>
      <c r="Y336" s="58" t="str">
        <f>LEFT(Tableau3[[#This Row],[CODE_TARIF]],6)</f>
        <v>440729</v>
      </c>
      <c r="Z336" s="58" t="s">
        <v>697</v>
      </c>
      <c r="AB336" s="58" t="s">
        <v>7972</v>
      </c>
      <c r="AC336" s="60">
        <v>8</v>
      </c>
      <c r="AD336" s="60" t="s">
        <v>4220</v>
      </c>
      <c r="AE336" s="58" t="s">
        <v>1668</v>
      </c>
      <c r="AF336" s="58" t="s">
        <v>658</v>
      </c>
      <c r="AG336" s="60" t="s">
        <v>4220</v>
      </c>
      <c r="AH336" s="60" t="s">
        <v>4220</v>
      </c>
      <c r="AI336" s="58">
        <v>1000</v>
      </c>
      <c r="AJ336" s="58" t="s">
        <v>666</v>
      </c>
    </row>
    <row r="337" spans="1:36" s="58" customFormat="1" ht="12">
      <c r="A337" s="57">
        <v>334</v>
      </c>
      <c r="B337" s="58">
        <v>2022</v>
      </c>
      <c r="C337" s="58" t="s">
        <v>692</v>
      </c>
      <c r="D337" s="58" t="s">
        <v>693</v>
      </c>
      <c r="E337" s="58" t="s">
        <v>8883</v>
      </c>
      <c r="F337" s="58" t="s">
        <v>587</v>
      </c>
      <c r="G337" s="58" t="s">
        <v>7933</v>
      </c>
      <c r="H337" s="58" t="s">
        <v>2032</v>
      </c>
      <c r="I337" s="59">
        <v>44860</v>
      </c>
      <c r="J337" s="58" t="s">
        <v>2381</v>
      </c>
      <c r="K337" s="59" t="s">
        <v>7307</v>
      </c>
      <c r="L337" s="58" t="s">
        <v>7448</v>
      </c>
      <c r="M337" s="58" t="s">
        <v>1532</v>
      </c>
      <c r="N337" s="60">
        <v>2671400</v>
      </c>
      <c r="O337" s="60">
        <v>146927</v>
      </c>
      <c r="P337" s="60">
        <v>146927</v>
      </c>
      <c r="Q337" s="58" t="s">
        <v>694</v>
      </c>
      <c r="R337" s="58" t="s">
        <v>658</v>
      </c>
      <c r="S337" s="58" t="s">
        <v>695</v>
      </c>
      <c r="U337" s="58">
        <v>3</v>
      </c>
      <c r="W337" s="58" t="s">
        <v>658</v>
      </c>
      <c r="X337" s="58">
        <v>44072938000</v>
      </c>
      <c r="Y337" s="58" t="str">
        <f>LEFT(Tableau3[[#This Row],[CODE_TARIF]],6)</f>
        <v>440729</v>
      </c>
      <c r="Z337" s="58" t="s">
        <v>697</v>
      </c>
      <c r="AB337" s="58" t="s">
        <v>7972</v>
      </c>
      <c r="AC337" s="60">
        <v>10</v>
      </c>
      <c r="AD337" s="60" t="s">
        <v>5992</v>
      </c>
      <c r="AE337" s="58" t="s">
        <v>1668</v>
      </c>
      <c r="AF337" s="58" t="s">
        <v>658</v>
      </c>
      <c r="AG337" s="60" t="s">
        <v>4221</v>
      </c>
      <c r="AH337" s="60" t="s">
        <v>4221</v>
      </c>
      <c r="AI337" s="58">
        <v>1000</v>
      </c>
      <c r="AJ337" s="58" t="s">
        <v>666</v>
      </c>
    </row>
    <row r="338" spans="1:36" s="58" customFormat="1" ht="12">
      <c r="A338" s="57">
        <v>335</v>
      </c>
      <c r="B338" s="58">
        <v>2022</v>
      </c>
      <c r="C338" s="58" t="s">
        <v>692</v>
      </c>
      <c r="D338" s="58" t="s">
        <v>693</v>
      </c>
      <c r="E338" s="58" t="s">
        <v>8883</v>
      </c>
      <c r="F338" s="58" t="s">
        <v>587</v>
      </c>
      <c r="G338" s="58" t="s">
        <v>7933</v>
      </c>
      <c r="H338" s="58" t="s">
        <v>2032</v>
      </c>
      <c r="I338" s="59">
        <v>44860</v>
      </c>
      <c r="J338" s="58" t="s">
        <v>2382</v>
      </c>
      <c r="K338" s="59" t="s">
        <v>7307</v>
      </c>
      <c r="L338" s="58" t="s">
        <v>7448</v>
      </c>
      <c r="M338" s="58" t="s">
        <v>1532</v>
      </c>
      <c r="N338" s="60">
        <v>2698600</v>
      </c>
      <c r="O338" s="60">
        <v>148423</v>
      </c>
      <c r="P338" s="60">
        <v>148423</v>
      </c>
      <c r="Q338" s="58" t="s">
        <v>694</v>
      </c>
      <c r="R338" s="58" t="s">
        <v>658</v>
      </c>
      <c r="S338" s="58" t="s">
        <v>695</v>
      </c>
      <c r="U338" s="58">
        <v>3</v>
      </c>
      <c r="W338" s="58" t="s">
        <v>658</v>
      </c>
      <c r="X338" s="58">
        <v>44072938000</v>
      </c>
      <c r="Y338" s="58" t="str">
        <f>LEFT(Tableau3[[#This Row],[CODE_TARIF]],6)</f>
        <v>440729</v>
      </c>
      <c r="Z338" s="58" t="s">
        <v>697</v>
      </c>
      <c r="AB338" s="58" t="s">
        <v>7972</v>
      </c>
      <c r="AC338" s="60">
        <v>12</v>
      </c>
      <c r="AD338" s="60" t="s">
        <v>5993</v>
      </c>
      <c r="AE338" s="58" t="s">
        <v>1668</v>
      </c>
      <c r="AF338" s="58" t="s">
        <v>658</v>
      </c>
      <c r="AG338" s="60" t="s">
        <v>4222</v>
      </c>
      <c r="AH338" s="60" t="s">
        <v>4222</v>
      </c>
      <c r="AI338" s="58">
        <v>1000</v>
      </c>
      <c r="AJ338" s="58" t="s">
        <v>666</v>
      </c>
    </row>
    <row r="339" spans="1:36" s="58" customFormat="1" ht="12">
      <c r="A339" s="57">
        <v>336</v>
      </c>
      <c r="B339" s="58">
        <v>2022</v>
      </c>
      <c r="C339" s="58" t="s">
        <v>692</v>
      </c>
      <c r="D339" s="58" t="s">
        <v>693</v>
      </c>
      <c r="E339" s="58" t="s">
        <v>8883</v>
      </c>
      <c r="F339" s="58" t="s">
        <v>587</v>
      </c>
      <c r="G339" s="58" t="s">
        <v>7933</v>
      </c>
      <c r="H339" s="58" t="s">
        <v>2032</v>
      </c>
      <c r="I339" s="59">
        <v>44860</v>
      </c>
      <c r="J339" s="58" t="s">
        <v>2383</v>
      </c>
      <c r="K339" s="59" t="s">
        <v>7307</v>
      </c>
      <c r="L339" s="58" t="s">
        <v>7448</v>
      </c>
      <c r="M339" s="58" t="s">
        <v>1532</v>
      </c>
      <c r="N339" s="60">
        <v>5331800</v>
      </c>
      <c r="O339" s="60">
        <v>293249</v>
      </c>
      <c r="P339" s="60">
        <v>293249</v>
      </c>
      <c r="Q339" s="58" t="s">
        <v>694</v>
      </c>
      <c r="R339" s="58" t="s">
        <v>658</v>
      </c>
      <c r="S339" s="58" t="s">
        <v>7161</v>
      </c>
      <c r="U339" s="58">
        <v>3</v>
      </c>
      <c r="W339" s="58" t="s">
        <v>658</v>
      </c>
      <c r="X339" s="58">
        <v>44072938000</v>
      </c>
      <c r="Y339" s="58" t="str">
        <f>LEFT(Tableau3[[#This Row],[CODE_TARIF]],6)</f>
        <v>440729</v>
      </c>
      <c r="Z339" s="58" t="s">
        <v>697</v>
      </c>
      <c r="AB339" s="58" t="s">
        <v>7975</v>
      </c>
      <c r="AC339" s="60">
        <v>15</v>
      </c>
      <c r="AD339" s="60" t="s">
        <v>5994</v>
      </c>
      <c r="AE339" s="58" t="s">
        <v>1668</v>
      </c>
      <c r="AF339" s="58" t="s">
        <v>658</v>
      </c>
      <c r="AG339" s="60" t="s">
        <v>4223</v>
      </c>
      <c r="AH339" s="60" t="s">
        <v>4223</v>
      </c>
      <c r="AI339" s="58">
        <v>1000</v>
      </c>
      <c r="AJ339" s="58" t="s">
        <v>666</v>
      </c>
    </row>
    <row r="340" spans="1:36" s="58" customFormat="1" ht="12">
      <c r="A340" s="57">
        <v>337</v>
      </c>
      <c r="B340" s="58">
        <v>2022</v>
      </c>
      <c r="C340" s="58" t="s">
        <v>692</v>
      </c>
      <c r="D340" s="58" t="s">
        <v>693</v>
      </c>
      <c r="E340" s="58" t="s">
        <v>8883</v>
      </c>
      <c r="F340" s="58" t="s">
        <v>587</v>
      </c>
      <c r="G340" s="58" t="s">
        <v>7933</v>
      </c>
      <c r="H340" s="58" t="s">
        <v>2032</v>
      </c>
      <c r="I340" s="59">
        <v>44860</v>
      </c>
      <c r="J340" s="58" t="s">
        <v>2384</v>
      </c>
      <c r="K340" s="59" t="s">
        <v>7307</v>
      </c>
      <c r="L340" s="58" t="s">
        <v>7448</v>
      </c>
      <c r="M340" s="59" t="s">
        <v>1532</v>
      </c>
      <c r="N340" s="60">
        <v>2708200</v>
      </c>
      <c r="O340" s="60">
        <v>148951</v>
      </c>
      <c r="P340" s="60">
        <v>148951</v>
      </c>
      <c r="Q340" s="58" t="s">
        <v>694</v>
      </c>
      <c r="R340" s="58" t="s">
        <v>658</v>
      </c>
      <c r="S340" s="58" t="s">
        <v>687</v>
      </c>
      <c r="U340" s="58">
        <v>3</v>
      </c>
      <c r="W340" s="58" t="s">
        <v>658</v>
      </c>
      <c r="X340" s="58">
        <v>44072938000</v>
      </c>
      <c r="Y340" s="58" t="str">
        <f>LEFT(Tableau3[[#This Row],[CODE_TARIF]],6)</f>
        <v>440729</v>
      </c>
      <c r="Z340" s="58" t="s">
        <v>697</v>
      </c>
      <c r="AB340" s="58" t="s">
        <v>7972</v>
      </c>
      <c r="AC340" s="60">
        <v>12</v>
      </c>
      <c r="AD340" s="60" t="s">
        <v>5995</v>
      </c>
      <c r="AE340" s="58" t="s">
        <v>1668</v>
      </c>
      <c r="AF340" s="58" t="s">
        <v>658</v>
      </c>
      <c r="AG340" s="60" t="s">
        <v>4123</v>
      </c>
      <c r="AH340" s="60" t="s">
        <v>4123</v>
      </c>
      <c r="AI340" s="58">
        <v>1000</v>
      </c>
      <c r="AJ340" s="58" t="s">
        <v>666</v>
      </c>
    </row>
    <row r="341" spans="1:36" s="58" customFormat="1" ht="12">
      <c r="A341" s="57">
        <v>338</v>
      </c>
      <c r="B341" s="58">
        <v>2022</v>
      </c>
      <c r="C341" s="58" t="s">
        <v>692</v>
      </c>
      <c r="D341" s="58" t="s">
        <v>693</v>
      </c>
      <c r="E341" s="58" t="s">
        <v>8883</v>
      </c>
      <c r="F341" s="58" t="s">
        <v>587</v>
      </c>
      <c r="G341" s="58" t="s">
        <v>7933</v>
      </c>
      <c r="H341" s="58" t="s">
        <v>2032</v>
      </c>
      <c r="I341" s="59">
        <v>44860</v>
      </c>
      <c r="J341" s="58" t="s">
        <v>2385</v>
      </c>
      <c r="K341" s="59" t="s">
        <v>7307</v>
      </c>
      <c r="L341" s="58" t="s">
        <v>7448</v>
      </c>
      <c r="M341" s="58" t="s">
        <v>1532</v>
      </c>
      <c r="N341" s="60">
        <v>2689200</v>
      </c>
      <c r="O341" s="60">
        <v>147906</v>
      </c>
      <c r="P341" s="60">
        <v>147906</v>
      </c>
      <c r="Q341" s="58" t="s">
        <v>694</v>
      </c>
      <c r="R341" s="58" t="s">
        <v>658</v>
      </c>
      <c r="S341" s="58" t="s">
        <v>695</v>
      </c>
      <c r="U341" s="58">
        <v>3</v>
      </c>
      <c r="W341" s="58" t="s">
        <v>658</v>
      </c>
      <c r="X341" s="58">
        <v>44072938000</v>
      </c>
      <c r="Y341" s="58" t="str">
        <f>LEFT(Tableau3[[#This Row],[CODE_TARIF]],6)</f>
        <v>440729</v>
      </c>
      <c r="Z341" s="58" t="s">
        <v>697</v>
      </c>
      <c r="AB341" s="58" t="s">
        <v>7972</v>
      </c>
      <c r="AC341" s="60">
        <v>12</v>
      </c>
      <c r="AD341" s="60" t="s">
        <v>5996</v>
      </c>
      <c r="AE341" s="58" t="s">
        <v>1668</v>
      </c>
      <c r="AF341" s="58" t="s">
        <v>658</v>
      </c>
      <c r="AG341" s="60" t="s">
        <v>4224</v>
      </c>
      <c r="AH341" s="60" t="s">
        <v>4224</v>
      </c>
      <c r="AI341" s="58">
        <v>1000</v>
      </c>
      <c r="AJ341" s="58" t="s">
        <v>666</v>
      </c>
    </row>
    <row r="342" spans="1:36" s="58" customFormat="1" ht="12">
      <c r="A342" s="57">
        <v>339</v>
      </c>
      <c r="B342" s="58">
        <v>2022</v>
      </c>
      <c r="C342" s="58" t="s">
        <v>692</v>
      </c>
      <c r="D342" s="58" t="s">
        <v>693</v>
      </c>
      <c r="E342" s="58" t="s">
        <v>8883</v>
      </c>
      <c r="F342" s="58" t="s">
        <v>587</v>
      </c>
      <c r="G342" s="58" t="s">
        <v>7933</v>
      </c>
      <c r="H342" s="58" t="s">
        <v>2032</v>
      </c>
      <c r="I342" s="59">
        <v>44860</v>
      </c>
      <c r="J342" s="58" t="s">
        <v>2386</v>
      </c>
      <c r="K342" s="59" t="s">
        <v>7307</v>
      </c>
      <c r="L342" s="58" t="s">
        <v>7448</v>
      </c>
      <c r="M342" s="58" t="s">
        <v>1532</v>
      </c>
      <c r="N342" s="60">
        <v>2693100</v>
      </c>
      <c r="O342" s="60">
        <v>148121</v>
      </c>
      <c r="P342" s="60">
        <v>148121</v>
      </c>
      <c r="Q342" s="58" t="s">
        <v>694</v>
      </c>
      <c r="R342" s="58" t="s">
        <v>658</v>
      </c>
      <c r="S342" s="58" t="s">
        <v>687</v>
      </c>
      <c r="U342" s="58">
        <v>3</v>
      </c>
      <c r="W342" s="58" t="s">
        <v>658</v>
      </c>
      <c r="X342" s="58">
        <v>44072938000</v>
      </c>
      <c r="Y342" s="58" t="str">
        <f>LEFT(Tableau3[[#This Row],[CODE_TARIF]],6)</f>
        <v>440729</v>
      </c>
      <c r="Z342" s="58" t="s">
        <v>697</v>
      </c>
      <c r="AB342" s="58" t="s">
        <v>7972</v>
      </c>
      <c r="AC342" s="60">
        <v>11</v>
      </c>
      <c r="AD342" s="60" t="s">
        <v>5997</v>
      </c>
      <c r="AE342" s="58" t="s">
        <v>1668</v>
      </c>
      <c r="AF342" s="58" t="s">
        <v>658</v>
      </c>
      <c r="AG342" s="60" t="s">
        <v>4225</v>
      </c>
      <c r="AH342" s="60" t="s">
        <v>4225</v>
      </c>
      <c r="AI342" s="58">
        <v>1000</v>
      </c>
      <c r="AJ342" s="58" t="s">
        <v>666</v>
      </c>
    </row>
    <row r="343" spans="1:36" s="58" customFormat="1" ht="12">
      <c r="A343" s="57">
        <v>340</v>
      </c>
      <c r="B343" s="58">
        <v>2022</v>
      </c>
      <c r="C343" s="58" t="s">
        <v>692</v>
      </c>
      <c r="D343" s="58" t="s">
        <v>693</v>
      </c>
      <c r="E343" s="58" t="s">
        <v>8883</v>
      </c>
      <c r="F343" s="58" t="s">
        <v>587</v>
      </c>
      <c r="G343" s="58" t="s">
        <v>7933</v>
      </c>
      <c r="H343" s="58" t="s">
        <v>2032</v>
      </c>
      <c r="I343" s="59">
        <v>44860</v>
      </c>
      <c r="J343" s="58" t="s">
        <v>2387</v>
      </c>
      <c r="K343" s="59" t="s">
        <v>7307</v>
      </c>
      <c r="L343" s="58" t="s">
        <v>7448</v>
      </c>
      <c r="M343" s="58" t="s">
        <v>1532</v>
      </c>
      <c r="N343" s="60">
        <v>2696700</v>
      </c>
      <c r="O343" s="60">
        <v>148319</v>
      </c>
      <c r="P343" s="60">
        <v>148319</v>
      </c>
      <c r="Q343" s="58" t="s">
        <v>694</v>
      </c>
      <c r="R343" s="58" t="s">
        <v>658</v>
      </c>
      <c r="S343" s="58" t="s">
        <v>695</v>
      </c>
      <c r="U343" s="58">
        <v>3</v>
      </c>
      <c r="W343" s="58" t="s">
        <v>658</v>
      </c>
      <c r="X343" s="58">
        <v>44072938000</v>
      </c>
      <c r="Y343" s="58" t="str">
        <f>LEFT(Tableau3[[#This Row],[CODE_TARIF]],6)</f>
        <v>440729</v>
      </c>
      <c r="Z343" s="58" t="s">
        <v>697</v>
      </c>
      <c r="AB343" s="58" t="s">
        <v>7972</v>
      </c>
      <c r="AC343" s="60">
        <v>23</v>
      </c>
      <c r="AD343" s="60" t="s">
        <v>5998</v>
      </c>
      <c r="AE343" s="58" t="s">
        <v>1668</v>
      </c>
      <c r="AF343" s="58" t="s">
        <v>658</v>
      </c>
      <c r="AG343" s="60" t="s">
        <v>4226</v>
      </c>
      <c r="AH343" s="60" t="s">
        <v>4226</v>
      </c>
      <c r="AI343" s="58">
        <v>1000</v>
      </c>
      <c r="AJ343" s="58" t="s">
        <v>666</v>
      </c>
    </row>
    <row r="344" spans="1:36" s="58" customFormat="1" ht="12">
      <c r="A344" s="57">
        <v>341</v>
      </c>
      <c r="B344" s="58">
        <v>2022</v>
      </c>
      <c r="C344" s="58" t="s">
        <v>692</v>
      </c>
      <c r="D344" s="58" t="s">
        <v>693</v>
      </c>
      <c r="E344" s="58" t="s">
        <v>8883</v>
      </c>
      <c r="F344" s="58" t="s">
        <v>587</v>
      </c>
      <c r="G344" s="58" t="s">
        <v>7933</v>
      </c>
      <c r="H344" s="58" t="s">
        <v>2032</v>
      </c>
      <c r="I344" s="59">
        <v>44860</v>
      </c>
      <c r="J344" s="58" t="s">
        <v>2388</v>
      </c>
      <c r="K344" s="59" t="s">
        <v>7307</v>
      </c>
      <c r="L344" s="58" t="s">
        <v>7448</v>
      </c>
      <c r="M344" s="58" t="s">
        <v>1532</v>
      </c>
      <c r="N344" s="60">
        <v>2705200</v>
      </c>
      <c r="O344" s="60">
        <v>148786</v>
      </c>
      <c r="P344" s="60">
        <v>148786</v>
      </c>
      <c r="Q344" s="58" t="s">
        <v>694</v>
      </c>
      <c r="R344" s="58" t="s">
        <v>658</v>
      </c>
      <c r="S344" s="58" t="s">
        <v>695</v>
      </c>
      <c r="U344" s="58">
        <v>3</v>
      </c>
      <c r="W344" s="58" t="s">
        <v>658</v>
      </c>
      <c r="X344" s="58">
        <v>44072938000</v>
      </c>
      <c r="Y344" s="58" t="str">
        <f>LEFT(Tableau3[[#This Row],[CODE_TARIF]],6)</f>
        <v>440729</v>
      </c>
      <c r="Z344" s="58" t="s">
        <v>697</v>
      </c>
      <c r="AB344" s="58" t="s">
        <v>7972</v>
      </c>
      <c r="AC344" s="60">
        <v>11</v>
      </c>
      <c r="AD344" s="60" t="s">
        <v>5999</v>
      </c>
      <c r="AE344" s="58" t="s">
        <v>1668</v>
      </c>
      <c r="AF344" s="58" t="s">
        <v>658</v>
      </c>
      <c r="AG344" s="60" t="s">
        <v>4227</v>
      </c>
      <c r="AH344" s="60" t="s">
        <v>4227</v>
      </c>
      <c r="AI344" s="58">
        <v>1000</v>
      </c>
      <c r="AJ344" s="58" t="s">
        <v>666</v>
      </c>
    </row>
    <row r="345" spans="1:36" s="58" customFormat="1" ht="12">
      <c r="A345" s="57">
        <v>342</v>
      </c>
      <c r="B345" s="58">
        <v>2022</v>
      </c>
      <c r="C345" s="58" t="s">
        <v>692</v>
      </c>
      <c r="D345" s="58" t="s">
        <v>693</v>
      </c>
      <c r="E345" s="58" t="s">
        <v>8883</v>
      </c>
      <c r="F345" s="58" t="s">
        <v>587</v>
      </c>
      <c r="G345" s="58" t="s">
        <v>7933</v>
      </c>
      <c r="H345" s="58" t="s">
        <v>2032</v>
      </c>
      <c r="I345" s="59">
        <v>44860</v>
      </c>
      <c r="J345" s="58" t="s">
        <v>2389</v>
      </c>
      <c r="K345" s="59" t="s">
        <v>7307</v>
      </c>
      <c r="L345" s="58" t="s">
        <v>7448</v>
      </c>
      <c r="M345" s="58" t="s">
        <v>1532</v>
      </c>
      <c r="N345" s="60">
        <v>2733000</v>
      </c>
      <c r="O345" s="60">
        <v>150315</v>
      </c>
      <c r="P345" s="60">
        <v>150315</v>
      </c>
      <c r="Q345" s="58" t="s">
        <v>694</v>
      </c>
      <c r="R345" s="58" t="s">
        <v>658</v>
      </c>
      <c r="S345" s="58" t="s">
        <v>695</v>
      </c>
      <c r="U345" s="58">
        <v>3</v>
      </c>
      <c r="W345" s="58" t="s">
        <v>658</v>
      </c>
      <c r="X345" s="58">
        <v>44072938000</v>
      </c>
      <c r="Y345" s="58" t="str">
        <f>LEFT(Tableau3[[#This Row],[CODE_TARIF]],6)</f>
        <v>440729</v>
      </c>
      <c r="Z345" s="58" t="s">
        <v>697</v>
      </c>
      <c r="AB345" s="58" t="s">
        <v>7972</v>
      </c>
      <c r="AC345" s="60">
        <v>12</v>
      </c>
      <c r="AD345" s="60" t="s">
        <v>6000</v>
      </c>
      <c r="AE345" s="58" t="s">
        <v>1668</v>
      </c>
      <c r="AF345" s="58" t="s">
        <v>658</v>
      </c>
      <c r="AG345" s="60" t="s">
        <v>4228</v>
      </c>
      <c r="AH345" s="60" t="s">
        <v>4228</v>
      </c>
      <c r="AI345" s="58">
        <v>1000</v>
      </c>
      <c r="AJ345" s="58" t="s">
        <v>666</v>
      </c>
    </row>
    <row r="346" spans="1:36" s="58" customFormat="1" ht="12">
      <c r="A346" s="57">
        <v>343</v>
      </c>
      <c r="B346" s="58">
        <v>2022</v>
      </c>
      <c r="C346" s="58" t="s">
        <v>692</v>
      </c>
      <c r="D346" s="58" t="s">
        <v>693</v>
      </c>
      <c r="E346" s="58" t="s">
        <v>8883</v>
      </c>
      <c r="F346" s="58" t="s">
        <v>587</v>
      </c>
      <c r="G346" s="58" t="s">
        <v>7933</v>
      </c>
      <c r="H346" s="58" t="s">
        <v>2032</v>
      </c>
      <c r="I346" s="59">
        <v>44860</v>
      </c>
      <c r="J346" s="58" t="s">
        <v>2390</v>
      </c>
      <c r="K346" s="59" t="s">
        <v>7307</v>
      </c>
      <c r="L346" s="58" t="s">
        <v>7448</v>
      </c>
      <c r="M346" s="59" t="s">
        <v>1532</v>
      </c>
      <c r="N346" s="60">
        <v>2777800</v>
      </c>
      <c r="O346" s="60">
        <v>152779</v>
      </c>
      <c r="P346" s="60">
        <v>152779</v>
      </c>
      <c r="Q346" s="58" t="s">
        <v>694</v>
      </c>
      <c r="R346" s="58" t="s">
        <v>658</v>
      </c>
      <c r="S346" s="58" t="s">
        <v>695</v>
      </c>
      <c r="U346" s="58">
        <v>3</v>
      </c>
      <c r="W346" s="58" t="s">
        <v>658</v>
      </c>
      <c r="X346" s="58">
        <v>44072938000</v>
      </c>
      <c r="Y346" s="58" t="str">
        <f>LEFT(Tableau3[[#This Row],[CODE_TARIF]],6)</f>
        <v>440729</v>
      </c>
      <c r="Z346" s="58" t="s">
        <v>697</v>
      </c>
      <c r="AB346" s="58" t="s">
        <v>7972</v>
      </c>
      <c r="AC346" s="60">
        <v>18</v>
      </c>
      <c r="AD346" s="60" t="s">
        <v>6001</v>
      </c>
      <c r="AE346" s="58" t="s">
        <v>1668</v>
      </c>
      <c r="AF346" s="58" t="s">
        <v>658</v>
      </c>
      <c r="AG346" s="60" t="s">
        <v>4229</v>
      </c>
      <c r="AH346" s="60" t="s">
        <v>4229</v>
      </c>
      <c r="AI346" s="58">
        <v>1000</v>
      </c>
      <c r="AJ346" s="58" t="s">
        <v>666</v>
      </c>
    </row>
    <row r="347" spans="1:36" s="58" customFormat="1" ht="12">
      <c r="A347" s="57">
        <v>344</v>
      </c>
      <c r="B347" s="58">
        <v>2022</v>
      </c>
      <c r="C347" s="58" t="s">
        <v>692</v>
      </c>
      <c r="D347" s="58" t="s">
        <v>693</v>
      </c>
      <c r="E347" s="58" t="s">
        <v>8883</v>
      </c>
      <c r="F347" s="58" t="s">
        <v>587</v>
      </c>
      <c r="G347" s="58" t="s">
        <v>7933</v>
      </c>
      <c r="H347" s="58" t="s">
        <v>2032</v>
      </c>
      <c r="I347" s="59">
        <v>44860</v>
      </c>
      <c r="J347" s="58" t="s">
        <v>2391</v>
      </c>
      <c r="K347" s="59" t="s">
        <v>7307</v>
      </c>
      <c r="L347" s="58" t="s">
        <v>7448</v>
      </c>
      <c r="M347" s="58" t="s">
        <v>1532</v>
      </c>
      <c r="N347" s="60">
        <v>5277100</v>
      </c>
      <c r="O347" s="60">
        <v>290241</v>
      </c>
      <c r="P347" s="60">
        <v>290241</v>
      </c>
      <c r="Q347" s="58" t="s">
        <v>694</v>
      </c>
      <c r="R347" s="58" t="s">
        <v>658</v>
      </c>
      <c r="S347" s="58" t="s">
        <v>7161</v>
      </c>
      <c r="U347" s="58">
        <v>3</v>
      </c>
      <c r="W347" s="58" t="s">
        <v>658</v>
      </c>
      <c r="X347" s="58">
        <v>44072938000</v>
      </c>
      <c r="Y347" s="58" t="str">
        <f>LEFT(Tableau3[[#This Row],[CODE_TARIF]],6)</f>
        <v>440729</v>
      </c>
      <c r="Z347" s="58" t="s">
        <v>697</v>
      </c>
      <c r="AB347" s="58" t="s">
        <v>7975</v>
      </c>
      <c r="AC347" s="60">
        <v>11</v>
      </c>
      <c r="AD347" s="60" t="s">
        <v>6002</v>
      </c>
      <c r="AE347" s="58" t="s">
        <v>1668</v>
      </c>
      <c r="AF347" s="58" t="s">
        <v>658</v>
      </c>
      <c r="AG347" s="60" t="s">
        <v>4222</v>
      </c>
      <c r="AH347" s="60" t="s">
        <v>4222</v>
      </c>
      <c r="AI347" s="58">
        <v>1000</v>
      </c>
      <c r="AJ347" s="58" t="s">
        <v>666</v>
      </c>
    </row>
    <row r="348" spans="1:36" s="58" customFormat="1" ht="12">
      <c r="A348" s="57">
        <v>345</v>
      </c>
      <c r="B348" s="58">
        <v>2022</v>
      </c>
      <c r="C348" s="58" t="s">
        <v>692</v>
      </c>
      <c r="D348" s="58" t="s">
        <v>693</v>
      </c>
      <c r="E348" s="58" t="s">
        <v>2012</v>
      </c>
      <c r="F348" s="58" t="s">
        <v>577</v>
      </c>
      <c r="G348" s="58" t="s">
        <v>7922</v>
      </c>
      <c r="H348" s="58" t="s">
        <v>1910</v>
      </c>
      <c r="I348" s="59">
        <v>44858</v>
      </c>
      <c r="J348" s="58" t="s">
        <v>2392</v>
      </c>
      <c r="K348" s="59" t="s">
        <v>1535</v>
      </c>
      <c r="L348" s="58" t="s">
        <v>7449</v>
      </c>
      <c r="M348" s="58" t="s">
        <v>7180</v>
      </c>
      <c r="N348" s="60">
        <v>13931670</v>
      </c>
      <c r="O348" s="60">
        <v>1602142</v>
      </c>
      <c r="P348" s="60">
        <v>1602142</v>
      </c>
      <c r="Q348" s="58" t="s">
        <v>694</v>
      </c>
      <c r="R348" s="58" t="s">
        <v>658</v>
      </c>
      <c r="S348" s="58" t="s">
        <v>701</v>
      </c>
      <c r="U348" s="58">
        <v>3</v>
      </c>
      <c r="W348" s="58" t="s">
        <v>658</v>
      </c>
      <c r="X348" s="58">
        <v>44034939000</v>
      </c>
      <c r="Y348" s="58" t="str">
        <f>LEFT(Tableau3[[#This Row],[CODE_TARIF]],6)</f>
        <v>440349</v>
      </c>
      <c r="Z348" s="58" t="s">
        <v>697</v>
      </c>
      <c r="AB348" s="58" t="s">
        <v>8116</v>
      </c>
      <c r="AC348" s="60">
        <v>45</v>
      </c>
      <c r="AD348" s="60" t="s">
        <v>6003</v>
      </c>
      <c r="AE348" s="58" t="s">
        <v>698</v>
      </c>
      <c r="AF348" s="58" t="s">
        <v>658</v>
      </c>
      <c r="AG348" s="60" t="s">
        <v>4230</v>
      </c>
      <c r="AH348" s="60" t="s">
        <v>4230</v>
      </c>
      <c r="AI348" s="58">
        <v>1000</v>
      </c>
      <c r="AJ348" s="58" t="s">
        <v>666</v>
      </c>
    </row>
    <row r="349" spans="1:36" s="58" customFormat="1" ht="12">
      <c r="A349" s="57">
        <v>346</v>
      </c>
      <c r="B349" s="58">
        <v>2022</v>
      </c>
      <c r="C349" s="58" t="s">
        <v>692</v>
      </c>
      <c r="D349" s="58" t="s">
        <v>693</v>
      </c>
      <c r="E349" s="58" t="s">
        <v>2012</v>
      </c>
      <c r="F349" s="58" t="s">
        <v>577</v>
      </c>
      <c r="G349" s="58" t="s">
        <v>7922</v>
      </c>
      <c r="H349" s="58" t="s">
        <v>1910</v>
      </c>
      <c r="I349" s="59">
        <v>44858</v>
      </c>
      <c r="J349" s="58" t="s">
        <v>2393</v>
      </c>
      <c r="K349" s="59" t="s">
        <v>1535</v>
      </c>
      <c r="L349" s="58" t="s">
        <v>7449</v>
      </c>
      <c r="M349" s="59" t="s">
        <v>7180</v>
      </c>
      <c r="N349" s="60">
        <v>1570170</v>
      </c>
      <c r="O349" s="60">
        <v>180570</v>
      </c>
      <c r="P349" s="60">
        <v>180570</v>
      </c>
      <c r="Q349" s="58" t="s">
        <v>694</v>
      </c>
      <c r="R349" s="58" t="s">
        <v>658</v>
      </c>
      <c r="S349" s="58" t="s">
        <v>703</v>
      </c>
      <c r="U349" s="58">
        <v>3</v>
      </c>
      <c r="W349" s="58" t="s">
        <v>658</v>
      </c>
      <c r="X349" s="58">
        <v>44034934000</v>
      </c>
      <c r="Y349" s="58" t="str">
        <f>LEFT(Tableau3[[#This Row],[CODE_TARIF]],6)</f>
        <v>440349</v>
      </c>
      <c r="Z349" s="58" t="s">
        <v>697</v>
      </c>
      <c r="AB349" s="58" t="s">
        <v>8117</v>
      </c>
      <c r="AC349" s="60">
        <v>10</v>
      </c>
      <c r="AD349" s="60" t="s">
        <v>6004</v>
      </c>
      <c r="AE349" s="58" t="s">
        <v>698</v>
      </c>
      <c r="AF349" s="58" t="s">
        <v>658</v>
      </c>
      <c r="AG349" s="60" t="s">
        <v>4231</v>
      </c>
      <c r="AH349" s="60" t="s">
        <v>4231</v>
      </c>
      <c r="AI349" s="58">
        <v>1000</v>
      </c>
      <c r="AJ349" s="58" t="s">
        <v>666</v>
      </c>
    </row>
    <row r="350" spans="1:36" s="58" customFormat="1" ht="12">
      <c r="A350" s="57">
        <v>347</v>
      </c>
      <c r="B350" s="58">
        <v>2022</v>
      </c>
      <c r="C350" s="58" t="s">
        <v>692</v>
      </c>
      <c r="D350" s="58" t="s">
        <v>693</v>
      </c>
      <c r="E350" s="58" t="s">
        <v>2012</v>
      </c>
      <c r="F350" s="58" t="s">
        <v>577</v>
      </c>
      <c r="G350" s="58" t="s">
        <v>7922</v>
      </c>
      <c r="H350" s="58" t="s">
        <v>1910</v>
      </c>
      <c r="I350" s="59">
        <v>44858</v>
      </c>
      <c r="J350" s="58" t="s">
        <v>2394</v>
      </c>
      <c r="K350" s="59" t="s">
        <v>1535</v>
      </c>
      <c r="L350" s="58" t="s">
        <v>7446</v>
      </c>
      <c r="M350" s="58" t="s">
        <v>1532</v>
      </c>
      <c r="N350" s="60">
        <v>2434547</v>
      </c>
      <c r="O350" s="60">
        <v>133900</v>
      </c>
      <c r="P350" s="60">
        <v>133900</v>
      </c>
      <c r="Q350" s="58" t="s">
        <v>694</v>
      </c>
      <c r="R350" s="58" t="s">
        <v>658</v>
      </c>
      <c r="S350" s="58" t="s">
        <v>675</v>
      </c>
      <c r="U350" s="58">
        <v>3</v>
      </c>
      <c r="W350" s="58" t="s">
        <v>658</v>
      </c>
      <c r="X350" s="58">
        <v>44072938000</v>
      </c>
      <c r="Y350" s="58" t="str">
        <f>LEFT(Tableau3[[#This Row],[CODE_TARIF]],6)</f>
        <v>440729</v>
      </c>
      <c r="Z350" s="58" t="s">
        <v>697</v>
      </c>
      <c r="AB350" s="58" t="s">
        <v>8118</v>
      </c>
      <c r="AC350" s="60">
        <v>128</v>
      </c>
      <c r="AD350" s="60" t="s">
        <v>6005</v>
      </c>
      <c r="AE350" s="58" t="s">
        <v>698</v>
      </c>
      <c r="AF350" s="58" t="s">
        <v>658</v>
      </c>
      <c r="AG350" s="60" t="s">
        <v>4212</v>
      </c>
      <c r="AH350" s="60" t="s">
        <v>4212</v>
      </c>
      <c r="AI350" s="58">
        <v>1000</v>
      </c>
      <c r="AJ350" s="58" t="s">
        <v>666</v>
      </c>
    </row>
    <row r="351" spans="1:36" s="58" customFormat="1" ht="12">
      <c r="A351" s="57">
        <v>348</v>
      </c>
      <c r="B351" s="58">
        <v>2022</v>
      </c>
      <c r="C351" s="58" t="s">
        <v>692</v>
      </c>
      <c r="D351" s="58" t="s">
        <v>693</v>
      </c>
      <c r="E351" s="58" t="s">
        <v>8878</v>
      </c>
      <c r="F351" s="58" t="s">
        <v>579</v>
      </c>
      <c r="G351" s="58" t="s">
        <v>7931</v>
      </c>
      <c r="H351" s="58" t="s">
        <v>2027</v>
      </c>
      <c r="I351" s="59">
        <v>44855</v>
      </c>
      <c r="J351" s="58" t="s">
        <v>2395</v>
      </c>
      <c r="K351" s="59" t="s">
        <v>1951</v>
      </c>
      <c r="L351" s="58" t="s">
        <v>7450</v>
      </c>
      <c r="M351" s="58" t="s">
        <v>1529</v>
      </c>
      <c r="N351" s="60">
        <v>871265</v>
      </c>
      <c r="O351" s="60">
        <v>100195</v>
      </c>
      <c r="P351" s="60">
        <v>100195</v>
      </c>
      <c r="Q351" s="58" t="s">
        <v>694</v>
      </c>
      <c r="R351" s="58" t="s">
        <v>658</v>
      </c>
      <c r="S351" s="58" t="s">
        <v>701</v>
      </c>
      <c r="U351" s="58">
        <v>3</v>
      </c>
      <c r="W351" s="58" t="s">
        <v>658</v>
      </c>
      <c r="X351" s="58">
        <v>44034939000</v>
      </c>
      <c r="Y351" s="58" t="str">
        <f>LEFT(Tableau3[[#This Row],[CODE_TARIF]],6)</f>
        <v>440349</v>
      </c>
      <c r="Z351" s="58" t="s">
        <v>697</v>
      </c>
      <c r="AB351" s="58" t="s">
        <v>8119</v>
      </c>
      <c r="AC351" s="60">
        <v>44</v>
      </c>
      <c r="AD351" s="60" t="s">
        <v>6006</v>
      </c>
      <c r="AE351" s="58" t="s">
        <v>698</v>
      </c>
      <c r="AF351" s="58" t="s">
        <v>658</v>
      </c>
      <c r="AG351" s="60" t="s">
        <v>4232</v>
      </c>
      <c r="AH351" s="60" t="s">
        <v>4232</v>
      </c>
      <c r="AI351" s="58">
        <v>1000</v>
      </c>
      <c r="AJ351" s="58" t="s">
        <v>666</v>
      </c>
    </row>
    <row r="352" spans="1:36" s="58" customFormat="1" ht="12">
      <c r="A352" s="57">
        <v>349</v>
      </c>
      <c r="B352" s="58">
        <v>2022</v>
      </c>
      <c r="C352" s="58" t="s">
        <v>692</v>
      </c>
      <c r="D352" s="58" t="s">
        <v>693</v>
      </c>
      <c r="E352" s="58" t="s">
        <v>2012</v>
      </c>
      <c r="F352" s="58" t="s">
        <v>577</v>
      </c>
      <c r="G352" s="58" t="s">
        <v>7922</v>
      </c>
      <c r="H352" s="58" t="s">
        <v>1910</v>
      </c>
      <c r="I352" s="59">
        <v>44854</v>
      </c>
      <c r="J352" s="58" t="s">
        <v>2396</v>
      </c>
      <c r="K352" s="59" t="s">
        <v>1951</v>
      </c>
      <c r="L352" s="58" t="s">
        <v>7451</v>
      </c>
      <c r="M352" s="58" t="s">
        <v>1951</v>
      </c>
      <c r="N352" s="60">
        <v>6504540</v>
      </c>
      <c r="O352" s="60">
        <v>748022</v>
      </c>
      <c r="P352" s="60">
        <v>748022</v>
      </c>
      <c r="Q352" s="58" t="s">
        <v>694</v>
      </c>
      <c r="R352" s="58" t="s">
        <v>658</v>
      </c>
      <c r="S352" s="58" t="s">
        <v>703</v>
      </c>
      <c r="U352" s="58">
        <v>3</v>
      </c>
      <c r="W352" s="58" t="s">
        <v>658</v>
      </c>
      <c r="X352" s="58">
        <v>44034939000</v>
      </c>
      <c r="Y352" s="58" t="str">
        <f>LEFT(Tableau3[[#This Row],[CODE_TARIF]],6)</f>
        <v>440349</v>
      </c>
      <c r="Z352" s="58" t="s">
        <v>697</v>
      </c>
      <c r="AB352" s="58" t="s">
        <v>8120</v>
      </c>
      <c r="AC352" s="60">
        <v>30</v>
      </c>
      <c r="AD352" s="60" t="s">
        <v>6007</v>
      </c>
      <c r="AE352" s="58" t="s">
        <v>698</v>
      </c>
      <c r="AF352" s="58" t="s">
        <v>658</v>
      </c>
      <c r="AG352" s="60" t="s">
        <v>4233</v>
      </c>
      <c r="AH352" s="60" t="s">
        <v>4233</v>
      </c>
      <c r="AI352" s="58">
        <v>1000</v>
      </c>
      <c r="AJ352" s="58" t="s">
        <v>666</v>
      </c>
    </row>
    <row r="353" spans="1:36" s="58" customFormat="1" ht="12">
      <c r="A353" s="57">
        <v>350</v>
      </c>
      <c r="B353" s="58">
        <v>2022</v>
      </c>
      <c r="C353" s="58" t="s">
        <v>692</v>
      </c>
      <c r="D353" s="58" t="s">
        <v>693</v>
      </c>
      <c r="E353" s="58" t="s">
        <v>8882</v>
      </c>
      <c r="F353" s="58" t="s">
        <v>579</v>
      </c>
      <c r="G353" s="58" t="s">
        <v>7931</v>
      </c>
      <c r="H353" s="58" t="s">
        <v>2031</v>
      </c>
      <c r="I353" s="59">
        <v>44852</v>
      </c>
      <c r="J353" s="58" t="s">
        <v>2397</v>
      </c>
      <c r="K353" s="59" t="s">
        <v>1541</v>
      </c>
      <c r="L353" s="58" t="s">
        <v>7452</v>
      </c>
      <c r="M353" s="58" t="s">
        <v>1951</v>
      </c>
      <c r="N353" s="60">
        <v>1683507</v>
      </c>
      <c r="O353" s="60">
        <v>92593</v>
      </c>
      <c r="P353" s="60">
        <v>92593</v>
      </c>
      <c r="Q353" s="58" t="s">
        <v>694</v>
      </c>
      <c r="R353" s="58" t="s">
        <v>658</v>
      </c>
      <c r="S353" s="58" t="s">
        <v>7165</v>
      </c>
      <c r="U353" s="58">
        <v>3</v>
      </c>
      <c r="W353" s="58" t="s">
        <v>658</v>
      </c>
      <c r="X353" s="58">
        <v>44072914000</v>
      </c>
      <c r="Y353" s="58" t="str">
        <f>LEFT(Tableau3[[#This Row],[CODE_TARIF]],6)</f>
        <v>440729</v>
      </c>
      <c r="Z353" s="58" t="s">
        <v>697</v>
      </c>
      <c r="AB353" s="58" t="s">
        <v>8121</v>
      </c>
      <c r="AC353" s="60">
        <v>74</v>
      </c>
      <c r="AD353" s="60" t="s">
        <v>1441</v>
      </c>
      <c r="AE353" s="58" t="s">
        <v>698</v>
      </c>
      <c r="AF353" s="58" t="s">
        <v>658</v>
      </c>
      <c r="AG353" s="60" t="s">
        <v>4234</v>
      </c>
      <c r="AH353" s="60" t="s">
        <v>4234</v>
      </c>
      <c r="AI353" s="58">
        <v>1000</v>
      </c>
      <c r="AJ353" s="58" t="s">
        <v>666</v>
      </c>
    </row>
    <row r="354" spans="1:36" s="58" customFormat="1" ht="12">
      <c r="A354" s="57">
        <v>351</v>
      </c>
      <c r="B354" s="58">
        <v>2022</v>
      </c>
      <c r="C354" s="58" t="s">
        <v>692</v>
      </c>
      <c r="D354" s="58" t="s">
        <v>693</v>
      </c>
      <c r="E354" s="58" t="s">
        <v>2012</v>
      </c>
      <c r="F354" s="58" t="s">
        <v>577</v>
      </c>
      <c r="G354" s="58" t="s">
        <v>7922</v>
      </c>
      <c r="H354" s="58" t="s">
        <v>1910</v>
      </c>
      <c r="I354" s="59">
        <v>44852</v>
      </c>
      <c r="J354" s="58" t="s">
        <v>2398</v>
      </c>
      <c r="K354" s="59" t="s">
        <v>7308</v>
      </c>
      <c r="L354" s="58" t="s">
        <v>7453</v>
      </c>
      <c r="M354" s="59" t="s">
        <v>1541</v>
      </c>
      <c r="N354" s="60">
        <v>2358180</v>
      </c>
      <c r="O354" s="60">
        <v>271191</v>
      </c>
      <c r="P354" s="60">
        <v>271191</v>
      </c>
      <c r="Q354" s="58" t="s">
        <v>694</v>
      </c>
      <c r="R354" s="58" t="s">
        <v>658</v>
      </c>
      <c r="S354" s="58" t="s">
        <v>704</v>
      </c>
      <c r="U354" s="58">
        <v>3</v>
      </c>
      <c r="W354" s="58" t="s">
        <v>658</v>
      </c>
      <c r="X354" s="58">
        <v>44034939000</v>
      </c>
      <c r="Y354" s="58" t="str">
        <f>LEFT(Tableau3[[#This Row],[CODE_TARIF]],6)</f>
        <v>440349</v>
      </c>
      <c r="Z354" s="58" t="s">
        <v>697</v>
      </c>
      <c r="AB354" s="58" t="s">
        <v>8122</v>
      </c>
      <c r="AC354" s="60">
        <v>8</v>
      </c>
      <c r="AD354" s="60" t="s">
        <v>6008</v>
      </c>
      <c r="AE354" s="58" t="s">
        <v>698</v>
      </c>
      <c r="AF354" s="58" t="s">
        <v>658</v>
      </c>
      <c r="AG354" s="60" t="s">
        <v>4235</v>
      </c>
      <c r="AH354" s="60" t="s">
        <v>4235</v>
      </c>
      <c r="AI354" s="58">
        <v>1000</v>
      </c>
      <c r="AJ354" s="58" t="s">
        <v>666</v>
      </c>
    </row>
    <row r="355" spans="1:36" s="58" customFormat="1" ht="12">
      <c r="A355" s="57">
        <v>352</v>
      </c>
      <c r="B355" s="58">
        <v>2022</v>
      </c>
      <c r="C355" s="58" t="s">
        <v>692</v>
      </c>
      <c r="D355" s="58" t="s">
        <v>693</v>
      </c>
      <c r="E355" s="58" t="s">
        <v>8881</v>
      </c>
      <c r="F355" s="58" t="s">
        <v>588</v>
      </c>
      <c r="G355" s="58" t="s">
        <v>7932</v>
      </c>
      <c r="H355" s="58" t="s">
        <v>2030</v>
      </c>
      <c r="I355" s="59">
        <v>44851</v>
      </c>
      <c r="J355" s="58" t="s">
        <v>2399</v>
      </c>
      <c r="K355" s="59" t="s">
        <v>7209</v>
      </c>
      <c r="L355" s="58" t="s">
        <v>7454</v>
      </c>
      <c r="M355" s="58" t="s">
        <v>1950</v>
      </c>
      <c r="N355" s="60">
        <v>1812222</v>
      </c>
      <c r="O355" s="60">
        <v>99672</v>
      </c>
      <c r="P355" s="60">
        <v>99672</v>
      </c>
      <c r="Q355" s="58" t="s">
        <v>694</v>
      </c>
      <c r="R355" s="58" t="s">
        <v>658</v>
      </c>
      <c r="S355" s="58" t="s">
        <v>687</v>
      </c>
      <c r="U355" s="58">
        <v>3</v>
      </c>
      <c r="W355" s="58" t="s">
        <v>658</v>
      </c>
      <c r="X355" s="58">
        <v>44072938000</v>
      </c>
      <c r="Y355" s="58" t="str">
        <f>LEFT(Tableau3[[#This Row],[CODE_TARIF]],6)</f>
        <v>440729</v>
      </c>
      <c r="Z355" s="58" t="s">
        <v>697</v>
      </c>
      <c r="AB355" s="58" t="s">
        <v>8123</v>
      </c>
      <c r="AC355" s="60">
        <v>10</v>
      </c>
      <c r="AD355" s="60" t="s">
        <v>6009</v>
      </c>
      <c r="AE355" s="58" t="s">
        <v>713</v>
      </c>
      <c r="AF355" s="58" t="s">
        <v>658</v>
      </c>
      <c r="AG355" s="60" t="s">
        <v>4236</v>
      </c>
      <c r="AH355" s="60" t="s">
        <v>4236</v>
      </c>
      <c r="AI355" s="58">
        <v>1000</v>
      </c>
      <c r="AJ355" s="58" t="s">
        <v>666</v>
      </c>
    </row>
    <row r="356" spans="1:36" s="58" customFormat="1" ht="12">
      <c r="A356" s="57">
        <v>353</v>
      </c>
      <c r="B356" s="58">
        <v>2022</v>
      </c>
      <c r="C356" s="58" t="s">
        <v>692</v>
      </c>
      <c r="D356" s="58" t="s">
        <v>693</v>
      </c>
      <c r="E356" s="58" t="s">
        <v>8881</v>
      </c>
      <c r="F356" s="58" t="s">
        <v>588</v>
      </c>
      <c r="G356" s="58" t="s">
        <v>7932</v>
      </c>
      <c r="H356" s="58" t="s">
        <v>2030</v>
      </c>
      <c r="I356" s="59">
        <v>44851</v>
      </c>
      <c r="J356" s="58" t="s">
        <v>2400</v>
      </c>
      <c r="K356" s="59" t="s">
        <v>7209</v>
      </c>
      <c r="L356" s="58" t="s">
        <v>7454</v>
      </c>
      <c r="M356" s="58" t="s">
        <v>1950</v>
      </c>
      <c r="N356" s="60">
        <v>492912</v>
      </c>
      <c r="O356" s="60">
        <v>27111</v>
      </c>
      <c r="P356" s="60">
        <v>27111</v>
      </c>
      <c r="Q356" s="58" t="s">
        <v>694</v>
      </c>
      <c r="R356" s="58" t="s">
        <v>658</v>
      </c>
      <c r="S356" s="58" t="s">
        <v>700</v>
      </c>
      <c r="U356" s="58">
        <v>3</v>
      </c>
      <c r="W356" s="58" t="s">
        <v>658</v>
      </c>
      <c r="X356" s="58">
        <v>44072938000</v>
      </c>
      <c r="Y356" s="58" t="str">
        <f>LEFT(Tableau3[[#This Row],[CODE_TARIF]],6)</f>
        <v>440729</v>
      </c>
      <c r="Z356" s="58" t="s">
        <v>697</v>
      </c>
      <c r="AB356" s="58" t="s">
        <v>8124</v>
      </c>
      <c r="AC356" s="60">
        <v>10</v>
      </c>
      <c r="AD356" s="60" t="s">
        <v>6010</v>
      </c>
      <c r="AE356" s="58" t="s">
        <v>713</v>
      </c>
      <c r="AF356" s="58" t="s">
        <v>658</v>
      </c>
      <c r="AG356" s="60" t="s">
        <v>4237</v>
      </c>
      <c r="AH356" s="60" t="s">
        <v>4237</v>
      </c>
      <c r="AI356" s="58">
        <v>1000</v>
      </c>
      <c r="AJ356" s="58" t="s">
        <v>666</v>
      </c>
    </row>
    <row r="357" spans="1:36" s="58" customFormat="1" ht="12">
      <c r="A357" s="57">
        <v>354</v>
      </c>
      <c r="B357" s="58">
        <v>2022</v>
      </c>
      <c r="C357" s="58" t="s">
        <v>692</v>
      </c>
      <c r="D357" s="58" t="s">
        <v>693</v>
      </c>
      <c r="E357" s="58" t="s">
        <v>8881</v>
      </c>
      <c r="F357" s="58" t="s">
        <v>588</v>
      </c>
      <c r="G357" s="58" t="s">
        <v>7932</v>
      </c>
      <c r="H357" s="58" t="s">
        <v>2030</v>
      </c>
      <c r="I357" s="59">
        <v>44851</v>
      </c>
      <c r="J357" s="58" t="s">
        <v>2401</v>
      </c>
      <c r="K357" s="59" t="s">
        <v>7209</v>
      </c>
      <c r="L357" s="58" t="s">
        <v>7454</v>
      </c>
      <c r="M357" s="58" t="s">
        <v>1950</v>
      </c>
      <c r="N357" s="60">
        <v>1455405</v>
      </c>
      <c r="O357" s="60">
        <v>80047</v>
      </c>
      <c r="P357" s="60">
        <v>80047</v>
      </c>
      <c r="Q357" s="58" t="s">
        <v>694</v>
      </c>
      <c r="R357" s="58" t="s">
        <v>658</v>
      </c>
      <c r="S357" s="58" t="s">
        <v>700</v>
      </c>
      <c r="U357" s="58">
        <v>3</v>
      </c>
      <c r="W357" s="58" t="s">
        <v>658</v>
      </c>
      <c r="X357" s="58">
        <v>44072938000</v>
      </c>
      <c r="Y357" s="58" t="str">
        <f>LEFT(Tableau3[[#This Row],[CODE_TARIF]],6)</f>
        <v>440729</v>
      </c>
      <c r="Z357" s="58" t="s">
        <v>697</v>
      </c>
      <c r="AB357" s="58" t="s">
        <v>8125</v>
      </c>
      <c r="AC357" s="60">
        <v>50</v>
      </c>
      <c r="AD357" s="60" t="s">
        <v>6011</v>
      </c>
      <c r="AE357" s="58" t="s">
        <v>713</v>
      </c>
      <c r="AF357" s="58" t="s">
        <v>658</v>
      </c>
      <c r="AG357" s="60" t="s">
        <v>4238</v>
      </c>
      <c r="AH357" s="60" t="s">
        <v>4238</v>
      </c>
      <c r="AI357" s="58">
        <v>1000</v>
      </c>
      <c r="AJ357" s="58" t="s">
        <v>666</v>
      </c>
    </row>
    <row r="358" spans="1:36" s="58" customFormat="1" ht="12">
      <c r="A358" s="57">
        <v>355</v>
      </c>
      <c r="B358" s="58">
        <v>2022</v>
      </c>
      <c r="C358" s="58" t="s">
        <v>692</v>
      </c>
      <c r="D358" s="58" t="s">
        <v>693</v>
      </c>
      <c r="E358" s="58" t="s">
        <v>8881</v>
      </c>
      <c r="F358" s="58" t="s">
        <v>588</v>
      </c>
      <c r="G358" s="58" t="s">
        <v>7932</v>
      </c>
      <c r="H358" s="58" t="s">
        <v>2030</v>
      </c>
      <c r="I358" s="59">
        <v>44851</v>
      </c>
      <c r="J358" s="58" t="s">
        <v>2402</v>
      </c>
      <c r="K358" s="59" t="s">
        <v>7209</v>
      </c>
      <c r="L358" s="58" t="s">
        <v>7454</v>
      </c>
      <c r="M358" s="58" t="s">
        <v>1950</v>
      </c>
      <c r="N358" s="60">
        <v>169145</v>
      </c>
      <c r="O358" s="60">
        <v>4229</v>
      </c>
      <c r="P358" s="60">
        <v>4229</v>
      </c>
      <c r="Q358" s="58" t="s">
        <v>694</v>
      </c>
      <c r="R358" s="58" t="s">
        <v>658</v>
      </c>
      <c r="S358" s="58" t="s">
        <v>675</v>
      </c>
      <c r="U358" s="58">
        <v>3</v>
      </c>
      <c r="W358" s="58" t="s">
        <v>658</v>
      </c>
      <c r="X358" s="58">
        <v>44219900000</v>
      </c>
      <c r="Y358" s="58" t="str">
        <f>LEFT(Tableau3[[#This Row],[CODE_TARIF]],6)</f>
        <v>442199</v>
      </c>
      <c r="Z358" s="58" t="s">
        <v>697</v>
      </c>
      <c r="AB358" s="58" t="s">
        <v>8126</v>
      </c>
      <c r="AC358" s="60">
        <v>20</v>
      </c>
      <c r="AD358" s="60" t="s">
        <v>5963</v>
      </c>
      <c r="AE358" s="58" t="s">
        <v>713</v>
      </c>
      <c r="AF358" s="58" t="s">
        <v>658</v>
      </c>
      <c r="AG358" s="60" t="s">
        <v>4239</v>
      </c>
      <c r="AH358" s="60" t="s">
        <v>4239</v>
      </c>
      <c r="AI358" s="58">
        <v>1000</v>
      </c>
      <c r="AJ358" s="58" t="s">
        <v>666</v>
      </c>
    </row>
    <row r="359" spans="1:36" s="58" customFormat="1" ht="12">
      <c r="A359" s="57">
        <v>356</v>
      </c>
      <c r="B359" s="58">
        <v>2022</v>
      </c>
      <c r="C359" s="58" t="s">
        <v>692</v>
      </c>
      <c r="D359" s="58" t="s">
        <v>693</v>
      </c>
      <c r="E359" s="58" t="s">
        <v>2012</v>
      </c>
      <c r="F359" s="58" t="s">
        <v>577</v>
      </c>
      <c r="G359" s="58" t="s">
        <v>7922</v>
      </c>
      <c r="H359" s="58" t="s">
        <v>1910</v>
      </c>
      <c r="I359" s="59">
        <v>44848</v>
      </c>
      <c r="J359" s="58" t="s">
        <v>2403</v>
      </c>
      <c r="K359" s="59" t="s">
        <v>7209</v>
      </c>
      <c r="L359" s="58" t="s">
        <v>7455</v>
      </c>
      <c r="M359" s="58" t="s">
        <v>7209</v>
      </c>
      <c r="N359" s="60">
        <v>1757970</v>
      </c>
      <c r="O359" s="60">
        <v>202167</v>
      </c>
      <c r="P359" s="60">
        <v>202167</v>
      </c>
      <c r="Q359" s="58" t="s">
        <v>694</v>
      </c>
      <c r="R359" s="58" t="s">
        <v>658</v>
      </c>
      <c r="S359" s="58" t="s">
        <v>675</v>
      </c>
      <c r="U359" s="58">
        <v>3</v>
      </c>
      <c r="W359" s="58" t="s">
        <v>658</v>
      </c>
      <c r="X359" s="58">
        <v>44034909000</v>
      </c>
      <c r="Y359" s="58" t="str">
        <f>LEFT(Tableau3[[#This Row],[CODE_TARIF]],6)</f>
        <v>440349</v>
      </c>
      <c r="Z359" s="58" t="s">
        <v>697</v>
      </c>
      <c r="AB359" s="58" t="s">
        <v>8127</v>
      </c>
      <c r="AC359" s="60">
        <v>9</v>
      </c>
      <c r="AD359" s="60" t="s">
        <v>6012</v>
      </c>
      <c r="AE359" s="58" t="s">
        <v>698</v>
      </c>
      <c r="AF359" s="58" t="s">
        <v>658</v>
      </c>
      <c r="AG359" s="60" t="s">
        <v>4240</v>
      </c>
      <c r="AH359" s="60" t="s">
        <v>4240</v>
      </c>
      <c r="AI359" s="58">
        <v>1000</v>
      </c>
      <c r="AJ359" s="58" t="s">
        <v>666</v>
      </c>
    </row>
    <row r="360" spans="1:36" s="58" customFormat="1" ht="12">
      <c r="A360" s="57">
        <v>357</v>
      </c>
      <c r="B360" s="58">
        <v>2022</v>
      </c>
      <c r="C360" s="58" t="s">
        <v>692</v>
      </c>
      <c r="D360" s="58" t="s">
        <v>693</v>
      </c>
      <c r="E360" s="58" t="s">
        <v>2012</v>
      </c>
      <c r="F360" s="58" t="s">
        <v>577</v>
      </c>
      <c r="G360" s="58" t="s">
        <v>7922</v>
      </c>
      <c r="H360" s="58" t="s">
        <v>1910</v>
      </c>
      <c r="I360" s="59">
        <v>44848</v>
      </c>
      <c r="J360" s="58" t="s">
        <v>2404</v>
      </c>
      <c r="K360" s="59" t="s">
        <v>7209</v>
      </c>
      <c r="L360" s="58" t="s">
        <v>7455</v>
      </c>
      <c r="M360" s="58" t="s">
        <v>7209</v>
      </c>
      <c r="N360" s="60">
        <v>2823660</v>
      </c>
      <c r="O360" s="60">
        <v>324721</v>
      </c>
      <c r="P360" s="60">
        <v>324721</v>
      </c>
      <c r="Q360" s="58" t="s">
        <v>694</v>
      </c>
      <c r="R360" s="58" t="s">
        <v>658</v>
      </c>
      <c r="S360" s="58" t="s">
        <v>7160</v>
      </c>
      <c r="U360" s="58">
        <v>3</v>
      </c>
      <c r="W360" s="58" t="s">
        <v>658</v>
      </c>
      <c r="X360" s="58">
        <v>44034909000</v>
      </c>
      <c r="Y360" s="58" t="str">
        <f>LEFT(Tableau3[[#This Row],[CODE_TARIF]],6)</f>
        <v>440349</v>
      </c>
      <c r="Z360" s="58" t="s">
        <v>697</v>
      </c>
      <c r="AB360" s="58" t="s">
        <v>8128</v>
      </c>
      <c r="AC360" s="60">
        <v>25</v>
      </c>
      <c r="AD360" s="60" t="s">
        <v>4241</v>
      </c>
      <c r="AE360" s="58" t="s">
        <v>698</v>
      </c>
      <c r="AF360" s="58" t="s">
        <v>658</v>
      </c>
      <c r="AG360" s="60" t="s">
        <v>4241</v>
      </c>
      <c r="AH360" s="60" t="s">
        <v>4241</v>
      </c>
      <c r="AI360" s="58">
        <v>1000</v>
      </c>
      <c r="AJ360" s="58" t="s">
        <v>666</v>
      </c>
    </row>
    <row r="361" spans="1:36" s="58" customFormat="1" ht="12">
      <c r="A361" s="57">
        <v>358</v>
      </c>
      <c r="B361" s="58">
        <v>2022</v>
      </c>
      <c r="C361" s="58" t="s">
        <v>692</v>
      </c>
      <c r="D361" s="58" t="s">
        <v>693</v>
      </c>
      <c r="E361" s="58" t="s">
        <v>2012</v>
      </c>
      <c r="F361" s="58" t="s">
        <v>577</v>
      </c>
      <c r="G361" s="58" t="s">
        <v>7922</v>
      </c>
      <c r="H361" s="58" t="s">
        <v>1910</v>
      </c>
      <c r="I361" s="59">
        <v>44848</v>
      </c>
      <c r="J361" s="58" t="s">
        <v>2405</v>
      </c>
      <c r="K361" s="59" t="s">
        <v>7209</v>
      </c>
      <c r="L361" s="58" t="s">
        <v>7455</v>
      </c>
      <c r="M361" s="58" t="s">
        <v>7209</v>
      </c>
      <c r="N361" s="60">
        <v>2454240</v>
      </c>
      <c r="O361" s="60">
        <v>282237</v>
      </c>
      <c r="P361" s="60">
        <v>282237</v>
      </c>
      <c r="Q361" s="58" t="s">
        <v>694</v>
      </c>
      <c r="R361" s="58" t="s">
        <v>658</v>
      </c>
      <c r="S361" s="58" t="s">
        <v>703</v>
      </c>
      <c r="U361" s="58">
        <v>3</v>
      </c>
      <c r="W361" s="58" t="s">
        <v>658</v>
      </c>
      <c r="X361" s="58">
        <v>44034939000</v>
      </c>
      <c r="Y361" s="58" t="str">
        <f>LEFT(Tableau3[[#This Row],[CODE_TARIF]],6)</f>
        <v>440349</v>
      </c>
      <c r="Z361" s="58" t="s">
        <v>697</v>
      </c>
      <c r="AB361" s="58" t="s">
        <v>8129</v>
      </c>
      <c r="AC361" s="60">
        <v>9</v>
      </c>
      <c r="AD361" s="60" t="s">
        <v>4242</v>
      </c>
      <c r="AE361" s="58" t="s">
        <v>698</v>
      </c>
      <c r="AF361" s="58" t="s">
        <v>658</v>
      </c>
      <c r="AG361" s="60" t="s">
        <v>4242</v>
      </c>
      <c r="AH361" s="60" t="s">
        <v>4242</v>
      </c>
      <c r="AI361" s="58">
        <v>1000</v>
      </c>
      <c r="AJ361" s="58" t="s">
        <v>666</v>
      </c>
    </row>
    <row r="362" spans="1:36" s="58" customFormat="1" ht="12">
      <c r="A362" s="57">
        <v>359</v>
      </c>
      <c r="B362" s="58">
        <v>2022</v>
      </c>
      <c r="C362" s="58" t="s">
        <v>692</v>
      </c>
      <c r="D362" s="58" t="s">
        <v>693</v>
      </c>
      <c r="E362" s="58" t="s">
        <v>2012</v>
      </c>
      <c r="F362" s="58" t="s">
        <v>577</v>
      </c>
      <c r="G362" s="58" t="s">
        <v>7922</v>
      </c>
      <c r="H362" s="58" t="s">
        <v>1910</v>
      </c>
      <c r="I362" s="59">
        <v>44848</v>
      </c>
      <c r="J362" s="58" t="s">
        <v>2406</v>
      </c>
      <c r="K362" s="59" t="s">
        <v>7209</v>
      </c>
      <c r="L362" s="58" t="s">
        <v>7455</v>
      </c>
      <c r="M362" s="59" t="s">
        <v>7209</v>
      </c>
      <c r="N362" s="60">
        <v>7846260</v>
      </c>
      <c r="O362" s="60">
        <v>902320</v>
      </c>
      <c r="P362" s="60">
        <v>902320</v>
      </c>
      <c r="Q362" s="58" t="s">
        <v>694</v>
      </c>
      <c r="R362" s="58" t="s">
        <v>658</v>
      </c>
      <c r="S362" s="58" t="s">
        <v>701</v>
      </c>
      <c r="U362" s="58">
        <v>3</v>
      </c>
      <c r="W362" s="58" t="s">
        <v>658</v>
      </c>
      <c r="X362" s="58">
        <v>44034939000</v>
      </c>
      <c r="Y362" s="58" t="str">
        <f>LEFT(Tableau3[[#This Row],[CODE_TARIF]],6)</f>
        <v>440349</v>
      </c>
      <c r="Z362" s="58" t="s">
        <v>697</v>
      </c>
      <c r="AB362" s="58" t="s">
        <v>8130</v>
      </c>
      <c r="AC362" s="60">
        <v>39</v>
      </c>
      <c r="AD362" s="60" t="s">
        <v>6013</v>
      </c>
      <c r="AE362" s="58" t="s">
        <v>698</v>
      </c>
      <c r="AF362" s="58" t="s">
        <v>658</v>
      </c>
      <c r="AG362" s="60" t="s">
        <v>4243</v>
      </c>
      <c r="AH362" s="60" t="s">
        <v>4243</v>
      </c>
      <c r="AI362" s="58">
        <v>1000</v>
      </c>
      <c r="AJ362" s="58" t="s">
        <v>666</v>
      </c>
    </row>
    <row r="363" spans="1:36" s="58" customFormat="1" ht="12">
      <c r="A363" s="57">
        <v>360</v>
      </c>
      <c r="B363" s="58">
        <v>2022</v>
      </c>
      <c r="C363" s="58" t="s">
        <v>692</v>
      </c>
      <c r="D363" s="58" t="s">
        <v>693</v>
      </c>
      <c r="E363" s="58" t="s">
        <v>2012</v>
      </c>
      <c r="F363" s="58" t="s">
        <v>577</v>
      </c>
      <c r="G363" s="58" t="s">
        <v>7922</v>
      </c>
      <c r="H363" s="58" t="s">
        <v>1910</v>
      </c>
      <c r="I363" s="59">
        <v>44848</v>
      </c>
      <c r="J363" s="58" t="s">
        <v>2407</v>
      </c>
      <c r="K363" s="59" t="s">
        <v>7209</v>
      </c>
      <c r="L363" s="58" t="s">
        <v>7455</v>
      </c>
      <c r="M363" s="58" t="s">
        <v>7209</v>
      </c>
      <c r="N363" s="60">
        <v>1101150</v>
      </c>
      <c r="O363" s="60">
        <v>126633</v>
      </c>
      <c r="P363" s="60">
        <v>126633</v>
      </c>
      <c r="Q363" s="58" t="s">
        <v>694</v>
      </c>
      <c r="R363" s="58" t="s">
        <v>658</v>
      </c>
      <c r="S363" s="58" t="s">
        <v>7160</v>
      </c>
      <c r="U363" s="58">
        <v>3</v>
      </c>
      <c r="W363" s="58" t="s">
        <v>658</v>
      </c>
      <c r="X363" s="58">
        <v>44034909000</v>
      </c>
      <c r="Y363" s="58" t="str">
        <f>LEFT(Tableau3[[#This Row],[CODE_TARIF]],6)</f>
        <v>440349</v>
      </c>
      <c r="Z363" s="58" t="s">
        <v>697</v>
      </c>
      <c r="AB363" s="58" t="s">
        <v>8131</v>
      </c>
      <c r="AC363" s="60">
        <v>6</v>
      </c>
      <c r="AD363" s="60" t="s">
        <v>6014</v>
      </c>
      <c r="AE363" s="58" t="s">
        <v>698</v>
      </c>
      <c r="AF363" s="58" t="s">
        <v>658</v>
      </c>
      <c r="AG363" s="60" t="s">
        <v>4244</v>
      </c>
      <c r="AH363" s="60" t="s">
        <v>4244</v>
      </c>
      <c r="AI363" s="58">
        <v>1000</v>
      </c>
      <c r="AJ363" s="58" t="s">
        <v>666</v>
      </c>
    </row>
    <row r="364" spans="1:36" s="58" customFormat="1" ht="12">
      <c r="A364" s="57">
        <v>361</v>
      </c>
      <c r="B364" s="58">
        <v>2022</v>
      </c>
      <c r="C364" s="58" t="s">
        <v>692</v>
      </c>
      <c r="D364" s="58" t="s">
        <v>693</v>
      </c>
      <c r="E364" s="58" t="s">
        <v>2012</v>
      </c>
      <c r="F364" s="58" t="s">
        <v>577</v>
      </c>
      <c r="G364" s="58" t="s">
        <v>7922</v>
      </c>
      <c r="H364" s="58" t="s">
        <v>1910</v>
      </c>
      <c r="I364" s="59">
        <v>44848</v>
      </c>
      <c r="J364" s="58" t="s">
        <v>2408</v>
      </c>
      <c r="K364" s="59" t="s">
        <v>7209</v>
      </c>
      <c r="L364" s="58" t="s">
        <v>7456</v>
      </c>
      <c r="M364" s="58" t="s">
        <v>7209</v>
      </c>
      <c r="N364" s="60">
        <v>928260</v>
      </c>
      <c r="O364" s="60">
        <v>106750</v>
      </c>
      <c r="P364" s="60">
        <v>106750</v>
      </c>
      <c r="Q364" s="58" t="s">
        <v>694</v>
      </c>
      <c r="R364" s="58" t="s">
        <v>658</v>
      </c>
      <c r="S364" s="58" t="s">
        <v>675</v>
      </c>
      <c r="U364" s="58">
        <v>3</v>
      </c>
      <c r="W364" s="58" t="s">
        <v>658</v>
      </c>
      <c r="X364" s="58">
        <v>44034939000</v>
      </c>
      <c r="Y364" s="58" t="str">
        <f>LEFT(Tableau3[[#This Row],[CODE_TARIF]],6)</f>
        <v>440349</v>
      </c>
      <c r="Z364" s="58" t="s">
        <v>697</v>
      </c>
      <c r="AB364" s="58" t="s">
        <v>8132</v>
      </c>
      <c r="AC364" s="60">
        <v>5</v>
      </c>
      <c r="AD364" s="60" t="s">
        <v>4245</v>
      </c>
      <c r="AE364" s="58" t="s">
        <v>698</v>
      </c>
      <c r="AF364" s="58" t="s">
        <v>658</v>
      </c>
      <c r="AG364" s="60" t="s">
        <v>4245</v>
      </c>
      <c r="AH364" s="60" t="s">
        <v>4245</v>
      </c>
      <c r="AI364" s="58">
        <v>1000</v>
      </c>
      <c r="AJ364" s="58" t="s">
        <v>666</v>
      </c>
    </row>
    <row r="365" spans="1:36" s="58" customFormat="1" ht="12">
      <c r="A365" s="57">
        <v>362</v>
      </c>
      <c r="B365" s="58">
        <v>2022</v>
      </c>
      <c r="C365" s="58" t="s">
        <v>692</v>
      </c>
      <c r="D365" s="58" t="s">
        <v>693</v>
      </c>
      <c r="E365" s="58" t="s">
        <v>2012</v>
      </c>
      <c r="F365" s="58" t="s">
        <v>577</v>
      </c>
      <c r="G365" s="58" t="s">
        <v>7922</v>
      </c>
      <c r="H365" s="58" t="s">
        <v>1910</v>
      </c>
      <c r="I365" s="59">
        <v>44848</v>
      </c>
      <c r="J365" s="58" t="s">
        <v>2409</v>
      </c>
      <c r="K365" s="59" t="s">
        <v>7209</v>
      </c>
      <c r="L365" s="58" t="s">
        <v>7456</v>
      </c>
      <c r="M365" s="59" t="s">
        <v>7209</v>
      </c>
      <c r="N365" s="60">
        <v>1000680</v>
      </c>
      <c r="O365" s="60">
        <v>115078</v>
      </c>
      <c r="P365" s="60">
        <v>115078</v>
      </c>
      <c r="Q365" s="58" t="s">
        <v>694</v>
      </c>
      <c r="R365" s="58" t="s">
        <v>658</v>
      </c>
      <c r="S365" s="58" t="s">
        <v>7160</v>
      </c>
      <c r="U365" s="58">
        <v>3</v>
      </c>
      <c r="W365" s="58" t="s">
        <v>658</v>
      </c>
      <c r="X365" s="58">
        <v>44034909000</v>
      </c>
      <c r="Y365" s="58" t="str">
        <f>LEFT(Tableau3[[#This Row],[CODE_TARIF]],6)</f>
        <v>440349</v>
      </c>
      <c r="Z365" s="58" t="s">
        <v>697</v>
      </c>
      <c r="AB365" s="58" t="s">
        <v>8133</v>
      </c>
      <c r="AC365" s="60">
        <v>9</v>
      </c>
      <c r="AD365" s="60" t="s">
        <v>6015</v>
      </c>
      <c r="AE365" s="58" t="s">
        <v>698</v>
      </c>
      <c r="AF365" s="58" t="s">
        <v>658</v>
      </c>
      <c r="AG365" s="60" t="s">
        <v>4246</v>
      </c>
      <c r="AH365" s="60" t="s">
        <v>4246</v>
      </c>
      <c r="AI365" s="58">
        <v>1000</v>
      </c>
      <c r="AJ365" s="58" t="s">
        <v>666</v>
      </c>
    </row>
    <row r="366" spans="1:36" s="58" customFormat="1" ht="12">
      <c r="A366" s="57">
        <v>363</v>
      </c>
      <c r="B366" s="58">
        <v>2022</v>
      </c>
      <c r="C366" s="58" t="s">
        <v>692</v>
      </c>
      <c r="D366" s="58" t="s">
        <v>693</v>
      </c>
      <c r="E366" s="58" t="s">
        <v>2012</v>
      </c>
      <c r="F366" s="58" t="s">
        <v>577</v>
      </c>
      <c r="G366" s="58" t="s">
        <v>7922</v>
      </c>
      <c r="H366" s="58" t="s">
        <v>1910</v>
      </c>
      <c r="I366" s="59">
        <v>44848</v>
      </c>
      <c r="J366" s="58" t="s">
        <v>2410</v>
      </c>
      <c r="K366" s="59" t="s">
        <v>1546</v>
      </c>
      <c r="L366" s="58" t="s">
        <v>7456</v>
      </c>
      <c r="M366" s="58" t="s">
        <v>7209</v>
      </c>
      <c r="N366" s="60">
        <v>2529120</v>
      </c>
      <c r="O366" s="60">
        <v>290849</v>
      </c>
      <c r="P366" s="60">
        <v>290849</v>
      </c>
      <c r="Q366" s="58" t="s">
        <v>694</v>
      </c>
      <c r="R366" s="58" t="s">
        <v>658</v>
      </c>
      <c r="S366" s="58" t="s">
        <v>7160</v>
      </c>
      <c r="U366" s="58">
        <v>3</v>
      </c>
      <c r="W366" s="58" t="s">
        <v>658</v>
      </c>
      <c r="X366" s="58">
        <v>44034939000</v>
      </c>
      <c r="Y366" s="58" t="str">
        <f>LEFT(Tableau3[[#This Row],[CODE_TARIF]],6)</f>
        <v>440349</v>
      </c>
      <c r="Z366" s="58" t="s">
        <v>697</v>
      </c>
      <c r="AB366" s="58" t="s">
        <v>8134</v>
      </c>
      <c r="AC366" s="60">
        <v>13</v>
      </c>
      <c r="AD366" s="60" t="s">
        <v>4247</v>
      </c>
      <c r="AE366" s="58" t="s">
        <v>698</v>
      </c>
      <c r="AF366" s="58" t="s">
        <v>658</v>
      </c>
      <c r="AG366" s="60" t="s">
        <v>4247</v>
      </c>
      <c r="AH366" s="60" t="s">
        <v>4247</v>
      </c>
      <c r="AI366" s="58">
        <v>1000</v>
      </c>
      <c r="AJ366" s="58" t="s">
        <v>666</v>
      </c>
    </row>
    <row r="367" spans="1:36" s="58" customFormat="1" ht="12">
      <c r="A367" s="57">
        <v>364</v>
      </c>
      <c r="B367" s="58">
        <v>2022</v>
      </c>
      <c r="C367" s="58" t="s">
        <v>692</v>
      </c>
      <c r="D367" s="58" t="s">
        <v>693</v>
      </c>
      <c r="E367" s="58" t="s">
        <v>8883</v>
      </c>
      <c r="F367" s="58" t="s">
        <v>587</v>
      </c>
      <c r="G367" s="58" t="s">
        <v>7933</v>
      </c>
      <c r="H367" s="58" t="s">
        <v>2032</v>
      </c>
      <c r="I367" s="59">
        <v>44847</v>
      </c>
      <c r="J367" s="58" t="s">
        <v>2411</v>
      </c>
      <c r="K367" s="59" t="s">
        <v>7210</v>
      </c>
      <c r="L367" s="58" t="s">
        <v>7457</v>
      </c>
      <c r="M367" s="58" t="s">
        <v>7210</v>
      </c>
      <c r="N367" s="60">
        <v>1277300</v>
      </c>
      <c r="O367" s="60">
        <v>70252</v>
      </c>
      <c r="P367" s="60">
        <v>70252</v>
      </c>
      <c r="Q367" s="58" t="s">
        <v>694</v>
      </c>
      <c r="R367" s="58" t="s">
        <v>658</v>
      </c>
      <c r="S367" s="58" t="s">
        <v>687</v>
      </c>
      <c r="U367" s="58">
        <v>3</v>
      </c>
      <c r="W367" s="58" t="s">
        <v>658</v>
      </c>
      <c r="X367" s="58">
        <v>44072938000</v>
      </c>
      <c r="Y367" s="58" t="str">
        <f>LEFT(Tableau3[[#This Row],[CODE_TARIF]],6)</f>
        <v>440729</v>
      </c>
      <c r="Z367" s="58" t="s">
        <v>697</v>
      </c>
      <c r="AB367" s="58" t="s">
        <v>7973</v>
      </c>
      <c r="AC367" s="60">
        <v>12</v>
      </c>
      <c r="AD367" s="60" t="s">
        <v>4248</v>
      </c>
      <c r="AE367" s="58" t="s">
        <v>1668</v>
      </c>
      <c r="AF367" s="58" t="s">
        <v>658</v>
      </c>
      <c r="AG367" s="60" t="s">
        <v>4248</v>
      </c>
      <c r="AH367" s="60" t="s">
        <v>4248</v>
      </c>
      <c r="AI367" s="58">
        <v>1000</v>
      </c>
      <c r="AJ367" s="58" t="s">
        <v>666</v>
      </c>
    </row>
    <row r="368" spans="1:36" s="58" customFormat="1" ht="12">
      <c r="A368" s="57">
        <v>365</v>
      </c>
      <c r="B368" s="58">
        <v>2022</v>
      </c>
      <c r="C368" s="58" t="s">
        <v>692</v>
      </c>
      <c r="D368" s="58" t="s">
        <v>693</v>
      </c>
      <c r="E368" s="58" t="s">
        <v>8883</v>
      </c>
      <c r="F368" s="58" t="s">
        <v>587</v>
      </c>
      <c r="G368" s="58" t="s">
        <v>7933</v>
      </c>
      <c r="H368" s="58" t="s">
        <v>2032</v>
      </c>
      <c r="I368" s="59">
        <v>44847</v>
      </c>
      <c r="J368" s="58" t="s">
        <v>2412</v>
      </c>
      <c r="K368" s="59" t="s">
        <v>7210</v>
      </c>
      <c r="L368" s="58" t="s">
        <v>7457</v>
      </c>
      <c r="M368" s="58" t="s">
        <v>7210</v>
      </c>
      <c r="N368" s="60">
        <v>2094400</v>
      </c>
      <c r="O368" s="60">
        <v>115192</v>
      </c>
      <c r="P368" s="60">
        <v>115192</v>
      </c>
      <c r="Q368" s="58" t="s">
        <v>694</v>
      </c>
      <c r="R368" s="58" t="s">
        <v>658</v>
      </c>
      <c r="S368" s="58" t="s">
        <v>7162</v>
      </c>
      <c r="U368" s="58">
        <v>3</v>
      </c>
      <c r="W368" s="58" t="s">
        <v>658</v>
      </c>
      <c r="X368" s="58">
        <v>44072938000</v>
      </c>
      <c r="Y368" s="58" t="str">
        <f>LEFT(Tableau3[[#This Row],[CODE_TARIF]],6)</f>
        <v>440729</v>
      </c>
      <c r="Z368" s="58" t="s">
        <v>697</v>
      </c>
      <c r="AB368" s="58" t="s">
        <v>8001</v>
      </c>
      <c r="AC368" s="60">
        <v>12</v>
      </c>
      <c r="AD368" s="60" t="s">
        <v>6016</v>
      </c>
      <c r="AE368" s="58" t="s">
        <v>1668</v>
      </c>
      <c r="AF368" s="58" t="s">
        <v>658</v>
      </c>
      <c r="AG368" s="60" t="s">
        <v>4249</v>
      </c>
      <c r="AH368" s="60" t="s">
        <v>4249</v>
      </c>
      <c r="AI368" s="58">
        <v>1000</v>
      </c>
      <c r="AJ368" s="58" t="s">
        <v>666</v>
      </c>
    </row>
    <row r="369" spans="1:36" s="58" customFormat="1" ht="12">
      <c r="A369" s="57">
        <v>366</v>
      </c>
      <c r="B369" s="58">
        <v>2022</v>
      </c>
      <c r="C369" s="58" t="s">
        <v>692</v>
      </c>
      <c r="D369" s="58" t="s">
        <v>693</v>
      </c>
      <c r="E369" s="58" t="s">
        <v>8883</v>
      </c>
      <c r="F369" s="58" t="s">
        <v>587</v>
      </c>
      <c r="G369" s="58" t="s">
        <v>7933</v>
      </c>
      <c r="H369" s="58" t="s">
        <v>2032</v>
      </c>
      <c r="I369" s="59">
        <v>44847</v>
      </c>
      <c r="J369" s="58" t="s">
        <v>2413</v>
      </c>
      <c r="K369" s="59" t="s">
        <v>7210</v>
      </c>
      <c r="L369" s="58" t="s">
        <v>7457</v>
      </c>
      <c r="M369" s="59" t="s">
        <v>7210</v>
      </c>
      <c r="N369" s="60">
        <v>2109900</v>
      </c>
      <c r="O369" s="60">
        <v>116045</v>
      </c>
      <c r="P369" s="60">
        <v>116045</v>
      </c>
      <c r="Q369" s="58" t="s">
        <v>694</v>
      </c>
      <c r="R369" s="58" t="s">
        <v>658</v>
      </c>
      <c r="S369" s="58" t="s">
        <v>7162</v>
      </c>
      <c r="U369" s="58">
        <v>3</v>
      </c>
      <c r="W369" s="58" t="s">
        <v>658</v>
      </c>
      <c r="X369" s="58">
        <v>44072938000</v>
      </c>
      <c r="Y369" s="58" t="str">
        <f>LEFT(Tableau3[[#This Row],[CODE_TARIF]],6)</f>
        <v>440729</v>
      </c>
      <c r="Z369" s="58" t="s">
        <v>697</v>
      </c>
      <c r="AB369" s="58" t="s">
        <v>8001</v>
      </c>
      <c r="AC369" s="60">
        <v>12</v>
      </c>
      <c r="AD369" s="60" t="s">
        <v>6017</v>
      </c>
      <c r="AE369" s="58" t="s">
        <v>1668</v>
      </c>
      <c r="AF369" s="58" t="s">
        <v>658</v>
      </c>
      <c r="AG369" s="60" t="s">
        <v>4250</v>
      </c>
      <c r="AH369" s="60" t="s">
        <v>4250</v>
      </c>
      <c r="AI369" s="58">
        <v>1000</v>
      </c>
      <c r="AJ369" s="58" t="s">
        <v>666</v>
      </c>
    </row>
    <row r="370" spans="1:36" s="58" customFormat="1" ht="12">
      <c r="A370" s="57">
        <v>367</v>
      </c>
      <c r="B370" s="58">
        <v>2022</v>
      </c>
      <c r="C370" s="58" t="s">
        <v>692</v>
      </c>
      <c r="D370" s="58" t="s">
        <v>693</v>
      </c>
      <c r="E370" s="58" t="s">
        <v>8883</v>
      </c>
      <c r="F370" s="58" t="s">
        <v>587</v>
      </c>
      <c r="G370" s="58" t="s">
        <v>7933</v>
      </c>
      <c r="H370" s="58" t="s">
        <v>2032</v>
      </c>
      <c r="I370" s="59">
        <v>44847</v>
      </c>
      <c r="J370" s="58" t="s">
        <v>2414</v>
      </c>
      <c r="K370" s="59" t="s">
        <v>7210</v>
      </c>
      <c r="L370" s="58" t="s">
        <v>7457</v>
      </c>
      <c r="M370" s="58" t="s">
        <v>7210</v>
      </c>
      <c r="N370" s="60">
        <v>2105500</v>
      </c>
      <c r="O370" s="60">
        <v>115803</v>
      </c>
      <c r="P370" s="60">
        <v>115803</v>
      </c>
      <c r="Q370" s="58" t="s">
        <v>694</v>
      </c>
      <c r="R370" s="58" t="s">
        <v>658</v>
      </c>
      <c r="S370" s="58" t="s">
        <v>7162</v>
      </c>
      <c r="U370" s="58">
        <v>3</v>
      </c>
      <c r="W370" s="58" t="s">
        <v>658</v>
      </c>
      <c r="X370" s="58">
        <v>44072938000</v>
      </c>
      <c r="Y370" s="58" t="str">
        <f>LEFT(Tableau3[[#This Row],[CODE_TARIF]],6)</f>
        <v>440729</v>
      </c>
      <c r="Z370" s="58" t="s">
        <v>697</v>
      </c>
      <c r="AB370" s="58" t="s">
        <v>8001</v>
      </c>
      <c r="AC370" s="60">
        <v>12</v>
      </c>
      <c r="AD370" s="60" t="s">
        <v>6018</v>
      </c>
      <c r="AE370" s="58" t="s">
        <v>1668</v>
      </c>
      <c r="AF370" s="58" t="s">
        <v>658</v>
      </c>
      <c r="AG370" s="60" t="s">
        <v>4210</v>
      </c>
      <c r="AH370" s="60" t="s">
        <v>4210</v>
      </c>
      <c r="AI370" s="58">
        <v>1000</v>
      </c>
      <c r="AJ370" s="58" t="s">
        <v>666</v>
      </c>
    </row>
    <row r="371" spans="1:36" s="58" customFormat="1" ht="12">
      <c r="A371" s="57">
        <v>368</v>
      </c>
      <c r="B371" s="58">
        <v>2022</v>
      </c>
      <c r="C371" s="58" t="s">
        <v>692</v>
      </c>
      <c r="D371" s="58" t="s">
        <v>693</v>
      </c>
      <c r="E371" s="58" t="s">
        <v>8883</v>
      </c>
      <c r="F371" s="58" t="s">
        <v>587</v>
      </c>
      <c r="G371" s="58" t="s">
        <v>7933</v>
      </c>
      <c r="H371" s="58" t="s">
        <v>2032</v>
      </c>
      <c r="I371" s="59">
        <v>44847</v>
      </c>
      <c r="J371" s="58" t="s">
        <v>2415</v>
      </c>
      <c r="K371" s="59" t="s">
        <v>7210</v>
      </c>
      <c r="L371" s="58" t="s">
        <v>7457</v>
      </c>
      <c r="M371" s="58" t="s">
        <v>7210</v>
      </c>
      <c r="N371" s="60">
        <v>2693400</v>
      </c>
      <c r="O371" s="60">
        <v>148137</v>
      </c>
      <c r="P371" s="60">
        <v>148137</v>
      </c>
      <c r="Q371" s="58" t="s">
        <v>694</v>
      </c>
      <c r="R371" s="58" t="s">
        <v>658</v>
      </c>
      <c r="S371" s="58" t="s">
        <v>695</v>
      </c>
      <c r="U371" s="58">
        <v>3</v>
      </c>
      <c r="W371" s="58" t="s">
        <v>658</v>
      </c>
      <c r="X371" s="58">
        <v>44072938000</v>
      </c>
      <c r="Y371" s="58" t="str">
        <f>LEFT(Tableau3[[#This Row],[CODE_TARIF]],6)</f>
        <v>440729</v>
      </c>
      <c r="Z371" s="58" t="s">
        <v>697</v>
      </c>
      <c r="AB371" s="58" t="s">
        <v>8092</v>
      </c>
      <c r="AC371" s="60">
        <v>15</v>
      </c>
      <c r="AD371" s="60" t="s">
        <v>6019</v>
      </c>
      <c r="AE371" s="58" t="s">
        <v>1668</v>
      </c>
      <c r="AF371" s="58" t="s">
        <v>658</v>
      </c>
      <c r="AG371" s="60" t="s">
        <v>4251</v>
      </c>
      <c r="AH371" s="60" t="s">
        <v>4251</v>
      </c>
      <c r="AI371" s="58">
        <v>1000</v>
      </c>
      <c r="AJ371" s="58" t="s">
        <v>666</v>
      </c>
    </row>
    <row r="372" spans="1:36" s="58" customFormat="1" ht="12">
      <c r="A372" s="57">
        <v>369</v>
      </c>
      <c r="B372" s="58">
        <v>2022</v>
      </c>
      <c r="C372" s="58" t="s">
        <v>692</v>
      </c>
      <c r="D372" s="58" t="s">
        <v>693</v>
      </c>
      <c r="E372" s="58" t="s">
        <v>8883</v>
      </c>
      <c r="F372" s="58" t="s">
        <v>587</v>
      </c>
      <c r="G372" s="58" t="s">
        <v>7933</v>
      </c>
      <c r="H372" s="58" t="s">
        <v>2032</v>
      </c>
      <c r="I372" s="59">
        <v>44847</v>
      </c>
      <c r="J372" s="58" t="s">
        <v>2416</v>
      </c>
      <c r="K372" s="59" t="s">
        <v>7210</v>
      </c>
      <c r="L372" s="58" t="s">
        <v>7457</v>
      </c>
      <c r="M372" s="59" t="s">
        <v>7210</v>
      </c>
      <c r="N372" s="60">
        <v>2695000</v>
      </c>
      <c r="O372" s="60">
        <v>148225</v>
      </c>
      <c r="P372" s="60">
        <v>148225</v>
      </c>
      <c r="Q372" s="58" t="s">
        <v>694</v>
      </c>
      <c r="R372" s="58" t="s">
        <v>658</v>
      </c>
      <c r="S372" s="58" t="s">
        <v>7161</v>
      </c>
      <c r="U372" s="58">
        <v>3</v>
      </c>
      <c r="W372" s="58" t="s">
        <v>658</v>
      </c>
      <c r="X372" s="58">
        <v>44072938000</v>
      </c>
      <c r="Y372" s="58" t="str">
        <f>LEFT(Tableau3[[#This Row],[CODE_TARIF]],6)</f>
        <v>440729</v>
      </c>
      <c r="Z372" s="58" t="s">
        <v>697</v>
      </c>
      <c r="AB372" s="58" t="s">
        <v>8092</v>
      </c>
      <c r="AC372" s="60">
        <v>11</v>
      </c>
      <c r="AD372" s="60" t="s">
        <v>6020</v>
      </c>
      <c r="AE372" s="58" t="s">
        <v>1668</v>
      </c>
      <c r="AF372" s="58" t="s">
        <v>658</v>
      </c>
      <c r="AG372" s="60" t="s">
        <v>4252</v>
      </c>
      <c r="AH372" s="60" t="s">
        <v>4252</v>
      </c>
      <c r="AI372" s="58">
        <v>1000</v>
      </c>
      <c r="AJ372" s="58" t="s">
        <v>666</v>
      </c>
    </row>
    <row r="373" spans="1:36" s="58" customFormat="1" ht="12">
      <c r="A373" s="57">
        <v>370</v>
      </c>
      <c r="B373" s="58">
        <v>2022</v>
      </c>
      <c r="C373" s="58" t="s">
        <v>692</v>
      </c>
      <c r="D373" s="58" t="s">
        <v>693</v>
      </c>
      <c r="E373" s="58" t="s">
        <v>8883</v>
      </c>
      <c r="F373" s="58" t="s">
        <v>587</v>
      </c>
      <c r="G373" s="58" t="s">
        <v>7933</v>
      </c>
      <c r="H373" s="58" t="s">
        <v>2032</v>
      </c>
      <c r="I373" s="59">
        <v>44847</v>
      </c>
      <c r="J373" s="58" t="s">
        <v>2417</v>
      </c>
      <c r="K373" s="58" t="s">
        <v>7210</v>
      </c>
      <c r="L373" s="58" t="s">
        <v>7457</v>
      </c>
      <c r="M373" s="58" t="s">
        <v>7210</v>
      </c>
      <c r="N373" s="60">
        <v>2718100</v>
      </c>
      <c r="O373" s="60">
        <v>149496</v>
      </c>
      <c r="P373" s="60">
        <v>149496</v>
      </c>
      <c r="Q373" s="58" t="s">
        <v>694</v>
      </c>
      <c r="R373" s="58" t="s">
        <v>658</v>
      </c>
      <c r="S373" s="58" t="s">
        <v>695</v>
      </c>
      <c r="U373" s="58">
        <v>3</v>
      </c>
      <c r="W373" s="58" t="s">
        <v>658</v>
      </c>
      <c r="X373" s="58">
        <v>44072938000</v>
      </c>
      <c r="Y373" s="58" t="str">
        <f>LEFT(Tableau3[[#This Row],[CODE_TARIF]],6)</f>
        <v>440729</v>
      </c>
      <c r="Z373" s="58" t="s">
        <v>697</v>
      </c>
      <c r="AB373" s="58" t="s">
        <v>8092</v>
      </c>
      <c r="AC373" s="60">
        <v>21</v>
      </c>
      <c r="AD373" s="60" t="s">
        <v>6021</v>
      </c>
      <c r="AE373" s="58" t="s">
        <v>1668</v>
      </c>
      <c r="AF373" s="58" t="s">
        <v>658</v>
      </c>
      <c r="AG373" s="60" t="s">
        <v>4253</v>
      </c>
      <c r="AH373" s="60" t="s">
        <v>4253</v>
      </c>
      <c r="AI373" s="58">
        <v>1000</v>
      </c>
      <c r="AJ373" s="58" t="s">
        <v>666</v>
      </c>
    </row>
    <row r="374" spans="1:36" s="58" customFormat="1" ht="12">
      <c r="A374" s="57">
        <v>371</v>
      </c>
      <c r="B374" s="58">
        <v>2022</v>
      </c>
      <c r="C374" s="58" t="s">
        <v>692</v>
      </c>
      <c r="D374" s="58" t="s">
        <v>693</v>
      </c>
      <c r="E374" s="58" t="s">
        <v>8883</v>
      </c>
      <c r="F374" s="58" t="s">
        <v>587</v>
      </c>
      <c r="G374" s="58" t="s">
        <v>7933</v>
      </c>
      <c r="H374" s="58" t="s">
        <v>2032</v>
      </c>
      <c r="I374" s="59">
        <v>44847</v>
      </c>
      <c r="J374" s="58" t="s">
        <v>2418</v>
      </c>
      <c r="K374" s="59" t="s">
        <v>7210</v>
      </c>
      <c r="L374" s="58" t="s">
        <v>7457</v>
      </c>
      <c r="M374" s="59" t="s">
        <v>7210</v>
      </c>
      <c r="N374" s="60">
        <v>2692100</v>
      </c>
      <c r="O374" s="60">
        <v>148066</v>
      </c>
      <c r="P374" s="60">
        <v>148066</v>
      </c>
      <c r="Q374" s="58" t="s">
        <v>694</v>
      </c>
      <c r="R374" s="58" t="s">
        <v>658</v>
      </c>
      <c r="S374" s="58" t="s">
        <v>695</v>
      </c>
      <c r="U374" s="58">
        <v>3</v>
      </c>
      <c r="W374" s="58" t="s">
        <v>658</v>
      </c>
      <c r="X374" s="58">
        <v>44072938000</v>
      </c>
      <c r="Y374" s="58" t="str">
        <f>LEFT(Tableau3[[#This Row],[CODE_TARIF]],6)</f>
        <v>440729</v>
      </c>
      <c r="Z374" s="58" t="s">
        <v>697</v>
      </c>
      <c r="AB374" s="58" t="s">
        <v>8092</v>
      </c>
      <c r="AC374" s="60">
        <v>14</v>
      </c>
      <c r="AD374" s="60" t="s">
        <v>6022</v>
      </c>
      <c r="AE374" s="58" t="s">
        <v>1668</v>
      </c>
      <c r="AF374" s="58" t="s">
        <v>658</v>
      </c>
      <c r="AG374" s="60" t="s">
        <v>4254</v>
      </c>
      <c r="AH374" s="60" t="s">
        <v>4254</v>
      </c>
      <c r="AI374" s="58">
        <v>1000</v>
      </c>
      <c r="AJ374" s="58" t="s">
        <v>666</v>
      </c>
    </row>
    <row r="375" spans="1:36" s="58" customFormat="1" ht="12">
      <c r="A375" s="57">
        <v>372</v>
      </c>
      <c r="B375" s="58">
        <v>2022</v>
      </c>
      <c r="C375" s="58" t="s">
        <v>692</v>
      </c>
      <c r="D375" s="58" t="s">
        <v>693</v>
      </c>
      <c r="E375" s="58" t="s">
        <v>8883</v>
      </c>
      <c r="F375" s="58" t="s">
        <v>587</v>
      </c>
      <c r="G375" s="58" t="s">
        <v>7933</v>
      </c>
      <c r="H375" s="58" t="s">
        <v>2032</v>
      </c>
      <c r="I375" s="59">
        <v>44847</v>
      </c>
      <c r="J375" s="58" t="s">
        <v>2419</v>
      </c>
      <c r="K375" s="59" t="s">
        <v>7210</v>
      </c>
      <c r="L375" s="58" t="s">
        <v>7457</v>
      </c>
      <c r="M375" s="58" t="s">
        <v>7210</v>
      </c>
      <c r="N375" s="60">
        <v>2712300</v>
      </c>
      <c r="O375" s="60">
        <v>149177</v>
      </c>
      <c r="P375" s="60">
        <v>149177</v>
      </c>
      <c r="Q375" s="58" t="s">
        <v>694</v>
      </c>
      <c r="R375" s="58" t="s">
        <v>658</v>
      </c>
      <c r="S375" s="58" t="s">
        <v>695</v>
      </c>
      <c r="U375" s="58">
        <v>3</v>
      </c>
      <c r="W375" s="58" t="s">
        <v>658</v>
      </c>
      <c r="X375" s="58">
        <v>44072938000</v>
      </c>
      <c r="Y375" s="58" t="str">
        <f>LEFT(Tableau3[[#This Row],[CODE_TARIF]],6)</f>
        <v>440729</v>
      </c>
      <c r="Z375" s="58" t="s">
        <v>697</v>
      </c>
      <c r="AB375" s="58" t="s">
        <v>8092</v>
      </c>
      <c r="AC375" s="60">
        <v>10</v>
      </c>
      <c r="AD375" s="60" t="s">
        <v>6023</v>
      </c>
      <c r="AE375" s="58" t="s">
        <v>1668</v>
      </c>
      <c r="AF375" s="58" t="s">
        <v>658</v>
      </c>
      <c r="AG375" s="60" t="s">
        <v>4255</v>
      </c>
      <c r="AH375" s="60" t="s">
        <v>4255</v>
      </c>
      <c r="AI375" s="58">
        <v>1000</v>
      </c>
      <c r="AJ375" s="58" t="s">
        <v>666</v>
      </c>
    </row>
    <row r="376" spans="1:36" s="58" customFormat="1" ht="12">
      <c r="A376" s="57">
        <v>373</v>
      </c>
      <c r="B376" s="58">
        <v>2022</v>
      </c>
      <c r="C376" s="58" t="s">
        <v>692</v>
      </c>
      <c r="D376" s="58" t="s">
        <v>693</v>
      </c>
      <c r="E376" s="58" t="s">
        <v>8883</v>
      </c>
      <c r="F376" s="58" t="s">
        <v>587</v>
      </c>
      <c r="G376" s="58" t="s">
        <v>7933</v>
      </c>
      <c r="H376" s="58" t="s">
        <v>2032</v>
      </c>
      <c r="I376" s="59">
        <v>44847</v>
      </c>
      <c r="J376" s="58" t="s">
        <v>2055</v>
      </c>
      <c r="K376" s="59" t="s">
        <v>7210</v>
      </c>
      <c r="L376" s="58" t="s">
        <v>7457</v>
      </c>
      <c r="M376" s="58" t="s">
        <v>7210</v>
      </c>
      <c r="N376" s="60">
        <v>1532500</v>
      </c>
      <c r="O376" s="60">
        <v>84288</v>
      </c>
      <c r="P376" s="60">
        <v>84288</v>
      </c>
      <c r="Q376" s="58" t="s">
        <v>694</v>
      </c>
      <c r="R376" s="58" t="s">
        <v>658</v>
      </c>
      <c r="S376" s="58" t="s">
        <v>687</v>
      </c>
      <c r="U376" s="58">
        <v>3</v>
      </c>
      <c r="W376" s="58" t="s">
        <v>658</v>
      </c>
      <c r="X376" s="58">
        <v>44072938000</v>
      </c>
      <c r="Y376" s="58" t="str">
        <f>LEFT(Tableau3[[#This Row],[CODE_TARIF]],6)</f>
        <v>440729</v>
      </c>
      <c r="Z376" s="58" t="s">
        <v>697</v>
      </c>
      <c r="AB376" s="58" t="s">
        <v>8092</v>
      </c>
      <c r="AC376" s="60">
        <v>12</v>
      </c>
      <c r="AD376" s="60" t="s">
        <v>6024</v>
      </c>
      <c r="AE376" s="58" t="s">
        <v>1668</v>
      </c>
      <c r="AF376" s="58" t="s">
        <v>658</v>
      </c>
      <c r="AG376" s="60" t="s">
        <v>4256</v>
      </c>
      <c r="AH376" s="60" t="s">
        <v>4256</v>
      </c>
      <c r="AI376" s="58">
        <v>1000</v>
      </c>
      <c r="AJ376" s="58" t="s">
        <v>666</v>
      </c>
    </row>
    <row r="377" spans="1:36" s="58" customFormat="1" ht="12">
      <c r="A377" s="57">
        <v>374</v>
      </c>
      <c r="B377" s="58">
        <v>2022</v>
      </c>
      <c r="C377" s="58" t="s">
        <v>692</v>
      </c>
      <c r="D377" s="58" t="s">
        <v>693</v>
      </c>
      <c r="E377" s="58" t="s">
        <v>8883</v>
      </c>
      <c r="F377" s="58" t="s">
        <v>587</v>
      </c>
      <c r="G377" s="58" t="s">
        <v>7933</v>
      </c>
      <c r="H377" s="58" t="s">
        <v>2032</v>
      </c>
      <c r="I377" s="59">
        <v>44847</v>
      </c>
      <c r="J377" s="58" t="s">
        <v>2057</v>
      </c>
      <c r="K377" s="59" t="s">
        <v>7210</v>
      </c>
      <c r="L377" s="58" t="s">
        <v>7457</v>
      </c>
      <c r="M377" s="58" t="s">
        <v>7210</v>
      </c>
      <c r="N377" s="60">
        <v>1712200</v>
      </c>
      <c r="O377" s="60">
        <v>94171</v>
      </c>
      <c r="P377" s="60">
        <v>94171</v>
      </c>
      <c r="Q377" s="58" t="s">
        <v>694</v>
      </c>
      <c r="R377" s="58" t="s">
        <v>658</v>
      </c>
      <c r="S377" s="58" t="s">
        <v>695</v>
      </c>
      <c r="U377" s="58">
        <v>3</v>
      </c>
      <c r="W377" s="58" t="s">
        <v>658</v>
      </c>
      <c r="X377" s="58">
        <v>44072938000</v>
      </c>
      <c r="Y377" s="58" t="str">
        <f>LEFT(Tableau3[[#This Row],[CODE_TARIF]],6)</f>
        <v>440729</v>
      </c>
      <c r="Z377" s="58" t="s">
        <v>697</v>
      </c>
      <c r="AB377" s="58" t="s">
        <v>8092</v>
      </c>
      <c r="AC377" s="60">
        <v>7</v>
      </c>
      <c r="AD377" s="60" t="s">
        <v>6025</v>
      </c>
      <c r="AE377" s="58" t="s">
        <v>1668</v>
      </c>
      <c r="AF377" s="58" t="s">
        <v>658</v>
      </c>
      <c r="AG377" s="60" t="s">
        <v>4257</v>
      </c>
      <c r="AH377" s="60" t="s">
        <v>4257</v>
      </c>
      <c r="AI377" s="58">
        <v>1000</v>
      </c>
      <c r="AJ377" s="58" t="s">
        <v>666</v>
      </c>
    </row>
    <row r="378" spans="1:36" s="58" customFormat="1" ht="12">
      <c r="A378" s="57">
        <v>375</v>
      </c>
      <c r="B378" s="58">
        <v>2022</v>
      </c>
      <c r="C378" s="58" t="s">
        <v>692</v>
      </c>
      <c r="D378" s="58" t="s">
        <v>693</v>
      </c>
      <c r="E378" s="58" t="s">
        <v>8883</v>
      </c>
      <c r="F378" s="58" t="s">
        <v>587</v>
      </c>
      <c r="G378" s="58" t="s">
        <v>7933</v>
      </c>
      <c r="H378" s="58" t="s">
        <v>2032</v>
      </c>
      <c r="I378" s="59">
        <v>44847</v>
      </c>
      <c r="J378" s="58" t="s">
        <v>2056</v>
      </c>
      <c r="K378" s="59" t="s">
        <v>7210</v>
      </c>
      <c r="L378" s="58" t="s">
        <v>7457</v>
      </c>
      <c r="M378" s="58" t="s">
        <v>7210</v>
      </c>
      <c r="N378" s="60">
        <v>2692300</v>
      </c>
      <c r="O378" s="60">
        <v>148077</v>
      </c>
      <c r="P378" s="60">
        <v>148077</v>
      </c>
      <c r="Q378" s="58" t="s">
        <v>694</v>
      </c>
      <c r="R378" s="58" t="s">
        <v>658</v>
      </c>
      <c r="S378" s="58" t="s">
        <v>687</v>
      </c>
      <c r="U378" s="58">
        <v>3</v>
      </c>
      <c r="W378" s="58" t="s">
        <v>658</v>
      </c>
      <c r="X378" s="58">
        <v>44072938000</v>
      </c>
      <c r="Y378" s="58" t="str">
        <f>LEFT(Tableau3[[#This Row],[CODE_TARIF]],6)</f>
        <v>440729</v>
      </c>
      <c r="Z378" s="58" t="s">
        <v>697</v>
      </c>
      <c r="AB378" s="58" t="s">
        <v>8092</v>
      </c>
      <c r="AC378" s="60">
        <v>15</v>
      </c>
      <c r="AD378" s="60" t="s">
        <v>6026</v>
      </c>
      <c r="AE378" s="58" t="s">
        <v>1668</v>
      </c>
      <c r="AF378" s="58" t="s">
        <v>658</v>
      </c>
      <c r="AG378" s="60" t="s">
        <v>4258</v>
      </c>
      <c r="AH378" s="60" t="s">
        <v>4258</v>
      </c>
      <c r="AI378" s="58">
        <v>1000</v>
      </c>
      <c r="AJ378" s="58" t="s">
        <v>666</v>
      </c>
    </row>
    <row r="379" spans="1:36" s="58" customFormat="1" ht="12">
      <c r="A379" s="57">
        <v>376</v>
      </c>
      <c r="B379" s="58">
        <v>2022</v>
      </c>
      <c r="C379" s="58" t="s">
        <v>692</v>
      </c>
      <c r="D379" s="58" t="s">
        <v>693</v>
      </c>
      <c r="E379" s="58" t="s">
        <v>8883</v>
      </c>
      <c r="F379" s="58" t="s">
        <v>587</v>
      </c>
      <c r="G379" s="58" t="s">
        <v>7933</v>
      </c>
      <c r="H379" s="58" t="s">
        <v>2032</v>
      </c>
      <c r="I379" s="59">
        <v>44847</v>
      </c>
      <c r="J379" s="58" t="s">
        <v>2420</v>
      </c>
      <c r="K379" s="59" t="s">
        <v>7210</v>
      </c>
      <c r="L379" s="58" t="s">
        <v>7457</v>
      </c>
      <c r="M379" s="59" t="s">
        <v>7210</v>
      </c>
      <c r="N379" s="60">
        <v>2737500</v>
      </c>
      <c r="O379" s="60">
        <v>150563</v>
      </c>
      <c r="P379" s="60">
        <v>150563</v>
      </c>
      <c r="Q379" s="58" t="s">
        <v>694</v>
      </c>
      <c r="R379" s="58" t="s">
        <v>658</v>
      </c>
      <c r="S379" s="58" t="s">
        <v>687</v>
      </c>
      <c r="U379" s="58">
        <v>3</v>
      </c>
      <c r="W379" s="58" t="s">
        <v>658</v>
      </c>
      <c r="X379" s="58">
        <v>44072938000</v>
      </c>
      <c r="Y379" s="58" t="str">
        <f>LEFT(Tableau3[[#This Row],[CODE_TARIF]],6)</f>
        <v>440729</v>
      </c>
      <c r="Z379" s="58" t="s">
        <v>697</v>
      </c>
      <c r="AB379" s="58" t="s">
        <v>7972</v>
      </c>
      <c r="AC379" s="60">
        <v>11</v>
      </c>
      <c r="AD379" s="60" t="s">
        <v>6027</v>
      </c>
      <c r="AE379" s="58" t="s">
        <v>1668</v>
      </c>
      <c r="AF379" s="58" t="s">
        <v>658</v>
      </c>
      <c r="AG379" s="60" t="s">
        <v>4259</v>
      </c>
      <c r="AH379" s="60" t="s">
        <v>4259</v>
      </c>
      <c r="AI379" s="58">
        <v>1000</v>
      </c>
      <c r="AJ379" s="58" t="s">
        <v>666</v>
      </c>
    </row>
    <row r="380" spans="1:36" s="58" customFormat="1" ht="12">
      <c r="A380" s="57">
        <v>377</v>
      </c>
      <c r="B380" s="58">
        <v>2022</v>
      </c>
      <c r="C380" s="58" t="s">
        <v>692</v>
      </c>
      <c r="D380" s="58" t="s">
        <v>693</v>
      </c>
      <c r="E380" s="58" t="s">
        <v>8883</v>
      </c>
      <c r="F380" s="58" t="s">
        <v>587</v>
      </c>
      <c r="G380" s="58" t="s">
        <v>7933</v>
      </c>
      <c r="H380" s="58" t="s">
        <v>2032</v>
      </c>
      <c r="I380" s="59">
        <v>44847</v>
      </c>
      <c r="J380" s="58" t="s">
        <v>2421</v>
      </c>
      <c r="K380" s="59" t="s">
        <v>7210</v>
      </c>
      <c r="L380" s="58" t="s">
        <v>7457</v>
      </c>
      <c r="M380" s="58" t="s">
        <v>7210</v>
      </c>
      <c r="N380" s="60">
        <v>2710400</v>
      </c>
      <c r="O380" s="60">
        <v>149072</v>
      </c>
      <c r="P380" s="60">
        <v>149072</v>
      </c>
      <c r="Q380" s="58" t="s">
        <v>694</v>
      </c>
      <c r="R380" s="58" t="s">
        <v>658</v>
      </c>
      <c r="S380" s="58" t="s">
        <v>687</v>
      </c>
      <c r="U380" s="58">
        <v>3</v>
      </c>
      <c r="W380" s="58" t="s">
        <v>658</v>
      </c>
      <c r="X380" s="58">
        <v>44072938000</v>
      </c>
      <c r="Y380" s="58" t="str">
        <f>LEFT(Tableau3[[#This Row],[CODE_TARIF]],6)</f>
        <v>440729</v>
      </c>
      <c r="Z380" s="58" t="s">
        <v>697</v>
      </c>
      <c r="AB380" s="58" t="s">
        <v>7972</v>
      </c>
      <c r="AC380" s="60">
        <v>12</v>
      </c>
      <c r="AD380" s="60" t="s">
        <v>6028</v>
      </c>
      <c r="AE380" s="58" t="s">
        <v>1668</v>
      </c>
      <c r="AF380" s="58" t="s">
        <v>658</v>
      </c>
      <c r="AG380" s="60" t="s">
        <v>4260</v>
      </c>
      <c r="AH380" s="60" t="s">
        <v>4260</v>
      </c>
      <c r="AI380" s="58">
        <v>1000</v>
      </c>
      <c r="AJ380" s="58" t="s">
        <v>666</v>
      </c>
    </row>
    <row r="381" spans="1:36" s="58" customFormat="1" ht="12">
      <c r="A381" s="57">
        <v>378</v>
      </c>
      <c r="B381" s="58">
        <v>2022</v>
      </c>
      <c r="C381" s="58" t="s">
        <v>692</v>
      </c>
      <c r="D381" s="58" t="s">
        <v>693</v>
      </c>
      <c r="E381" s="58" t="s">
        <v>8883</v>
      </c>
      <c r="F381" s="58" t="s">
        <v>587</v>
      </c>
      <c r="G381" s="58" t="s">
        <v>7933</v>
      </c>
      <c r="H381" s="58" t="s">
        <v>2032</v>
      </c>
      <c r="I381" s="59">
        <v>44847</v>
      </c>
      <c r="J381" s="58" t="s">
        <v>2422</v>
      </c>
      <c r="K381" s="59" t="s">
        <v>7210</v>
      </c>
      <c r="L381" s="58" t="s">
        <v>7457</v>
      </c>
      <c r="M381" s="59" t="s">
        <v>7210</v>
      </c>
      <c r="N381" s="60">
        <v>2734000</v>
      </c>
      <c r="O381" s="60">
        <v>150370</v>
      </c>
      <c r="P381" s="60">
        <v>150370</v>
      </c>
      <c r="Q381" s="58" t="s">
        <v>694</v>
      </c>
      <c r="R381" s="58" t="s">
        <v>658</v>
      </c>
      <c r="S381" s="58" t="s">
        <v>687</v>
      </c>
      <c r="U381" s="58">
        <v>3</v>
      </c>
      <c r="W381" s="58" t="s">
        <v>658</v>
      </c>
      <c r="X381" s="58">
        <v>44072938000</v>
      </c>
      <c r="Y381" s="58" t="str">
        <f>LEFT(Tableau3[[#This Row],[CODE_TARIF]],6)</f>
        <v>440729</v>
      </c>
      <c r="Z381" s="58" t="s">
        <v>697</v>
      </c>
      <c r="AB381" s="58" t="s">
        <v>7972</v>
      </c>
      <c r="AC381" s="60">
        <v>13</v>
      </c>
      <c r="AD381" s="60" t="s">
        <v>6029</v>
      </c>
      <c r="AE381" s="58" t="s">
        <v>1668</v>
      </c>
      <c r="AF381" s="58" t="s">
        <v>658</v>
      </c>
      <c r="AG381" s="60" t="s">
        <v>4261</v>
      </c>
      <c r="AH381" s="60" t="s">
        <v>4261</v>
      </c>
      <c r="AI381" s="58">
        <v>1000</v>
      </c>
      <c r="AJ381" s="58" t="s">
        <v>666</v>
      </c>
    </row>
    <row r="382" spans="1:36" s="58" customFormat="1" ht="12">
      <c r="A382" s="57">
        <v>379</v>
      </c>
      <c r="B382" s="58">
        <v>2022</v>
      </c>
      <c r="C382" s="58" t="s">
        <v>692</v>
      </c>
      <c r="D382" s="58" t="s">
        <v>693</v>
      </c>
      <c r="E382" s="58" t="s">
        <v>8883</v>
      </c>
      <c r="F382" s="58" t="s">
        <v>587</v>
      </c>
      <c r="G382" s="58" t="s">
        <v>7933</v>
      </c>
      <c r="H382" s="58" t="s">
        <v>2032</v>
      </c>
      <c r="I382" s="59">
        <v>44847</v>
      </c>
      <c r="J382" s="58" t="s">
        <v>2423</v>
      </c>
      <c r="K382" s="59" t="s">
        <v>7210</v>
      </c>
      <c r="L382" s="58" t="s">
        <v>7457</v>
      </c>
      <c r="M382" s="58" t="s">
        <v>7210</v>
      </c>
      <c r="N382" s="60">
        <v>5308700</v>
      </c>
      <c r="O382" s="60">
        <v>291979</v>
      </c>
      <c r="P382" s="60">
        <v>291979</v>
      </c>
      <c r="Q382" s="58" t="s">
        <v>694</v>
      </c>
      <c r="R382" s="58" t="s">
        <v>658</v>
      </c>
      <c r="S382" s="58" t="s">
        <v>7161</v>
      </c>
      <c r="U382" s="58">
        <v>3</v>
      </c>
      <c r="W382" s="58" t="s">
        <v>658</v>
      </c>
      <c r="X382" s="58">
        <v>44072938000</v>
      </c>
      <c r="Y382" s="58" t="str">
        <f>LEFT(Tableau3[[#This Row],[CODE_TARIF]],6)</f>
        <v>440729</v>
      </c>
      <c r="Z382" s="58" t="s">
        <v>697</v>
      </c>
      <c r="AB382" s="58" t="s">
        <v>7975</v>
      </c>
      <c r="AC382" s="60">
        <v>14</v>
      </c>
      <c r="AD382" s="60" t="s">
        <v>6030</v>
      </c>
      <c r="AE382" s="58" t="s">
        <v>1668</v>
      </c>
      <c r="AF382" s="58" t="s">
        <v>658</v>
      </c>
      <c r="AG382" s="60" t="s">
        <v>4262</v>
      </c>
      <c r="AH382" s="60" t="s">
        <v>4262</v>
      </c>
      <c r="AI382" s="58">
        <v>1000</v>
      </c>
      <c r="AJ382" s="58" t="s">
        <v>666</v>
      </c>
    </row>
    <row r="383" spans="1:36" s="58" customFormat="1" ht="12">
      <c r="A383" s="57">
        <v>380</v>
      </c>
      <c r="B383" s="58">
        <v>2022</v>
      </c>
      <c r="C383" s="58" t="s">
        <v>692</v>
      </c>
      <c r="D383" s="58" t="s">
        <v>693</v>
      </c>
      <c r="E383" s="58" t="s">
        <v>8883</v>
      </c>
      <c r="F383" s="58" t="s">
        <v>587</v>
      </c>
      <c r="G383" s="58" t="s">
        <v>7933</v>
      </c>
      <c r="H383" s="58" t="s">
        <v>2032</v>
      </c>
      <c r="I383" s="59">
        <v>44847</v>
      </c>
      <c r="J383" s="58" t="s">
        <v>2424</v>
      </c>
      <c r="K383" s="59" t="s">
        <v>7210</v>
      </c>
      <c r="L383" s="58" t="s">
        <v>7457</v>
      </c>
      <c r="M383" s="58" t="s">
        <v>7210</v>
      </c>
      <c r="N383" s="60">
        <v>329200</v>
      </c>
      <c r="O383" s="60">
        <v>18106</v>
      </c>
      <c r="P383" s="60">
        <v>18106</v>
      </c>
      <c r="Q383" s="58" t="s">
        <v>694</v>
      </c>
      <c r="R383" s="58" t="s">
        <v>658</v>
      </c>
      <c r="S383" s="58" t="s">
        <v>695</v>
      </c>
      <c r="U383" s="58">
        <v>3</v>
      </c>
      <c r="W383" s="58" t="s">
        <v>658</v>
      </c>
      <c r="X383" s="58">
        <v>44072938000</v>
      </c>
      <c r="Y383" s="58" t="str">
        <f>LEFT(Tableau3[[#This Row],[CODE_TARIF]],6)</f>
        <v>440729</v>
      </c>
      <c r="Z383" s="58" t="s">
        <v>697</v>
      </c>
      <c r="AB383" s="58" t="s">
        <v>7979</v>
      </c>
      <c r="AC383" s="60">
        <v>19</v>
      </c>
      <c r="AD383" s="60" t="s">
        <v>6031</v>
      </c>
      <c r="AE383" s="58" t="s">
        <v>1668</v>
      </c>
      <c r="AF383" s="58" t="s">
        <v>658</v>
      </c>
      <c r="AG383" s="60" t="s">
        <v>4263</v>
      </c>
      <c r="AH383" s="60" t="s">
        <v>4263</v>
      </c>
      <c r="AI383" s="58">
        <v>1000</v>
      </c>
      <c r="AJ383" s="58" t="s">
        <v>666</v>
      </c>
    </row>
    <row r="384" spans="1:36" s="58" customFormat="1" ht="12">
      <c r="A384" s="57">
        <v>381</v>
      </c>
      <c r="B384" s="58">
        <v>2022</v>
      </c>
      <c r="C384" s="58" t="s">
        <v>692</v>
      </c>
      <c r="D384" s="58" t="s">
        <v>693</v>
      </c>
      <c r="E384" s="58" t="s">
        <v>8878</v>
      </c>
      <c r="F384" s="58" t="s">
        <v>578</v>
      </c>
      <c r="G384" s="58" t="s">
        <v>7935</v>
      </c>
      <c r="H384" s="58" t="s">
        <v>2027</v>
      </c>
      <c r="I384" s="59">
        <v>44847</v>
      </c>
      <c r="J384" s="58" t="s">
        <v>2425</v>
      </c>
      <c r="K384" s="59" t="s">
        <v>7210</v>
      </c>
      <c r="L384" s="58" t="s">
        <v>1441</v>
      </c>
      <c r="M384" s="58" t="s">
        <v>1441</v>
      </c>
      <c r="N384" s="60">
        <v>1046910</v>
      </c>
      <c r="O384" s="60">
        <v>57581</v>
      </c>
      <c r="P384" s="60">
        <v>57581</v>
      </c>
      <c r="Q384" s="58" t="s">
        <v>694</v>
      </c>
      <c r="R384" s="58" t="s">
        <v>658</v>
      </c>
      <c r="S384" s="58" t="s">
        <v>7162</v>
      </c>
      <c r="U384" s="58">
        <v>3</v>
      </c>
      <c r="W384" s="58" t="s">
        <v>658</v>
      </c>
      <c r="X384" s="58">
        <v>44072938000</v>
      </c>
      <c r="Y384" s="58" t="str">
        <f>LEFT(Tableau3[[#This Row],[CODE_TARIF]],6)</f>
        <v>440729</v>
      </c>
      <c r="Z384" s="58" t="s">
        <v>697</v>
      </c>
      <c r="AB384" s="58" t="s">
        <v>8135</v>
      </c>
      <c r="AC384" s="60">
        <v>17</v>
      </c>
      <c r="AD384" s="60" t="s">
        <v>1594</v>
      </c>
      <c r="AE384" s="58" t="s">
        <v>698</v>
      </c>
      <c r="AF384" s="58" t="s">
        <v>658</v>
      </c>
      <c r="AG384" s="60" t="s">
        <v>4264</v>
      </c>
      <c r="AH384" s="60" t="s">
        <v>4264</v>
      </c>
      <c r="AI384" s="58">
        <v>1000</v>
      </c>
      <c r="AJ384" s="58" t="s">
        <v>666</v>
      </c>
    </row>
    <row r="385" spans="1:36" s="58" customFormat="1" ht="12">
      <c r="A385" s="57">
        <v>382</v>
      </c>
      <c r="B385" s="58">
        <v>2022</v>
      </c>
      <c r="C385" s="58" t="s">
        <v>692</v>
      </c>
      <c r="D385" s="58" t="s">
        <v>693</v>
      </c>
      <c r="E385" s="58" t="s">
        <v>8881</v>
      </c>
      <c r="F385" s="58" t="s">
        <v>588</v>
      </c>
      <c r="G385" s="58" t="s">
        <v>7932</v>
      </c>
      <c r="H385" s="58" t="s">
        <v>2030</v>
      </c>
      <c r="I385" s="59">
        <v>44847</v>
      </c>
      <c r="J385" s="58" t="s">
        <v>2426</v>
      </c>
      <c r="K385" s="59" t="s">
        <v>7210</v>
      </c>
      <c r="L385" s="58" t="s">
        <v>7458</v>
      </c>
      <c r="M385" s="58" t="s">
        <v>1532</v>
      </c>
      <c r="N385" s="60">
        <v>238595</v>
      </c>
      <c r="O385" s="60">
        <v>13123</v>
      </c>
      <c r="P385" s="60">
        <v>13123</v>
      </c>
      <c r="Q385" s="58" t="s">
        <v>694</v>
      </c>
      <c r="R385" s="58" t="s">
        <v>658</v>
      </c>
      <c r="S385" s="58" t="s">
        <v>708</v>
      </c>
      <c r="U385" s="58">
        <v>3</v>
      </c>
      <c r="W385" s="58" t="s">
        <v>658</v>
      </c>
      <c r="X385" s="58">
        <v>44072938000</v>
      </c>
      <c r="Y385" s="58" t="str">
        <f>LEFT(Tableau3[[#This Row],[CODE_TARIF]],6)</f>
        <v>440729</v>
      </c>
      <c r="Z385" s="58" t="s">
        <v>697</v>
      </c>
      <c r="AB385" s="58" t="s">
        <v>8136</v>
      </c>
      <c r="AC385" s="60">
        <v>18</v>
      </c>
      <c r="AD385" s="60" t="s">
        <v>5964</v>
      </c>
      <c r="AE385" s="58" t="s">
        <v>713</v>
      </c>
      <c r="AF385" s="58" t="s">
        <v>658</v>
      </c>
      <c r="AG385" s="60" t="s">
        <v>4265</v>
      </c>
      <c r="AH385" s="60" t="s">
        <v>4265</v>
      </c>
      <c r="AI385" s="58">
        <v>1000</v>
      </c>
      <c r="AJ385" s="58" t="s">
        <v>666</v>
      </c>
    </row>
    <row r="386" spans="1:36" s="58" customFormat="1" ht="12">
      <c r="A386" s="57">
        <v>383</v>
      </c>
      <c r="B386" s="58">
        <v>2022</v>
      </c>
      <c r="C386" s="58" t="s">
        <v>692</v>
      </c>
      <c r="D386" s="58" t="s">
        <v>693</v>
      </c>
      <c r="E386" s="58" t="s">
        <v>8881</v>
      </c>
      <c r="F386" s="58" t="s">
        <v>588</v>
      </c>
      <c r="G386" s="58" t="s">
        <v>7932</v>
      </c>
      <c r="H386" s="58" t="s">
        <v>2030</v>
      </c>
      <c r="I386" s="59">
        <v>44847</v>
      </c>
      <c r="J386" s="58" t="s">
        <v>2427</v>
      </c>
      <c r="K386" s="59" t="s">
        <v>7210</v>
      </c>
      <c r="L386" s="58" t="s">
        <v>7458</v>
      </c>
      <c r="M386" s="58" t="s">
        <v>1532</v>
      </c>
      <c r="N386" s="60">
        <v>2548157</v>
      </c>
      <c r="O386" s="60">
        <v>63704</v>
      </c>
      <c r="P386" s="60">
        <v>63704</v>
      </c>
      <c r="Q386" s="58" t="s">
        <v>694</v>
      </c>
      <c r="R386" s="58" t="s">
        <v>658</v>
      </c>
      <c r="S386" s="58" t="s">
        <v>700</v>
      </c>
      <c r="U386" s="58">
        <v>3</v>
      </c>
      <c r="W386" s="58" t="s">
        <v>658</v>
      </c>
      <c r="X386" s="58">
        <v>44219900000</v>
      </c>
      <c r="Y386" s="58" t="str">
        <f>LEFT(Tableau3[[#This Row],[CODE_TARIF]],6)</f>
        <v>442199</v>
      </c>
      <c r="Z386" s="58" t="s">
        <v>697</v>
      </c>
      <c r="AB386" s="58" t="s">
        <v>8137</v>
      </c>
      <c r="AC386" s="60">
        <v>13</v>
      </c>
      <c r="AD386" s="60" t="s">
        <v>6032</v>
      </c>
      <c r="AE386" s="58" t="s">
        <v>713</v>
      </c>
      <c r="AF386" s="58" t="s">
        <v>658</v>
      </c>
      <c r="AG386" s="60" t="s">
        <v>4266</v>
      </c>
      <c r="AH386" s="60" t="s">
        <v>4266</v>
      </c>
      <c r="AI386" s="58">
        <v>1000</v>
      </c>
      <c r="AJ386" s="58" t="s">
        <v>666</v>
      </c>
    </row>
    <row r="387" spans="1:36" s="58" customFormat="1" ht="12">
      <c r="A387" s="57">
        <v>384</v>
      </c>
      <c r="B387" s="58">
        <v>2022</v>
      </c>
      <c r="C387" s="58" t="s">
        <v>692</v>
      </c>
      <c r="D387" s="58" t="s">
        <v>693</v>
      </c>
      <c r="E387" s="58" t="s">
        <v>8881</v>
      </c>
      <c r="F387" s="58" t="s">
        <v>588</v>
      </c>
      <c r="G387" s="58" t="s">
        <v>7932</v>
      </c>
      <c r="H387" s="58" t="s">
        <v>2030</v>
      </c>
      <c r="I387" s="59">
        <v>44847</v>
      </c>
      <c r="J387" s="58" t="s">
        <v>2428</v>
      </c>
      <c r="K387" s="59" t="s">
        <v>7210</v>
      </c>
      <c r="L387" s="58" t="s">
        <v>7458</v>
      </c>
      <c r="M387" s="58" t="s">
        <v>1532</v>
      </c>
      <c r="N387" s="60">
        <v>542215</v>
      </c>
      <c r="O387" s="60">
        <v>29822</v>
      </c>
      <c r="P387" s="60">
        <v>29822</v>
      </c>
      <c r="Q387" s="58" t="s">
        <v>694</v>
      </c>
      <c r="R387" s="58" t="s">
        <v>658</v>
      </c>
      <c r="S387" s="58" t="s">
        <v>700</v>
      </c>
      <c r="U387" s="58">
        <v>3</v>
      </c>
      <c r="W387" s="58" t="s">
        <v>658</v>
      </c>
      <c r="X387" s="58">
        <v>44072938000</v>
      </c>
      <c r="Y387" s="58" t="str">
        <f>LEFT(Tableau3[[#This Row],[CODE_TARIF]],6)</f>
        <v>440729</v>
      </c>
      <c r="Z387" s="58" t="s">
        <v>697</v>
      </c>
      <c r="AB387" s="58" t="s">
        <v>8138</v>
      </c>
      <c r="AC387" s="60">
        <v>60</v>
      </c>
      <c r="AD387" s="60" t="s">
        <v>4267</v>
      </c>
      <c r="AE387" s="58" t="s">
        <v>713</v>
      </c>
      <c r="AF387" s="58" t="s">
        <v>658</v>
      </c>
      <c r="AG387" s="60" t="s">
        <v>4267</v>
      </c>
      <c r="AH387" s="60" t="s">
        <v>4267</v>
      </c>
      <c r="AI387" s="58">
        <v>1000</v>
      </c>
      <c r="AJ387" s="58" t="s">
        <v>666</v>
      </c>
    </row>
    <row r="388" spans="1:36" s="58" customFormat="1" ht="12">
      <c r="A388" s="57">
        <v>385</v>
      </c>
      <c r="B388" s="58">
        <v>2022</v>
      </c>
      <c r="C388" s="58" t="s">
        <v>692</v>
      </c>
      <c r="D388" s="58" t="s">
        <v>693</v>
      </c>
      <c r="E388" s="58" t="s">
        <v>8881</v>
      </c>
      <c r="F388" s="58" t="s">
        <v>588</v>
      </c>
      <c r="G388" s="58" t="s">
        <v>7932</v>
      </c>
      <c r="H388" s="58" t="s">
        <v>2030</v>
      </c>
      <c r="I388" s="59">
        <v>44847</v>
      </c>
      <c r="J388" s="58" t="s">
        <v>2429</v>
      </c>
      <c r="K388" s="59" t="s">
        <v>7210</v>
      </c>
      <c r="L388" s="58" t="s">
        <v>7458</v>
      </c>
      <c r="M388" s="58" t="s">
        <v>1532</v>
      </c>
      <c r="N388" s="60">
        <v>3973530</v>
      </c>
      <c r="O388" s="60">
        <v>99339</v>
      </c>
      <c r="P388" s="60">
        <v>99339</v>
      </c>
      <c r="Q388" s="58" t="s">
        <v>694</v>
      </c>
      <c r="R388" s="58" t="s">
        <v>658</v>
      </c>
      <c r="S388" s="58" t="s">
        <v>700</v>
      </c>
      <c r="U388" s="58">
        <v>3</v>
      </c>
      <c r="W388" s="58" t="s">
        <v>658</v>
      </c>
      <c r="X388" s="58">
        <v>44219900000</v>
      </c>
      <c r="Y388" s="58" t="str">
        <f>LEFT(Tableau3[[#This Row],[CODE_TARIF]],6)</f>
        <v>442199</v>
      </c>
      <c r="Z388" s="58" t="s">
        <v>697</v>
      </c>
      <c r="AB388" s="58" t="s">
        <v>8139</v>
      </c>
      <c r="AC388" s="60">
        <v>19</v>
      </c>
      <c r="AD388" s="60" t="s">
        <v>6033</v>
      </c>
      <c r="AE388" s="58" t="s">
        <v>713</v>
      </c>
      <c r="AF388" s="58" t="s">
        <v>658</v>
      </c>
      <c r="AG388" s="60" t="s">
        <v>4268</v>
      </c>
      <c r="AH388" s="60" t="s">
        <v>4268</v>
      </c>
      <c r="AI388" s="58">
        <v>1000</v>
      </c>
      <c r="AJ388" s="58" t="s">
        <v>666</v>
      </c>
    </row>
    <row r="389" spans="1:36" s="58" customFormat="1" ht="12">
      <c r="A389" s="57">
        <v>386</v>
      </c>
      <c r="B389" s="58">
        <v>2022</v>
      </c>
      <c r="C389" s="58" t="s">
        <v>692</v>
      </c>
      <c r="D389" s="58" t="s">
        <v>693</v>
      </c>
      <c r="E389" s="58" t="s">
        <v>2012</v>
      </c>
      <c r="F389" s="58" t="s">
        <v>577</v>
      </c>
      <c r="G389" s="58" t="s">
        <v>7922</v>
      </c>
      <c r="H389" s="58" t="s">
        <v>1910</v>
      </c>
      <c r="I389" s="59">
        <v>44845</v>
      </c>
      <c r="J389" s="58" t="s">
        <v>2430</v>
      </c>
      <c r="K389" s="59" t="s">
        <v>7211</v>
      </c>
      <c r="L389" s="58" t="s">
        <v>7459</v>
      </c>
      <c r="M389" s="58" t="s">
        <v>7211</v>
      </c>
      <c r="N389" s="60">
        <v>249600</v>
      </c>
      <c r="O389" s="60">
        <v>28704</v>
      </c>
      <c r="P389" s="60">
        <v>28704</v>
      </c>
      <c r="Q389" s="58" t="s">
        <v>694</v>
      </c>
      <c r="R389" s="58" t="s">
        <v>658</v>
      </c>
      <c r="S389" s="58" t="s">
        <v>7166</v>
      </c>
      <c r="U389" s="58">
        <v>3</v>
      </c>
      <c r="W389" s="58" t="s">
        <v>658</v>
      </c>
      <c r="X389" s="58">
        <v>44034908000</v>
      </c>
      <c r="Y389" s="58" t="str">
        <f>LEFT(Tableau3[[#This Row],[CODE_TARIF]],6)</f>
        <v>440349</v>
      </c>
      <c r="Z389" s="58" t="s">
        <v>697</v>
      </c>
      <c r="AB389" s="58" t="s">
        <v>8140</v>
      </c>
      <c r="AC389" s="60">
        <v>9</v>
      </c>
      <c r="AD389" s="60" t="s">
        <v>6034</v>
      </c>
      <c r="AE389" s="58" t="s">
        <v>698</v>
      </c>
      <c r="AF389" s="58" t="s">
        <v>658</v>
      </c>
      <c r="AG389" s="60" t="s">
        <v>4269</v>
      </c>
      <c r="AH389" s="60" t="s">
        <v>4269</v>
      </c>
      <c r="AI389" s="58">
        <v>1000</v>
      </c>
      <c r="AJ389" s="58" t="s">
        <v>666</v>
      </c>
    </row>
    <row r="390" spans="1:36" s="58" customFormat="1" ht="12">
      <c r="A390" s="57">
        <v>387</v>
      </c>
      <c r="B390" s="58">
        <v>2022</v>
      </c>
      <c r="C390" s="58" t="s">
        <v>692</v>
      </c>
      <c r="D390" s="58" t="s">
        <v>693</v>
      </c>
      <c r="E390" s="58" t="s">
        <v>8881</v>
      </c>
      <c r="F390" s="58" t="s">
        <v>588</v>
      </c>
      <c r="G390" s="58" t="s">
        <v>7932</v>
      </c>
      <c r="H390" s="58" t="s">
        <v>2030</v>
      </c>
      <c r="I390" s="59">
        <v>44845</v>
      </c>
      <c r="J390" s="58" t="s">
        <v>2431</v>
      </c>
      <c r="K390" s="59" t="s">
        <v>7211</v>
      </c>
      <c r="L390" s="58" t="s">
        <v>7460</v>
      </c>
      <c r="M390" s="59" t="s">
        <v>7209</v>
      </c>
      <c r="N390" s="60">
        <v>3605624</v>
      </c>
      <c r="O390" s="60">
        <v>198309</v>
      </c>
      <c r="P390" s="60">
        <v>198309</v>
      </c>
      <c r="Q390" s="58" t="s">
        <v>694</v>
      </c>
      <c r="R390" s="58" t="s">
        <v>658</v>
      </c>
      <c r="S390" s="58" t="s">
        <v>703</v>
      </c>
      <c r="U390" s="58">
        <v>3</v>
      </c>
      <c r="W390" s="58" t="s">
        <v>658</v>
      </c>
      <c r="X390" s="58">
        <v>44072911000</v>
      </c>
      <c r="Y390" s="58" t="str">
        <f>LEFT(Tableau3[[#This Row],[CODE_TARIF]],6)</f>
        <v>440729</v>
      </c>
      <c r="Z390" s="58" t="s">
        <v>697</v>
      </c>
      <c r="AB390" s="58" t="s">
        <v>8141</v>
      </c>
      <c r="AC390" s="60">
        <v>69</v>
      </c>
      <c r="AD390" s="60" t="s">
        <v>4270</v>
      </c>
      <c r="AE390" s="58" t="s">
        <v>707</v>
      </c>
      <c r="AF390" s="58" t="s">
        <v>658</v>
      </c>
      <c r="AG390" s="60" t="s">
        <v>4270</v>
      </c>
      <c r="AH390" s="60" t="s">
        <v>4270</v>
      </c>
      <c r="AI390" s="58">
        <v>1000</v>
      </c>
      <c r="AJ390" s="58" t="s">
        <v>666</v>
      </c>
    </row>
    <row r="391" spans="1:36" s="58" customFormat="1" ht="12">
      <c r="A391" s="57">
        <v>388</v>
      </c>
      <c r="B391" s="58">
        <v>2022</v>
      </c>
      <c r="C391" s="58" t="s">
        <v>692</v>
      </c>
      <c r="D391" s="58" t="s">
        <v>693</v>
      </c>
      <c r="E391" s="58" t="s">
        <v>8882</v>
      </c>
      <c r="F391" s="58" t="s">
        <v>579</v>
      </c>
      <c r="G391" s="58" t="s">
        <v>7931</v>
      </c>
      <c r="H391" s="58" t="s">
        <v>2031</v>
      </c>
      <c r="I391" s="59">
        <v>44841</v>
      </c>
      <c r="J391" s="58" t="s">
        <v>2432</v>
      </c>
      <c r="K391" s="59" t="s">
        <v>7213</v>
      </c>
      <c r="L391" s="58" t="s">
        <v>7461</v>
      </c>
      <c r="M391" s="58" t="s">
        <v>7212</v>
      </c>
      <c r="N391" s="60">
        <v>6852661</v>
      </c>
      <c r="O391" s="60">
        <v>376896</v>
      </c>
      <c r="P391" s="60">
        <v>376896</v>
      </c>
      <c r="Q391" s="58" t="s">
        <v>694</v>
      </c>
      <c r="R391" s="58" t="s">
        <v>658</v>
      </c>
      <c r="S391" s="58" t="s">
        <v>701</v>
      </c>
      <c r="U391" s="58">
        <v>3</v>
      </c>
      <c r="W391" s="58" t="s">
        <v>658</v>
      </c>
      <c r="X391" s="58">
        <v>44072800000</v>
      </c>
      <c r="Y391" s="58" t="str">
        <f>LEFT(Tableau3[[#This Row],[CODE_TARIF]],6)</f>
        <v>440728</v>
      </c>
      <c r="Z391" s="58" t="s">
        <v>697</v>
      </c>
      <c r="AB391" s="58" t="s">
        <v>8142</v>
      </c>
      <c r="AC391" s="60">
        <v>62</v>
      </c>
      <c r="AD391" s="60" t="s">
        <v>1441</v>
      </c>
      <c r="AE391" s="58" t="s">
        <v>706</v>
      </c>
      <c r="AF391" s="58" t="s">
        <v>658</v>
      </c>
      <c r="AG391" s="60" t="s">
        <v>4271</v>
      </c>
      <c r="AH391" s="60" t="s">
        <v>4271</v>
      </c>
      <c r="AI391" s="58">
        <v>1000</v>
      </c>
      <c r="AJ391" s="58" t="s">
        <v>666</v>
      </c>
    </row>
    <row r="392" spans="1:36" s="58" customFormat="1" ht="12">
      <c r="A392" s="57">
        <v>389</v>
      </c>
      <c r="B392" s="58">
        <v>2022</v>
      </c>
      <c r="C392" s="58" t="s">
        <v>692</v>
      </c>
      <c r="D392" s="58" t="s">
        <v>693</v>
      </c>
      <c r="E392" s="58" t="s">
        <v>8878</v>
      </c>
      <c r="F392" s="58" t="s">
        <v>579</v>
      </c>
      <c r="G392" s="58" t="s">
        <v>7931</v>
      </c>
      <c r="H392" s="58" t="s">
        <v>2027</v>
      </c>
      <c r="I392" s="59">
        <v>44841</v>
      </c>
      <c r="J392" s="58" t="s">
        <v>2433</v>
      </c>
      <c r="K392" s="59" t="s">
        <v>7213</v>
      </c>
      <c r="L392" s="58" t="s">
        <v>7462</v>
      </c>
      <c r="M392" s="58" t="s">
        <v>7212</v>
      </c>
      <c r="N392" s="60">
        <v>27777385</v>
      </c>
      <c r="O392" s="60">
        <v>1527756</v>
      </c>
      <c r="P392" s="60">
        <v>1527756</v>
      </c>
      <c r="Q392" s="58" t="s">
        <v>694</v>
      </c>
      <c r="R392" s="58" t="s">
        <v>658</v>
      </c>
      <c r="S392" s="58" t="s">
        <v>701</v>
      </c>
      <c r="U392" s="58">
        <v>3</v>
      </c>
      <c r="W392" s="58" t="s">
        <v>658</v>
      </c>
      <c r="X392" s="58">
        <v>44072800000</v>
      </c>
      <c r="Y392" s="58" t="str">
        <f>LEFT(Tableau3[[#This Row],[CODE_TARIF]],6)</f>
        <v>440728</v>
      </c>
      <c r="Z392" s="58" t="s">
        <v>697</v>
      </c>
      <c r="AB392" s="58" t="s">
        <v>8143</v>
      </c>
      <c r="AC392" s="60">
        <v>261</v>
      </c>
      <c r="AD392" s="60" t="s">
        <v>1441</v>
      </c>
      <c r="AE392" s="58" t="s">
        <v>698</v>
      </c>
      <c r="AF392" s="58" t="s">
        <v>658</v>
      </c>
      <c r="AG392" s="60" t="s">
        <v>4272</v>
      </c>
      <c r="AH392" s="60" t="s">
        <v>4272</v>
      </c>
      <c r="AI392" s="58">
        <v>1000</v>
      </c>
      <c r="AJ392" s="58" t="s">
        <v>666</v>
      </c>
    </row>
    <row r="393" spans="1:36" s="58" customFormat="1" ht="12">
      <c r="A393" s="57">
        <v>390</v>
      </c>
      <c r="B393" s="58">
        <v>2022</v>
      </c>
      <c r="C393" s="58" t="s">
        <v>692</v>
      </c>
      <c r="D393" s="58" t="s">
        <v>693</v>
      </c>
      <c r="E393" s="58" t="s">
        <v>2012</v>
      </c>
      <c r="F393" s="58" t="s">
        <v>577</v>
      </c>
      <c r="G393" s="58" t="s">
        <v>7922</v>
      </c>
      <c r="H393" s="58" t="s">
        <v>1910</v>
      </c>
      <c r="I393" s="59">
        <v>44841</v>
      </c>
      <c r="J393" s="58" t="s">
        <v>2434</v>
      </c>
      <c r="K393" s="59" t="s">
        <v>7213</v>
      </c>
      <c r="L393" s="58" t="s">
        <v>7463</v>
      </c>
      <c r="M393" s="58" t="s">
        <v>7211</v>
      </c>
      <c r="N393" s="60">
        <v>1479605</v>
      </c>
      <c r="O393" s="60">
        <v>170155</v>
      </c>
      <c r="P393" s="60">
        <v>170155</v>
      </c>
      <c r="Q393" s="58" t="s">
        <v>694</v>
      </c>
      <c r="R393" s="58" t="s">
        <v>658</v>
      </c>
      <c r="S393" s="58" t="s">
        <v>703</v>
      </c>
      <c r="U393" s="58">
        <v>3</v>
      </c>
      <c r="W393" s="58" t="s">
        <v>658</v>
      </c>
      <c r="X393" s="58">
        <v>44034939000</v>
      </c>
      <c r="Y393" s="58" t="str">
        <f>LEFT(Tableau3[[#This Row],[CODE_TARIF]],6)</f>
        <v>440349</v>
      </c>
      <c r="Z393" s="58" t="s">
        <v>697</v>
      </c>
      <c r="AB393" s="58" t="s">
        <v>8144</v>
      </c>
      <c r="AC393" s="60">
        <v>45</v>
      </c>
      <c r="AD393" s="60" t="s">
        <v>6035</v>
      </c>
      <c r="AE393" s="58" t="s">
        <v>698</v>
      </c>
      <c r="AF393" s="58" t="s">
        <v>658</v>
      </c>
      <c r="AG393" s="60" t="s">
        <v>4273</v>
      </c>
      <c r="AH393" s="60" t="s">
        <v>4273</v>
      </c>
      <c r="AI393" s="58">
        <v>1000</v>
      </c>
      <c r="AJ393" s="58" t="s">
        <v>666</v>
      </c>
    </row>
    <row r="394" spans="1:36" s="58" customFormat="1" ht="12">
      <c r="A394" s="57">
        <v>391</v>
      </c>
      <c r="B394" s="58">
        <v>2022</v>
      </c>
      <c r="C394" s="58" t="s">
        <v>692</v>
      </c>
      <c r="D394" s="58" t="s">
        <v>693</v>
      </c>
      <c r="E394" s="58" t="s">
        <v>2012</v>
      </c>
      <c r="F394" s="58" t="s">
        <v>577</v>
      </c>
      <c r="G394" s="58" t="s">
        <v>7922</v>
      </c>
      <c r="H394" s="58" t="s">
        <v>1910</v>
      </c>
      <c r="I394" s="59">
        <v>44841</v>
      </c>
      <c r="J394" s="58" t="s">
        <v>2435</v>
      </c>
      <c r="K394" s="59" t="s">
        <v>7213</v>
      </c>
      <c r="L394" s="58" t="s">
        <v>7464</v>
      </c>
      <c r="M394" s="59" t="s">
        <v>7213</v>
      </c>
      <c r="N394" s="60">
        <v>788330</v>
      </c>
      <c r="O394" s="60">
        <v>90658</v>
      </c>
      <c r="P394" s="60">
        <v>90658</v>
      </c>
      <c r="Q394" s="58" t="s">
        <v>694</v>
      </c>
      <c r="R394" s="58" t="s">
        <v>658</v>
      </c>
      <c r="S394" s="58" t="s">
        <v>704</v>
      </c>
      <c r="U394" s="58">
        <v>3</v>
      </c>
      <c r="W394" s="58" t="s">
        <v>658</v>
      </c>
      <c r="X394" s="58">
        <v>44034939000</v>
      </c>
      <c r="Y394" s="58" t="str">
        <f>LEFT(Tableau3[[#This Row],[CODE_TARIF]],6)</f>
        <v>440349</v>
      </c>
      <c r="Z394" s="58" t="s">
        <v>697</v>
      </c>
      <c r="AB394" s="58" t="s">
        <v>8145</v>
      </c>
      <c r="AC394" s="60">
        <v>23</v>
      </c>
      <c r="AD394" s="60" t="s">
        <v>6036</v>
      </c>
      <c r="AE394" s="58" t="s">
        <v>698</v>
      </c>
      <c r="AF394" s="58" t="s">
        <v>658</v>
      </c>
      <c r="AG394" s="60" t="s">
        <v>4274</v>
      </c>
      <c r="AH394" s="60" t="s">
        <v>4274</v>
      </c>
      <c r="AI394" s="58">
        <v>1000</v>
      </c>
      <c r="AJ394" s="58" t="s">
        <v>666</v>
      </c>
    </row>
    <row r="395" spans="1:36" s="58" customFormat="1" ht="12">
      <c r="A395" s="57">
        <v>392</v>
      </c>
      <c r="B395" s="58">
        <v>2022</v>
      </c>
      <c r="C395" s="58" t="s">
        <v>692</v>
      </c>
      <c r="D395" s="58" t="s">
        <v>693</v>
      </c>
      <c r="E395" s="58" t="s">
        <v>2012</v>
      </c>
      <c r="F395" s="58" t="s">
        <v>577</v>
      </c>
      <c r="G395" s="58" t="s">
        <v>7922</v>
      </c>
      <c r="H395" s="58" t="s">
        <v>1910</v>
      </c>
      <c r="I395" s="59">
        <v>44840</v>
      </c>
      <c r="J395" s="58" t="s">
        <v>2436</v>
      </c>
      <c r="K395" s="59" t="s">
        <v>7214</v>
      </c>
      <c r="L395" s="58" t="s">
        <v>7464</v>
      </c>
      <c r="M395" s="58" t="s">
        <v>7213</v>
      </c>
      <c r="N395" s="60">
        <v>380265</v>
      </c>
      <c r="O395" s="60">
        <v>43730</v>
      </c>
      <c r="P395" s="60">
        <v>43730</v>
      </c>
      <c r="Q395" s="58" t="s">
        <v>694</v>
      </c>
      <c r="R395" s="58" t="s">
        <v>658</v>
      </c>
      <c r="S395" s="58" t="s">
        <v>703</v>
      </c>
      <c r="U395" s="58">
        <v>3</v>
      </c>
      <c r="W395" s="58" t="s">
        <v>658</v>
      </c>
      <c r="X395" s="58">
        <v>44034997000</v>
      </c>
      <c r="Y395" s="58" t="str">
        <f>LEFT(Tableau3[[#This Row],[CODE_TARIF]],6)</f>
        <v>440349</v>
      </c>
      <c r="Z395" s="58" t="s">
        <v>697</v>
      </c>
      <c r="AB395" s="58" t="s">
        <v>8146</v>
      </c>
      <c r="AC395" s="60">
        <v>12</v>
      </c>
      <c r="AD395" s="60" t="s">
        <v>4275</v>
      </c>
      <c r="AE395" s="58" t="s">
        <v>698</v>
      </c>
      <c r="AF395" s="58" t="s">
        <v>658</v>
      </c>
      <c r="AG395" s="60" t="s">
        <v>4275</v>
      </c>
      <c r="AH395" s="60" t="s">
        <v>4275</v>
      </c>
      <c r="AI395" s="58">
        <v>1000</v>
      </c>
      <c r="AJ395" s="58" t="s">
        <v>666</v>
      </c>
    </row>
    <row r="396" spans="1:36" s="58" customFormat="1" ht="12">
      <c r="A396" s="57">
        <v>393</v>
      </c>
      <c r="B396" s="58">
        <v>2022</v>
      </c>
      <c r="C396" s="58" t="s">
        <v>692</v>
      </c>
      <c r="D396" s="58" t="s">
        <v>693</v>
      </c>
      <c r="E396" s="58" t="s">
        <v>2012</v>
      </c>
      <c r="F396" s="58" t="s">
        <v>577</v>
      </c>
      <c r="G396" s="58" t="s">
        <v>7922</v>
      </c>
      <c r="H396" s="58" t="s">
        <v>1910</v>
      </c>
      <c r="I396" s="59">
        <v>44840</v>
      </c>
      <c r="J396" s="58" t="s">
        <v>2437</v>
      </c>
      <c r="K396" s="59" t="s">
        <v>7214</v>
      </c>
      <c r="L396" s="58" t="s">
        <v>7464</v>
      </c>
      <c r="M396" s="59" t="s">
        <v>7213</v>
      </c>
      <c r="N396" s="60">
        <v>7055649</v>
      </c>
      <c r="O396" s="60">
        <v>811399</v>
      </c>
      <c r="P396" s="60">
        <v>811399</v>
      </c>
      <c r="Q396" s="58" t="s">
        <v>694</v>
      </c>
      <c r="R396" s="58" t="s">
        <v>658</v>
      </c>
      <c r="S396" s="58" t="s">
        <v>687</v>
      </c>
      <c r="U396" s="58">
        <v>3</v>
      </c>
      <c r="W396" s="58" t="s">
        <v>658</v>
      </c>
      <c r="X396" s="58">
        <v>44034959000</v>
      </c>
      <c r="Y396" s="58" t="str">
        <f>LEFT(Tableau3[[#This Row],[CODE_TARIF]],6)</f>
        <v>440349</v>
      </c>
      <c r="Z396" s="58" t="s">
        <v>697</v>
      </c>
      <c r="AB396" s="58" t="s">
        <v>8147</v>
      </c>
      <c r="AC396" s="60">
        <v>17</v>
      </c>
      <c r="AD396" s="60" t="s">
        <v>6037</v>
      </c>
      <c r="AE396" s="58" t="s">
        <v>698</v>
      </c>
      <c r="AF396" s="58" t="s">
        <v>658</v>
      </c>
      <c r="AG396" s="60" t="s">
        <v>4276</v>
      </c>
      <c r="AH396" s="60" t="s">
        <v>4276</v>
      </c>
      <c r="AI396" s="58">
        <v>1000</v>
      </c>
      <c r="AJ396" s="58" t="s">
        <v>666</v>
      </c>
    </row>
    <row r="397" spans="1:36" s="58" customFormat="1" ht="12">
      <c r="A397" s="57">
        <v>394</v>
      </c>
      <c r="B397" s="58">
        <v>2022</v>
      </c>
      <c r="C397" s="58" t="s">
        <v>692</v>
      </c>
      <c r="D397" s="58" t="s">
        <v>693</v>
      </c>
      <c r="E397" s="58" t="s">
        <v>2012</v>
      </c>
      <c r="F397" s="58" t="s">
        <v>577</v>
      </c>
      <c r="G397" s="58" t="s">
        <v>7922</v>
      </c>
      <c r="H397" s="58" t="s">
        <v>1910</v>
      </c>
      <c r="I397" s="59">
        <v>44840</v>
      </c>
      <c r="J397" s="58" t="s">
        <v>2438</v>
      </c>
      <c r="K397" s="59" t="s">
        <v>7214</v>
      </c>
      <c r="L397" s="58" t="s">
        <v>7464</v>
      </c>
      <c r="M397" s="58" t="s">
        <v>7213</v>
      </c>
      <c r="N397" s="60">
        <v>1815986</v>
      </c>
      <c r="O397" s="60">
        <v>208838</v>
      </c>
      <c r="P397" s="60">
        <v>208838</v>
      </c>
      <c r="Q397" s="58" t="s">
        <v>694</v>
      </c>
      <c r="R397" s="58" t="s">
        <v>658</v>
      </c>
      <c r="S397" s="58" t="s">
        <v>703</v>
      </c>
      <c r="U397" s="58">
        <v>3</v>
      </c>
      <c r="W397" s="58" t="s">
        <v>658</v>
      </c>
      <c r="X397" s="58">
        <v>44034914000</v>
      </c>
      <c r="Y397" s="58" t="str">
        <f>LEFT(Tableau3[[#This Row],[CODE_TARIF]],6)</f>
        <v>440349</v>
      </c>
      <c r="Z397" s="58" t="s">
        <v>697</v>
      </c>
      <c r="AB397" s="58" t="s">
        <v>8148</v>
      </c>
      <c r="AC397" s="60">
        <v>33</v>
      </c>
      <c r="AD397" s="60" t="s">
        <v>6038</v>
      </c>
      <c r="AE397" s="58" t="s">
        <v>698</v>
      </c>
      <c r="AF397" s="58" t="s">
        <v>658</v>
      </c>
      <c r="AG397" s="60" t="s">
        <v>4277</v>
      </c>
      <c r="AH397" s="60" t="s">
        <v>4277</v>
      </c>
      <c r="AI397" s="58">
        <v>1000</v>
      </c>
      <c r="AJ397" s="58" t="s">
        <v>666</v>
      </c>
    </row>
    <row r="398" spans="1:36" s="58" customFormat="1" ht="12">
      <c r="A398" s="57">
        <v>395</v>
      </c>
      <c r="B398" s="58">
        <v>2022</v>
      </c>
      <c r="C398" s="58" t="s">
        <v>692</v>
      </c>
      <c r="D398" s="58" t="s">
        <v>693</v>
      </c>
      <c r="E398" s="58" t="s">
        <v>2012</v>
      </c>
      <c r="F398" s="58" t="s">
        <v>577</v>
      </c>
      <c r="G398" s="58" t="s">
        <v>7922</v>
      </c>
      <c r="H398" s="58" t="s">
        <v>1910</v>
      </c>
      <c r="I398" s="59">
        <v>44839</v>
      </c>
      <c r="J398" s="58" t="s">
        <v>2439</v>
      </c>
      <c r="K398" s="59" t="s">
        <v>7215</v>
      </c>
      <c r="L398" s="58" t="s">
        <v>7465</v>
      </c>
      <c r="M398" s="58" t="s">
        <v>7214</v>
      </c>
      <c r="N398" s="60">
        <v>1411857</v>
      </c>
      <c r="O398" s="60">
        <v>77652</v>
      </c>
      <c r="P398" s="60">
        <v>77652</v>
      </c>
      <c r="Q398" s="58" t="s">
        <v>694</v>
      </c>
      <c r="R398" s="58" t="s">
        <v>658</v>
      </c>
      <c r="S398" s="58" t="s">
        <v>701</v>
      </c>
      <c r="U398" s="58">
        <v>3</v>
      </c>
      <c r="W398" s="58" t="s">
        <v>658</v>
      </c>
      <c r="X398" s="58">
        <v>44072938000</v>
      </c>
      <c r="Y398" s="58" t="str">
        <f>LEFT(Tableau3[[#This Row],[CODE_TARIF]],6)</f>
        <v>440729</v>
      </c>
      <c r="Z398" s="58" t="s">
        <v>697</v>
      </c>
      <c r="AB398" s="58" t="s">
        <v>8149</v>
      </c>
      <c r="AC398" s="60">
        <v>59</v>
      </c>
      <c r="AD398" s="60" t="s">
        <v>6039</v>
      </c>
      <c r="AE398" s="58" t="s">
        <v>698</v>
      </c>
      <c r="AF398" s="58" t="s">
        <v>658</v>
      </c>
      <c r="AG398" s="60" t="s">
        <v>4278</v>
      </c>
      <c r="AH398" s="60" t="s">
        <v>4278</v>
      </c>
      <c r="AI398" s="58">
        <v>1000</v>
      </c>
      <c r="AJ398" s="58" t="s">
        <v>666</v>
      </c>
    </row>
    <row r="399" spans="1:36" s="58" customFormat="1" ht="12">
      <c r="A399" s="57">
        <v>396</v>
      </c>
      <c r="B399" s="58">
        <v>2022</v>
      </c>
      <c r="C399" s="58" t="s">
        <v>692</v>
      </c>
      <c r="D399" s="58" t="s">
        <v>693</v>
      </c>
      <c r="E399" s="58" t="s">
        <v>2012</v>
      </c>
      <c r="F399" s="58" t="s">
        <v>577</v>
      </c>
      <c r="G399" s="58" t="s">
        <v>7922</v>
      </c>
      <c r="H399" s="58" t="s">
        <v>1910</v>
      </c>
      <c r="I399" s="59">
        <v>44838</v>
      </c>
      <c r="J399" s="58" t="s">
        <v>2440</v>
      </c>
      <c r="K399" s="59" t="s">
        <v>7216</v>
      </c>
      <c r="L399" s="58" t="s">
        <v>7466</v>
      </c>
      <c r="M399" s="58" t="s">
        <v>7215</v>
      </c>
      <c r="N399" s="60">
        <v>1690490</v>
      </c>
      <c r="O399" s="60">
        <v>194406</v>
      </c>
      <c r="P399" s="60">
        <v>194406</v>
      </c>
      <c r="Q399" s="58" t="s">
        <v>694</v>
      </c>
      <c r="R399" s="58" t="s">
        <v>658</v>
      </c>
      <c r="S399" s="58" t="s">
        <v>7160</v>
      </c>
      <c r="U399" s="58">
        <v>3</v>
      </c>
      <c r="W399" s="58" t="s">
        <v>658</v>
      </c>
      <c r="X399" s="58">
        <v>44034942000</v>
      </c>
      <c r="Y399" s="58" t="str">
        <f>LEFT(Tableau3[[#This Row],[CODE_TARIF]],6)</f>
        <v>440349</v>
      </c>
      <c r="Z399" s="58" t="s">
        <v>697</v>
      </c>
      <c r="AB399" s="58" t="s">
        <v>8150</v>
      </c>
      <c r="AC399" s="60">
        <v>71</v>
      </c>
      <c r="AD399" s="60" t="s">
        <v>4279</v>
      </c>
      <c r="AE399" s="58" t="s">
        <v>698</v>
      </c>
      <c r="AF399" s="58" t="s">
        <v>658</v>
      </c>
      <c r="AG399" s="60" t="s">
        <v>4279</v>
      </c>
      <c r="AH399" s="60" t="s">
        <v>4279</v>
      </c>
      <c r="AI399" s="58">
        <v>1000</v>
      </c>
      <c r="AJ399" s="58" t="s">
        <v>666</v>
      </c>
    </row>
    <row r="400" spans="1:36" s="58" customFormat="1" ht="12">
      <c r="A400" s="57">
        <v>397</v>
      </c>
      <c r="B400" s="58">
        <v>2022</v>
      </c>
      <c r="C400" s="58" t="s">
        <v>692</v>
      </c>
      <c r="D400" s="58" t="s">
        <v>693</v>
      </c>
      <c r="E400" s="58" t="s">
        <v>2012</v>
      </c>
      <c r="F400" s="58" t="s">
        <v>577</v>
      </c>
      <c r="G400" s="58" t="s">
        <v>7922</v>
      </c>
      <c r="H400" s="58" t="s">
        <v>1910</v>
      </c>
      <c r="I400" s="59">
        <v>44838</v>
      </c>
      <c r="J400" s="58" t="s">
        <v>2441</v>
      </c>
      <c r="K400" s="59" t="s">
        <v>7216</v>
      </c>
      <c r="L400" s="58" t="s">
        <v>7467</v>
      </c>
      <c r="M400" s="58" t="s">
        <v>7215</v>
      </c>
      <c r="N400" s="60">
        <v>1796274</v>
      </c>
      <c r="O400" s="60">
        <v>98795</v>
      </c>
      <c r="P400" s="60">
        <v>98795</v>
      </c>
      <c r="Q400" s="58" t="s">
        <v>694</v>
      </c>
      <c r="R400" s="58" t="s">
        <v>658</v>
      </c>
      <c r="S400" s="58" t="s">
        <v>701</v>
      </c>
      <c r="U400" s="58">
        <v>3</v>
      </c>
      <c r="W400" s="58" t="s">
        <v>658</v>
      </c>
      <c r="X400" s="58">
        <v>44072938000</v>
      </c>
      <c r="Y400" s="58" t="str">
        <f>LEFT(Tableau3[[#This Row],[CODE_TARIF]],6)</f>
        <v>440729</v>
      </c>
      <c r="Z400" s="58" t="s">
        <v>697</v>
      </c>
      <c r="AB400" s="58" t="s">
        <v>8151</v>
      </c>
      <c r="AC400" s="60">
        <v>70</v>
      </c>
      <c r="AD400" s="60" t="s">
        <v>6040</v>
      </c>
      <c r="AE400" s="58" t="s">
        <v>698</v>
      </c>
      <c r="AF400" s="58" t="s">
        <v>658</v>
      </c>
      <c r="AG400" s="60" t="s">
        <v>4280</v>
      </c>
      <c r="AH400" s="60" t="s">
        <v>4280</v>
      </c>
      <c r="AI400" s="58">
        <v>1000</v>
      </c>
      <c r="AJ400" s="58" t="s">
        <v>666</v>
      </c>
    </row>
    <row r="401" spans="1:36" s="58" customFormat="1" ht="12">
      <c r="A401" s="57">
        <v>398</v>
      </c>
      <c r="B401" s="58">
        <v>2022</v>
      </c>
      <c r="C401" s="58" t="s">
        <v>692</v>
      </c>
      <c r="D401" s="58" t="s">
        <v>693</v>
      </c>
      <c r="E401" s="58" t="s">
        <v>8883</v>
      </c>
      <c r="F401" s="58" t="s">
        <v>587</v>
      </c>
      <c r="G401" s="58" t="s">
        <v>7933</v>
      </c>
      <c r="H401" s="58" t="s">
        <v>2032</v>
      </c>
      <c r="I401" s="59">
        <v>44838</v>
      </c>
      <c r="J401" s="58" t="s">
        <v>2442</v>
      </c>
      <c r="K401" s="59" t="s">
        <v>7216</v>
      </c>
      <c r="L401" s="58" t="s">
        <v>7468</v>
      </c>
      <c r="M401" s="58" t="s">
        <v>7215</v>
      </c>
      <c r="N401" s="60">
        <v>1364900</v>
      </c>
      <c r="O401" s="60">
        <v>156964</v>
      </c>
      <c r="P401" s="60">
        <v>156964</v>
      </c>
      <c r="Q401" s="58" t="s">
        <v>694</v>
      </c>
      <c r="R401" s="58" t="s">
        <v>658</v>
      </c>
      <c r="S401" s="58" t="s">
        <v>699</v>
      </c>
      <c r="U401" s="58">
        <v>3</v>
      </c>
      <c r="W401" s="58" t="s">
        <v>658</v>
      </c>
      <c r="X401" s="58">
        <v>44034934000</v>
      </c>
      <c r="Y401" s="58" t="str">
        <f>LEFT(Tableau3[[#This Row],[CODE_TARIF]],6)</f>
        <v>440349</v>
      </c>
      <c r="Z401" s="58" t="s">
        <v>697</v>
      </c>
      <c r="AB401" s="58" t="s">
        <v>7976</v>
      </c>
      <c r="AC401" s="60">
        <v>66</v>
      </c>
      <c r="AD401" s="60" t="s">
        <v>4281</v>
      </c>
      <c r="AE401" s="58" t="s">
        <v>698</v>
      </c>
      <c r="AF401" s="58" t="s">
        <v>658</v>
      </c>
      <c r="AG401" s="60" t="s">
        <v>4281</v>
      </c>
      <c r="AH401" s="60" t="s">
        <v>4281</v>
      </c>
      <c r="AI401" s="58">
        <v>1000</v>
      </c>
      <c r="AJ401" s="58" t="s">
        <v>666</v>
      </c>
    </row>
    <row r="402" spans="1:36" s="58" customFormat="1" ht="12">
      <c r="A402" s="57">
        <v>399</v>
      </c>
      <c r="B402" s="58">
        <v>2022</v>
      </c>
      <c r="C402" s="58" t="s">
        <v>692</v>
      </c>
      <c r="D402" s="58" t="s">
        <v>693</v>
      </c>
      <c r="E402" s="58" t="s">
        <v>8883</v>
      </c>
      <c r="F402" s="58" t="s">
        <v>587</v>
      </c>
      <c r="G402" s="58" t="s">
        <v>7933</v>
      </c>
      <c r="H402" s="58" t="s">
        <v>2032</v>
      </c>
      <c r="I402" s="59">
        <v>44838</v>
      </c>
      <c r="J402" s="58" t="s">
        <v>2443</v>
      </c>
      <c r="K402" s="59" t="s">
        <v>7216</v>
      </c>
      <c r="L402" s="58" t="s">
        <v>7468</v>
      </c>
      <c r="M402" s="58" t="s">
        <v>7215</v>
      </c>
      <c r="N402" s="60">
        <v>10786400</v>
      </c>
      <c r="O402" s="60">
        <v>1240436</v>
      </c>
      <c r="P402" s="60">
        <v>1240436</v>
      </c>
      <c r="Q402" s="58" t="s">
        <v>694</v>
      </c>
      <c r="R402" s="58" t="s">
        <v>658</v>
      </c>
      <c r="S402" s="58" t="s">
        <v>701</v>
      </c>
      <c r="U402" s="58">
        <v>3</v>
      </c>
      <c r="W402" s="58" t="s">
        <v>658</v>
      </c>
      <c r="X402" s="58">
        <v>44034900000</v>
      </c>
      <c r="Y402" s="58" t="str">
        <f>LEFT(Tableau3[[#This Row],[CODE_TARIF]],6)</f>
        <v>440349</v>
      </c>
      <c r="Z402" s="58" t="s">
        <v>697</v>
      </c>
      <c r="AB402" s="58" t="s">
        <v>7975</v>
      </c>
      <c r="AC402" s="60">
        <v>18</v>
      </c>
      <c r="AD402" s="60" t="s">
        <v>6041</v>
      </c>
      <c r="AE402" s="58" t="s">
        <v>698</v>
      </c>
      <c r="AF402" s="58" t="s">
        <v>658</v>
      </c>
      <c r="AG402" s="60" t="s">
        <v>4282</v>
      </c>
      <c r="AH402" s="60" t="s">
        <v>4282</v>
      </c>
      <c r="AI402" s="58">
        <v>1000</v>
      </c>
      <c r="AJ402" s="58" t="s">
        <v>666</v>
      </c>
    </row>
    <row r="403" spans="1:36" s="58" customFormat="1" ht="12">
      <c r="A403" s="57">
        <v>400</v>
      </c>
      <c r="B403" s="58">
        <v>2022</v>
      </c>
      <c r="C403" s="58" t="s">
        <v>692</v>
      </c>
      <c r="D403" s="58" t="s">
        <v>693</v>
      </c>
      <c r="E403" s="58" t="s">
        <v>8883</v>
      </c>
      <c r="F403" s="58" t="s">
        <v>587</v>
      </c>
      <c r="G403" s="58" t="s">
        <v>7933</v>
      </c>
      <c r="H403" s="58" t="s">
        <v>2032</v>
      </c>
      <c r="I403" s="59">
        <v>44838</v>
      </c>
      <c r="J403" s="58" t="s">
        <v>2444</v>
      </c>
      <c r="K403" s="59" t="s">
        <v>7216</v>
      </c>
      <c r="L403" s="58" t="s">
        <v>7468</v>
      </c>
      <c r="M403" s="59" t="s">
        <v>7215</v>
      </c>
      <c r="N403" s="60">
        <v>1250500</v>
      </c>
      <c r="O403" s="60">
        <v>143808</v>
      </c>
      <c r="P403" s="60">
        <v>143808</v>
      </c>
      <c r="Q403" s="58" t="s">
        <v>694</v>
      </c>
      <c r="R403" s="58" t="s">
        <v>658</v>
      </c>
      <c r="S403" s="58" t="s">
        <v>701</v>
      </c>
      <c r="U403" s="58">
        <v>3</v>
      </c>
      <c r="W403" s="58" t="s">
        <v>658</v>
      </c>
      <c r="X403" s="58">
        <v>44034900000</v>
      </c>
      <c r="Y403" s="58" t="str">
        <f>LEFT(Tableau3[[#This Row],[CODE_TARIF]],6)</f>
        <v>440349</v>
      </c>
      <c r="Z403" s="58" t="s">
        <v>697</v>
      </c>
      <c r="AB403" s="58" t="s">
        <v>7972</v>
      </c>
      <c r="AC403" s="60">
        <v>29</v>
      </c>
      <c r="AD403" s="60" t="s">
        <v>6042</v>
      </c>
      <c r="AE403" s="58" t="s">
        <v>698</v>
      </c>
      <c r="AF403" s="58" t="s">
        <v>658</v>
      </c>
      <c r="AG403" s="60" t="s">
        <v>4283</v>
      </c>
      <c r="AH403" s="60" t="s">
        <v>4283</v>
      </c>
      <c r="AI403" s="58">
        <v>1000</v>
      </c>
      <c r="AJ403" s="58" t="s">
        <v>666</v>
      </c>
    </row>
    <row r="404" spans="1:36" s="58" customFormat="1" ht="12">
      <c r="A404" s="57">
        <v>401</v>
      </c>
      <c r="B404" s="58">
        <v>2022</v>
      </c>
      <c r="C404" s="58" t="s">
        <v>692</v>
      </c>
      <c r="D404" s="58" t="s">
        <v>693</v>
      </c>
      <c r="E404" s="58" t="s">
        <v>8883</v>
      </c>
      <c r="F404" s="58" t="s">
        <v>587</v>
      </c>
      <c r="G404" s="58" t="s">
        <v>7933</v>
      </c>
      <c r="H404" s="58" t="s">
        <v>2032</v>
      </c>
      <c r="I404" s="59">
        <v>44838</v>
      </c>
      <c r="J404" s="58" t="s">
        <v>2445</v>
      </c>
      <c r="K404" s="59" t="s">
        <v>7216</v>
      </c>
      <c r="L404" s="58" t="s">
        <v>7469</v>
      </c>
      <c r="M404" s="58" t="s">
        <v>7216</v>
      </c>
      <c r="N404" s="60">
        <v>555300</v>
      </c>
      <c r="O404" s="60">
        <v>63860</v>
      </c>
      <c r="P404" s="60">
        <v>63860</v>
      </c>
      <c r="Q404" s="58" t="s">
        <v>694</v>
      </c>
      <c r="R404" s="58" t="s">
        <v>658</v>
      </c>
      <c r="S404" s="58" t="s">
        <v>699</v>
      </c>
      <c r="U404" s="58">
        <v>3</v>
      </c>
      <c r="W404" s="58" t="s">
        <v>658</v>
      </c>
      <c r="X404" s="58">
        <v>44034900000</v>
      </c>
      <c r="Y404" s="58" t="str">
        <f>LEFT(Tableau3[[#This Row],[CODE_TARIF]],6)</f>
        <v>440349</v>
      </c>
      <c r="Z404" s="58" t="s">
        <v>697</v>
      </c>
      <c r="AB404" s="58" t="s">
        <v>7972</v>
      </c>
      <c r="AC404" s="60">
        <v>17</v>
      </c>
      <c r="AD404" s="60" t="s">
        <v>6043</v>
      </c>
      <c r="AE404" s="58" t="s">
        <v>698</v>
      </c>
      <c r="AF404" s="58" t="s">
        <v>658</v>
      </c>
      <c r="AG404" s="60" t="s">
        <v>4284</v>
      </c>
      <c r="AH404" s="60" t="s">
        <v>4284</v>
      </c>
      <c r="AI404" s="58">
        <v>1000</v>
      </c>
      <c r="AJ404" s="58" t="s">
        <v>666</v>
      </c>
    </row>
    <row r="405" spans="1:36" s="58" customFormat="1" ht="12">
      <c r="A405" s="57">
        <v>402</v>
      </c>
      <c r="B405" s="58">
        <v>2022</v>
      </c>
      <c r="C405" s="58" t="s">
        <v>692</v>
      </c>
      <c r="D405" s="58" t="s">
        <v>693</v>
      </c>
      <c r="E405" s="58" t="s">
        <v>8883</v>
      </c>
      <c r="F405" s="58" t="s">
        <v>587</v>
      </c>
      <c r="G405" s="58" t="s">
        <v>7933</v>
      </c>
      <c r="H405" s="58" t="s">
        <v>2032</v>
      </c>
      <c r="I405" s="59">
        <v>44838</v>
      </c>
      <c r="J405" s="58" t="s">
        <v>2446</v>
      </c>
      <c r="K405" s="59" t="s">
        <v>7216</v>
      </c>
      <c r="L405" s="58" t="s">
        <v>7469</v>
      </c>
      <c r="M405" s="58" t="s">
        <v>7216</v>
      </c>
      <c r="N405" s="60">
        <v>1951100</v>
      </c>
      <c r="O405" s="60">
        <v>224377</v>
      </c>
      <c r="P405" s="60">
        <v>224377</v>
      </c>
      <c r="Q405" s="58" t="s">
        <v>694</v>
      </c>
      <c r="R405" s="58" t="s">
        <v>658</v>
      </c>
      <c r="S405" s="58" t="s">
        <v>699</v>
      </c>
      <c r="U405" s="58">
        <v>3</v>
      </c>
      <c r="W405" s="58" t="s">
        <v>658</v>
      </c>
      <c r="X405" s="58">
        <v>44034900000</v>
      </c>
      <c r="Y405" s="58" t="str">
        <f>LEFT(Tableau3[[#This Row],[CODE_TARIF]],6)</f>
        <v>440349</v>
      </c>
      <c r="Z405" s="58" t="s">
        <v>697</v>
      </c>
      <c r="AB405" s="58" t="s">
        <v>7972</v>
      </c>
      <c r="AC405" s="60">
        <v>48</v>
      </c>
      <c r="AD405" s="60" t="s">
        <v>6044</v>
      </c>
      <c r="AE405" s="58" t="s">
        <v>698</v>
      </c>
      <c r="AF405" s="58" t="s">
        <v>658</v>
      </c>
      <c r="AG405" s="60" t="s">
        <v>4285</v>
      </c>
      <c r="AH405" s="60" t="s">
        <v>4285</v>
      </c>
      <c r="AI405" s="58">
        <v>1000</v>
      </c>
      <c r="AJ405" s="58" t="s">
        <v>666</v>
      </c>
    </row>
    <row r="406" spans="1:36" s="58" customFormat="1" ht="12">
      <c r="A406" s="57">
        <v>403</v>
      </c>
      <c r="B406" s="58">
        <v>2022</v>
      </c>
      <c r="C406" s="58" t="s">
        <v>692</v>
      </c>
      <c r="D406" s="58" t="s">
        <v>693</v>
      </c>
      <c r="E406" s="58" t="s">
        <v>8883</v>
      </c>
      <c r="F406" s="58" t="s">
        <v>587</v>
      </c>
      <c r="G406" s="58" t="s">
        <v>7933</v>
      </c>
      <c r="H406" s="58" t="s">
        <v>2032</v>
      </c>
      <c r="I406" s="59">
        <v>44838</v>
      </c>
      <c r="J406" s="58" t="s">
        <v>2447</v>
      </c>
      <c r="K406" s="59" t="s">
        <v>7216</v>
      </c>
      <c r="L406" s="58" t="s">
        <v>7469</v>
      </c>
      <c r="M406" s="59" t="s">
        <v>7216</v>
      </c>
      <c r="N406" s="60">
        <v>1920600</v>
      </c>
      <c r="O406" s="60">
        <v>220869</v>
      </c>
      <c r="P406" s="60">
        <v>220869</v>
      </c>
      <c r="Q406" s="58" t="s">
        <v>694</v>
      </c>
      <c r="R406" s="58" t="s">
        <v>658</v>
      </c>
      <c r="S406" s="58" t="s">
        <v>699</v>
      </c>
      <c r="U406" s="58">
        <v>3</v>
      </c>
      <c r="W406" s="58" t="s">
        <v>658</v>
      </c>
      <c r="X406" s="58">
        <v>44034900000</v>
      </c>
      <c r="Y406" s="58" t="str">
        <f>LEFT(Tableau3[[#This Row],[CODE_TARIF]],6)</f>
        <v>440349</v>
      </c>
      <c r="Z406" s="58" t="s">
        <v>697</v>
      </c>
      <c r="AB406" s="58" t="s">
        <v>7973</v>
      </c>
      <c r="AC406" s="60">
        <v>30</v>
      </c>
      <c r="AD406" s="60" t="s">
        <v>4286</v>
      </c>
      <c r="AE406" s="58" t="s">
        <v>698</v>
      </c>
      <c r="AF406" s="58" t="s">
        <v>658</v>
      </c>
      <c r="AG406" s="60" t="s">
        <v>4286</v>
      </c>
      <c r="AH406" s="60" t="s">
        <v>4286</v>
      </c>
      <c r="AI406" s="58">
        <v>1000</v>
      </c>
      <c r="AJ406" s="58" t="s">
        <v>666</v>
      </c>
    </row>
    <row r="407" spans="1:36" s="58" customFormat="1" ht="12">
      <c r="A407" s="57">
        <v>404</v>
      </c>
      <c r="B407" s="58">
        <v>2022</v>
      </c>
      <c r="C407" s="58" t="s">
        <v>692</v>
      </c>
      <c r="D407" s="58" t="s">
        <v>693</v>
      </c>
      <c r="E407" s="58" t="s">
        <v>8883</v>
      </c>
      <c r="F407" s="58" t="s">
        <v>587</v>
      </c>
      <c r="G407" s="58" t="s">
        <v>7933</v>
      </c>
      <c r="H407" s="58" t="s">
        <v>2032</v>
      </c>
      <c r="I407" s="59">
        <v>44838</v>
      </c>
      <c r="J407" s="58" t="s">
        <v>2448</v>
      </c>
      <c r="K407" s="59" t="s">
        <v>7216</v>
      </c>
      <c r="L407" s="58" t="s">
        <v>7469</v>
      </c>
      <c r="M407" s="58" t="s">
        <v>7216</v>
      </c>
      <c r="N407" s="60">
        <v>1258100</v>
      </c>
      <c r="O407" s="60">
        <v>144682</v>
      </c>
      <c r="P407" s="60">
        <v>144682</v>
      </c>
      <c r="Q407" s="58" t="s">
        <v>694</v>
      </c>
      <c r="R407" s="58" t="s">
        <v>658</v>
      </c>
      <c r="S407" s="58" t="s">
        <v>699</v>
      </c>
      <c r="U407" s="58">
        <v>3</v>
      </c>
      <c r="W407" s="58" t="s">
        <v>658</v>
      </c>
      <c r="X407" s="58">
        <v>44034900000</v>
      </c>
      <c r="Y407" s="58" t="str">
        <f>LEFT(Tableau3[[#This Row],[CODE_TARIF]],6)</f>
        <v>440349</v>
      </c>
      <c r="Z407" s="58" t="s">
        <v>697</v>
      </c>
      <c r="AB407" s="58" t="s">
        <v>7974</v>
      </c>
      <c r="AC407" s="60">
        <v>54</v>
      </c>
      <c r="AD407" s="60" t="s">
        <v>6045</v>
      </c>
      <c r="AE407" s="58" t="s">
        <v>698</v>
      </c>
      <c r="AF407" s="58" t="s">
        <v>658</v>
      </c>
      <c r="AG407" s="60" t="s">
        <v>4287</v>
      </c>
      <c r="AH407" s="60" t="s">
        <v>4287</v>
      </c>
      <c r="AI407" s="58">
        <v>1000</v>
      </c>
      <c r="AJ407" s="58" t="s">
        <v>666</v>
      </c>
    </row>
    <row r="408" spans="1:36" s="58" customFormat="1" ht="12">
      <c r="A408" s="57">
        <v>405</v>
      </c>
      <c r="B408" s="58">
        <v>2022</v>
      </c>
      <c r="C408" s="58" t="s">
        <v>692</v>
      </c>
      <c r="D408" s="58" t="s">
        <v>693</v>
      </c>
      <c r="E408" s="58" t="s">
        <v>8883</v>
      </c>
      <c r="F408" s="58" t="s">
        <v>587</v>
      </c>
      <c r="G408" s="58" t="s">
        <v>7933</v>
      </c>
      <c r="H408" s="58" t="s">
        <v>2032</v>
      </c>
      <c r="I408" s="59">
        <v>44838</v>
      </c>
      <c r="J408" s="58" t="s">
        <v>2449</v>
      </c>
      <c r="K408" s="59" t="s">
        <v>7216</v>
      </c>
      <c r="L408" s="58" t="s">
        <v>7469</v>
      </c>
      <c r="M408" s="59" t="s">
        <v>7216</v>
      </c>
      <c r="N408" s="60">
        <v>2495000</v>
      </c>
      <c r="O408" s="60">
        <v>286925</v>
      </c>
      <c r="P408" s="60">
        <v>286925</v>
      </c>
      <c r="Q408" s="58" t="s">
        <v>694</v>
      </c>
      <c r="R408" s="58" t="s">
        <v>658</v>
      </c>
      <c r="S408" s="58" t="s">
        <v>699</v>
      </c>
      <c r="U408" s="58">
        <v>3</v>
      </c>
      <c r="W408" s="58" t="s">
        <v>658</v>
      </c>
      <c r="X408" s="58">
        <v>44034900000</v>
      </c>
      <c r="Y408" s="58" t="str">
        <f>LEFT(Tableau3[[#This Row],[CODE_TARIF]],6)</f>
        <v>440349</v>
      </c>
      <c r="Z408" s="58" t="s">
        <v>697</v>
      </c>
      <c r="AB408" s="58" t="s">
        <v>7973</v>
      </c>
      <c r="AC408" s="60">
        <v>49</v>
      </c>
      <c r="AD408" s="60" t="s">
        <v>4288</v>
      </c>
      <c r="AE408" s="58" t="s">
        <v>698</v>
      </c>
      <c r="AF408" s="58" t="s">
        <v>658</v>
      </c>
      <c r="AG408" s="60" t="s">
        <v>4288</v>
      </c>
      <c r="AH408" s="60" t="s">
        <v>4288</v>
      </c>
      <c r="AI408" s="58">
        <v>1000</v>
      </c>
      <c r="AJ408" s="58" t="s">
        <v>666</v>
      </c>
    </row>
    <row r="409" spans="1:36" s="58" customFormat="1" ht="12">
      <c r="A409" s="57">
        <v>406</v>
      </c>
      <c r="B409" s="58">
        <v>2022</v>
      </c>
      <c r="C409" s="58" t="s">
        <v>692</v>
      </c>
      <c r="D409" s="58" t="s">
        <v>693</v>
      </c>
      <c r="E409" s="58" t="s">
        <v>8883</v>
      </c>
      <c r="F409" s="58" t="s">
        <v>587</v>
      </c>
      <c r="G409" s="58" t="s">
        <v>7933</v>
      </c>
      <c r="H409" s="58" t="s">
        <v>2032</v>
      </c>
      <c r="I409" s="59">
        <v>44838</v>
      </c>
      <c r="J409" s="58" t="s">
        <v>2450</v>
      </c>
      <c r="K409" s="59" t="s">
        <v>7216</v>
      </c>
      <c r="L409" s="58" t="s">
        <v>7469</v>
      </c>
      <c r="M409" s="58" t="s">
        <v>7216</v>
      </c>
      <c r="N409" s="60">
        <v>522200</v>
      </c>
      <c r="O409" s="60">
        <v>60053</v>
      </c>
      <c r="P409" s="60">
        <v>60053</v>
      </c>
      <c r="Q409" s="58" t="s">
        <v>694</v>
      </c>
      <c r="R409" s="58" t="s">
        <v>658</v>
      </c>
      <c r="S409" s="58" t="s">
        <v>699</v>
      </c>
      <c r="U409" s="58">
        <v>3</v>
      </c>
      <c r="W409" s="58" t="s">
        <v>658</v>
      </c>
      <c r="X409" s="58">
        <v>44034900000</v>
      </c>
      <c r="Y409" s="58" t="str">
        <f>LEFT(Tableau3[[#This Row],[CODE_TARIF]],6)</f>
        <v>440349</v>
      </c>
      <c r="Z409" s="58" t="s">
        <v>697</v>
      </c>
      <c r="AB409" s="58" t="s">
        <v>7972</v>
      </c>
      <c r="AC409" s="60">
        <v>10</v>
      </c>
      <c r="AD409" s="60" t="s">
        <v>6046</v>
      </c>
      <c r="AE409" s="58" t="s">
        <v>698</v>
      </c>
      <c r="AF409" s="58" t="s">
        <v>658</v>
      </c>
      <c r="AG409" s="60" t="s">
        <v>4289</v>
      </c>
      <c r="AH409" s="60" t="s">
        <v>4289</v>
      </c>
      <c r="AI409" s="58">
        <v>1000</v>
      </c>
      <c r="AJ409" s="58" t="s">
        <v>666</v>
      </c>
    </row>
    <row r="410" spans="1:36" s="58" customFormat="1" ht="12">
      <c r="A410" s="57">
        <v>407</v>
      </c>
      <c r="B410" s="58">
        <v>2022</v>
      </c>
      <c r="C410" s="58" t="s">
        <v>692</v>
      </c>
      <c r="D410" s="58" t="s">
        <v>693</v>
      </c>
      <c r="E410" s="58" t="s">
        <v>8883</v>
      </c>
      <c r="F410" s="58" t="s">
        <v>587</v>
      </c>
      <c r="G410" s="58" t="s">
        <v>7933</v>
      </c>
      <c r="H410" s="58" t="s">
        <v>2032</v>
      </c>
      <c r="I410" s="59">
        <v>44838</v>
      </c>
      <c r="J410" s="58" t="s">
        <v>2451</v>
      </c>
      <c r="K410" s="59" t="s">
        <v>7216</v>
      </c>
      <c r="L410" s="58" t="s">
        <v>7469</v>
      </c>
      <c r="M410" s="58" t="s">
        <v>7216</v>
      </c>
      <c r="N410" s="60">
        <v>2009400</v>
      </c>
      <c r="O410" s="60">
        <v>231081</v>
      </c>
      <c r="P410" s="60">
        <v>231081</v>
      </c>
      <c r="Q410" s="58" t="s">
        <v>694</v>
      </c>
      <c r="R410" s="58" t="s">
        <v>658</v>
      </c>
      <c r="S410" s="58" t="s">
        <v>699</v>
      </c>
      <c r="U410" s="58">
        <v>3</v>
      </c>
      <c r="W410" s="58" t="s">
        <v>658</v>
      </c>
      <c r="X410" s="58">
        <v>44034900000</v>
      </c>
      <c r="Y410" s="58" t="str">
        <f>LEFT(Tableau3[[#This Row],[CODE_TARIF]],6)</f>
        <v>440349</v>
      </c>
      <c r="Z410" s="58" t="s">
        <v>697</v>
      </c>
      <c r="AB410" s="58" t="s">
        <v>7972</v>
      </c>
      <c r="AC410" s="60">
        <v>48</v>
      </c>
      <c r="AD410" s="60" t="s">
        <v>6047</v>
      </c>
      <c r="AE410" s="58" t="s">
        <v>698</v>
      </c>
      <c r="AF410" s="58" t="s">
        <v>658</v>
      </c>
      <c r="AG410" s="60" t="s">
        <v>4290</v>
      </c>
      <c r="AH410" s="60" t="s">
        <v>4290</v>
      </c>
      <c r="AI410" s="58">
        <v>1000</v>
      </c>
      <c r="AJ410" s="58" t="s">
        <v>666</v>
      </c>
    </row>
    <row r="411" spans="1:36" s="58" customFormat="1" ht="12">
      <c r="A411" s="57">
        <v>408</v>
      </c>
      <c r="B411" s="58">
        <v>2022</v>
      </c>
      <c r="C411" s="58" t="s">
        <v>692</v>
      </c>
      <c r="D411" s="58" t="s">
        <v>693</v>
      </c>
      <c r="E411" s="58" t="s">
        <v>8883</v>
      </c>
      <c r="F411" s="58" t="s">
        <v>587</v>
      </c>
      <c r="G411" s="58" t="s">
        <v>7933</v>
      </c>
      <c r="H411" s="58" t="s">
        <v>2032</v>
      </c>
      <c r="I411" s="59">
        <v>44838</v>
      </c>
      <c r="J411" s="58" t="s">
        <v>2452</v>
      </c>
      <c r="K411" s="59" t="s">
        <v>7216</v>
      </c>
      <c r="L411" s="58" t="s">
        <v>7469</v>
      </c>
      <c r="M411" s="59" t="s">
        <v>7216</v>
      </c>
      <c r="N411" s="60">
        <v>165000</v>
      </c>
      <c r="O411" s="60">
        <v>18975</v>
      </c>
      <c r="P411" s="60">
        <v>18975</v>
      </c>
      <c r="Q411" s="58" t="s">
        <v>694</v>
      </c>
      <c r="R411" s="58" t="s">
        <v>658</v>
      </c>
      <c r="S411" s="58" t="s">
        <v>701</v>
      </c>
      <c r="U411" s="58">
        <v>3</v>
      </c>
      <c r="W411" s="58" t="s">
        <v>658</v>
      </c>
      <c r="X411" s="58">
        <v>44034921000</v>
      </c>
      <c r="Y411" s="58" t="str">
        <f>LEFT(Tableau3[[#This Row],[CODE_TARIF]],6)</f>
        <v>440349</v>
      </c>
      <c r="Z411" s="58" t="s">
        <v>697</v>
      </c>
      <c r="AB411" s="58" t="s">
        <v>7976</v>
      </c>
      <c r="AC411" s="60">
        <v>1</v>
      </c>
      <c r="AD411" s="60" t="s">
        <v>6048</v>
      </c>
      <c r="AE411" s="58" t="s">
        <v>698</v>
      </c>
      <c r="AF411" s="58" t="s">
        <v>658</v>
      </c>
      <c r="AG411" s="60" t="s">
        <v>4291</v>
      </c>
      <c r="AH411" s="60" t="s">
        <v>4291</v>
      </c>
      <c r="AI411" s="58">
        <v>1000</v>
      </c>
      <c r="AJ411" s="58" t="s">
        <v>666</v>
      </c>
    </row>
    <row r="412" spans="1:36" s="58" customFormat="1" ht="12">
      <c r="A412" s="57">
        <v>409</v>
      </c>
      <c r="B412" s="58">
        <v>2022</v>
      </c>
      <c r="C412" s="58" t="s">
        <v>692</v>
      </c>
      <c r="D412" s="58" t="s">
        <v>693</v>
      </c>
      <c r="E412" s="58" t="s">
        <v>8883</v>
      </c>
      <c r="F412" s="58" t="s">
        <v>587</v>
      </c>
      <c r="G412" s="58" t="s">
        <v>7933</v>
      </c>
      <c r="H412" s="58" t="s">
        <v>2032</v>
      </c>
      <c r="I412" s="59">
        <v>44838</v>
      </c>
      <c r="J412" s="58" t="s">
        <v>2453</v>
      </c>
      <c r="K412" s="59" t="s">
        <v>7216</v>
      </c>
      <c r="L412" s="58" t="s">
        <v>7469</v>
      </c>
      <c r="M412" s="58" t="s">
        <v>7216</v>
      </c>
      <c r="N412" s="60">
        <v>170400</v>
      </c>
      <c r="O412" s="60">
        <v>19596</v>
      </c>
      <c r="P412" s="60">
        <v>19596</v>
      </c>
      <c r="Q412" s="58" t="s">
        <v>694</v>
      </c>
      <c r="R412" s="58" t="s">
        <v>658</v>
      </c>
      <c r="S412" s="58" t="s">
        <v>699</v>
      </c>
      <c r="U412" s="58">
        <v>3</v>
      </c>
      <c r="W412" s="58" t="s">
        <v>658</v>
      </c>
      <c r="X412" s="58">
        <v>44034921000</v>
      </c>
      <c r="Y412" s="58" t="str">
        <f>LEFT(Tableau3[[#This Row],[CODE_TARIF]],6)</f>
        <v>440349</v>
      </c>
      <c r="Z412" s="58" t="s">
        <v>697</v>
      </c>
      <c r="AB412" s="58" t="s">
        <v>7976</v>
      </c>
      <c r="AC412" s="60">
        <v>1</v>
      </c>
      <c r="AD412" s="60" t="s">
        <v>6049</v>
      </c>
      <c r="AE412" s="58" t="s">
        <v>698</v>
      </c>
      <c r="AF412" s="58" t="s">
        <v>658</v>
      </c>
      <c r="AG412" s="60" t="s">
        <v>4292</v>
      </c>
      <c r="AH412" s="60" t="s">
        <v>4292</v>
      </c>
      <c r="AI412" s="58">
        <v>1000</v>
      </c>
      <c r="AJ412" s="58" t="s">
        <v>666</v>
      </c>
    </row>
    <row r="413" spans="1:36" s="58" customFormat="1" ht="12">
      <c r="A413" s="57">
        <v>410</v>
      </c>
      <c r="B413" s="58">
        <v>2022</v>
      </c>
      <c r="C413" s="58" t="s">
        <v>692</v>
      </c>
      <c r="D413" s="58" t="s">
        <v>693</v>
      </c>
      <c r="E413" s="58" t="s">
        <v>8883</v>
      </c>
      <c r="F413" s="58" t="s">
        <v>587</v>
      </c>
      <c r="G413" s="58" t="s">
        <v>7933</v>
      </c>
      <c r="H413" s="58" t="s">
        <v>2032</v>
      </c>
      <c r="I413" s="59">
        <v>44838</v>
      </c>
      <c r="J413" s="58" t="s">
        <v>2454</v>
      </c>
      <c r="K413" s="59" t="s">
        <v>7216</v>
      </c>
      <c r="L413" s="58" t="s">
        <v>7469</v>
      </c>
      <c r="M413" s="58" t="s">
        <v>7216</v>
      </c>
      <c r="N413" s="60">
        <v>97100</v>
      </c>
      <c r="O413" s="60">
        <v>11167</v>
      </c>
      <c r="P413" s="60">
        <v>11167</v>
      </c>
      <c r="Q413" s="58" t="s">
        <v>694</v>
      </c>
      <c r="R413" s="58" t="s">
        <v>658</v>
      </c>
      <c r="S413" s="58" t="s">
        <v>699</v>
      </c>
      <c r="U413" s="58">
        <v>3</v>
      </c>
      <c r="W413" s="58" t="s">
        <v>658</v>
      </c>
      <c r="X413" s="58">
        <v>44034910000</v>
      </c>
      <c r="Y413" s="58" t="str">
        <f>LEFT(Tableau3[[#This Row],[CODE_TARIF]],6)</f>
        <v>440349</v>
      </c>
      <c r="Z413" s="58" t="s">
        <v>697</v>
      </c>
      <c r="AB413" s="58" t="s">
        <v>7976</v>
      </c>
      <c r="AC413" s="60">
        <v>6</v>
      </c>
      <c r="AD413" s="60" t="s">
        <v>5494</v>
      </c>
      <c r="AE413" s="58" t="s">
        <v>698</v>
      </c>
      <c r="AF413" s="58" t="s">
        <v>658</v>
      </c>
      <c r="AG413" s="60" t="s">
        <v>4293</v>
      </c>
      <c r="AH413" s="60" t="s">
        <v>4293</v>
      </c>
      <c r="AI413" s="58">
        <v>1000</v>
      </c>
      <c r="AJ413" s="58" t="s">
        <v>666</v>
      </c>
    </row>
    <row r="414" spans="1:36" s="58" customFormat="1" ht="12">
      <c r="A414" s="57">
        <v>411</v>
      </c>
      <c r="B414" s="58">
        <v>2022</v>
      </c>
      <c r="C414" s="58" t="s">
        <v>692</v>
      </c>
      <c r="D414" s="58" t="s">
        <v>693</v>
      </c>
      <c r="E414" s="58" t="s">
        <v>8883</v>
      </c>
      <c r="F414" s="58" t="s">
        <v>587</v>
      </c>
      <c r="G414" s="58" t="s">
        <v>7933</v>
      </c>
      <c r="H414" s="58" t="s">
        <v>2032</v>
      </c>
      <c r="I414" s="59">
        <v>44838</v>
      </c>
      <c r="J414" s="58" t="s">
        <v>2455</v>
      </c>
      <c r="K414" s="59" t="s">
        <v>7216</v>
      </c>
      <c r="L414" s="58" t="s">
        <v>7469</v>
      </c>
      <c r="M414" s="58" t="s">
        <v>7216</v>
      </c>
      <c r="N414" s="60">
        <v>249200</v>
      </c>
      <c r="O414" s="60">
        <v>28658</v>
      </c>
      <c r="P414" s="60">
        <v>28658</v>
      </c>
      <c r="Q414" s="58" t="s">
        <v>694</v>
      </c>
      <c r="R414" s="58" t="s">
        <v>658</v>
      </c>
      <c r="S414" s="58" t="s">
        <v>701</v>
      </c>
      <c r="U414" s="58">
        <v>3</v>
      </c>
      <c r="W414" s="58" t="s">
        <v>658</v>
      </c>
      <c r="X414" s="58">
        <v>44034900000</v>
      </c>
      <c r="Y414" s="58" t="str">
        <f>LEFT(Tableau3[[#This Row],[CODE_TARIF]],6)</f>
        <v>440349</v>
      </c>
      <c r="Z414" s="58" t="s">
        <v>697</v>
      </c>
      <c r="AB414" s="58" t="s">
        <v>7977</v>
      </c>
      <c r="AC414" s="60">
        <v>6</v>
      </c>
      <c r="AD414" s="60" t="s">
        <v>6050</v>
      </c>
      <c r="AE414" s="58" t="s">
        <v>698</v>
      </c>
      <c r="AF414" s="58" t="s">
        <v>658</v>
      </c>
      <c r="AG414" s="60" t="s">
        <v>4294</v>
      </c>
      <c r="AH414" s="60" t="s">
        <v>4294</v>
      </c>
      <c r="AI414" s="58">
        <v>1000</v>
      </c>
      <c r="AJ414" s="58" t="s">
        <v>666</v>
      </c>
    </row>
    <row r="415" spans="1:36" s="58" customFormat="1" ht="12">
      <c r="A415" s="57">
        <v>412</v>
      </c>
      <c r="B415" s="58">
        <v>2022</v>
      </c>
      <c r="C415" s="58" t="s">
        <v>692</v>
      </c>
      <c r="D415" s="58" t="s">
        <v>693</v>
      </c>
      <c r="E415" s="58" t="s">
        <v>8883</v>
      </c>
      <c r="F415" s="58" t="s">
        <v>587</v>
      </c>
      <c r="G415" s="58" t="s">
        <v>7933</v>
      </c>
      <c r="H415" s="58" t="s">
        <v>2032</v>
      </c>
      <c r="I415" s="59">
        <v>44838</v>
      </c>
      <c r="J415" s="58" t="s">
        <v>2456</v>
      </c>
      <c r="K415" s="59" t="s">
        <v>7216</v>
      </c>
      <c r="L415" s="58" t="s">
        <v>7469</v>
      </c>
      <c r="M415" s="59" t="s">
        <v>7216</v>
      </c>
      <c r="N415" s="60">
        <v>1192100</v>
      </c>
      <c r="O415" s="60">
        <v>137092</v>
      </c>
      <c r="P415" s="60">
        <v>137092</v>
      </c>
      <c r="Q415" s="58" t="s">
        <v>694</v>
      </c>
      <c r="R415" s="58" t="s">
        <v>658</v>
      </c>
      <c r="S415" s="58" t="s">
        <v>699</v>
      </c>
      <c r="U415" s="58">
        <v>3</v>
      </c>
      <c r="W415" s="58" t="s">
        <v>658</v>
      </c>
      <c r="X415" s="58">
        <v>44034900000</v>
      </c>
      <c r="Y415" s="58" t="str">
        <f>LEFT(Tableau3[[#This Row],[CODE_TARIF]],6)</f>
        <v>440349</v>
      </c>
      <c r="Z415" s="58" t="s">
        <v>697</v>
      </c>
      <c r="AB415" s="58" t="s">
        <v>7978</v>
      </c>
      <c r="AC415" s="60">
        <v>18</v>
      </c>
      <c r="AD415" s="60" t="s">
        <v>6051</v>
      </c>
      <c r="AE415" s="58" t="s">
        <v>698</v>
      </c>
      <c r="AF415" s="58" t="s">
        <v>658</v>
      </c>
      <c r="AG415" s="60" t="s">
        <v>4295</v>
      </c>
      <c r="AH415" s="60" t="s">
        <v>4295</v>
      </c>
      <c r="AI415" s="58">
        <v>1000</v>
      </c>
      <c r="AJ415" s="58" t="s">
        <v>666</v>
      </c>
    </row>
    <row r="416" spans="1:36" s="58" customFormat="1" ht="12">
      <c r="A416" s="57">
        <v>413</v>
      </c>
      <c r="B416" s="58">
        <v>2022</v>
      </c>
      <c r="C416" s="58" t="s">
        <v>692</v>
      </c>
      <c r="D416" s="58" t="s">
        <v>693</v>
      </c>
      <c r="E416" s="58" t="s">
        <v>8883</v>
      </c>
      <c r="F416" s="58" t="s">
        <v>587</v>
      </c>
      <c r="G416" s="58" t="s">
        <v>7933</v>
      </c>
      <c r="H416" s="58" t="s">
        <v>2032</v>
      </c>
      <c r="I416" s="59">
        <v>44838</v>
      </c>
      <c r="J416" s="58" t="s">
        <v>2457</v>
      </c>
      <c r="K416" s="59" t="s">
        <v>7216</v>
      </c>
      <c r="L416" s="58" t="s">
        <v>7469</v>
      </c>
      <c r="M416" s="58" t="s">
        <v>7216</v>
      </c>
      <c r="N416" s="60">
        <v>952000</v>
      </c>
      <c r="O416" s="60">
        <v>109480</v>
      </c>
      <c r="P416" s="60">
        <v>109480</v>
      </c>
      <c r="Q416" s="58" t="s">
        <v>694</v>
      </c>
      <c r="R416" s="58" t="s">
        <v>658</v>
      </c>
      <c r="S416" s="58" t="s">
        <v>699</v>
      </c>
      <c r="U416" s="58">
        <v>3</v>
      </c>
      <c r="W416" s="58" t="s">
        <v>658</v>
      </c>
      <c r="X416" s="58">
        <v>44034900000</v>
      </c>
      <c r="Y416" s="58" t="str">
        <f>LEFT(Tableau3[[#This Row],[CODE_TARIF]],6)</f>
        <v>440349</v>
      </c>
      <c r="Z416" s="58" t="s">
        <v>697</v>
      </c>
      <c r="AB416" s="58" t="s">
        <v>7972</v>
      </c>
      <c r="AC416" s="60">
        <v>20</v>
      </c>
      <c r="AD416" s="60" t="s">
        <v>6052</v>
      </c>
      <c r="AE416" s="58" t="s">
        <v>698</v>
      </c>
      <c r="AF416" s="58" t="s">
        <v>658</v>
      </c>
      <c r="AG416" s="60" t="s">
        <v>4296</v>
      </c>
      <c r="AH416" s="60" t="s">
        <v>4296</v>
      </c>
      <c r="AI416" s="58">
        <v>1000</v>
      </c>
      <c r="AJ416" s="58" t="s">
        <v>666</v>
      </c>
    </row>
    <row r="417" spans="1:36" s="58" customFormat="1" ht="12">
      <c r="A417" s="57">
        <v>414</v>
      </c>
      <c r="B417" s="58">
        <v>2022</v>
      </c>
      <c r="C417" s="58" t="s">
        <v>692</v>
      </c>
      <c r="D417" s="58" t="s">
        <v>693</v>
      </c>
      <c r="E417" s="58" t="s">
        <v>8883</v>
      </c>
      <c r="F417" s="58" t="s">
        <v>587</v>
      </c>
      <c r="G417" s="58" t="s">
        <v>7933</v>
      </c>
      <c r="H417" s="58" t="s">
        <v>2032</v>
      </c>
      <c r="I417" s="59">
        <v>44838</v>
      </c>
      <c r="J417" s="58" t="s">
        <v>2458</v>
      </c>
      <c r="K417" s="59" t="s">
        <v>7216</v>
      </c>
      <c r="L417" s="58" t="s">
        <v>7469</v>
      </c>
      <c r="M417" s="58" t="s">
        <v>7216</v>
      </c>
      <c r="N417" s="60">
        <v>2494900</v>
      </c>
      <c r="O417" s="60">
        <v>286914</v>
      </c>
      <c r="P417" s="60">
        <v>286914</v>
      </c>
      <c r="Q417" s="58" t="s">
        <v>694</v>
      </c>
      <c r="R417" s="58" t="s">
        <v>658</v>
      </c>
      <c r="S417" s="58" t="s">
        <v>699</v>
      </c>
      <c r="U417" s="58">
        <v>3</v>
      </c>
      <c r="W417" s="58" t="s">
        <v>658</v>
      </c>
      <c r="X417" s="58">
        <v>44034900000</v>
      </c>
      <c r="Y417" s="58" t="str">
        <f>LEFT(Tableau3[[#This Row],[CODE_TARIF]],6)</f>
        <v>440349</v>
      </c>
      <c r="Z417" s="58" t="s">
        <v>697</v>
      </c>
      <c r="AB417" s="58" t="s">
        <v>7973</v>
      </c>
      <c r="AC417" s="60">
        <v>53</v>
      </c>
      <c r="AD417" s="60" t="s">
        <v>4297</v>
      </c>
      <c r="AE417" s="58" t="s">
        <v>698</v>
      </c>
      <c r="AF417" s="58" t="s">
        <v>658</v>
      </c>
      <c r="AG417" s="60" t="s">
        <v>4297</v>
      </c>
      <c r="AH417" s="60" t="s">
        <v>4297</v>
      </c>
      <c r="AI417" s="58">
        <v>1000</v>
      </c>
      <c r="AJ417" s="58" t="s">
        <v>666</v>
      </c>
    </row>
    <row r="418" spans="1:36" s="58" customFormat="1" ht="12">
      <c r="A418" s="57">
        <v>415</v>
      </c>
      <c r="B418" s="58">
        <v>2022</v>
      </c>
      <c r="C418" s="58" t="s">
        <v>692</v>
      </c>
      <c r="D418" s="58" t="s">
        <v>693</v>
      </c>
      <c r="E418" s="58" t="s">
        <v>8883</v>
      </c>
      <c r="F418" s="58" t="s">
        <v>587</v>
      </c>
      <c r="G418" s="58" t="s">
        <v>7933</v>
      </c>
      <c r="H418" s="58" t="s">
        <v>2032</v>
      </c>
      <c r="I418" s="59">
        <v>44838</v>
      </c>
      <c r="J418" s="58" t="s">
        <v>2459</v>
      </c>
      <c r="K418" s="59" t="s">
        <v>7216</v>
      </c>
      <c r="L418" s="58" t="s">
        <v>7469</v>
      </c>
      <c r="M418" s="59" t="s">
        <v>7216</v>
      </c>
      <c r="N418" s="60">
        <v>2499600</v>
      </c>
      <c r="O418" s="60">
        <v>287454</v>
      </c>
      <c r="P418" s="60">
        <v>287454</v>
      </c>
      <c r="Q418" s="58" t="s">
        <v>694</v>
      </c>
      <c r="R418" s="58" t="s">
        <v>658</v>
      </c>
      <c r="S418" s="58" t="s">
        <v>699</v>
      </c>
      <c r="U418" s="58">
        <v>3</v>
      </c>
      <c r="W418" s="58" t="s">
        <v>658</v>
      </c>
      <c r="X418" s="58">
        <v>44034900000</v>
      </c>
      <c r="Y418" s="58" t="str">
        <f>LEFT(Tableau3[[#This Row],[CODE_TARIF]],6)</f>
        <v>440349</v>
      </c>
      <c r="Z418" s="58" t="s">
        <v>697</v>
      </c>
      <c r="AB418" s="58" t="s">
        <v>7972</v>
      </c>
      <c r="AC418" s="60">
        <v>59</v>
      </c>
      <c r="AD418" s="60" t="s">
        <v>6053</v>
      </c>
      <c r="AE418" s="58" t="s">
        <v>698</v>
      </c>
      <c r="AF418" s="58" t="s">
        <v>658</v>
      </c>
      <c r="AG418" s="60" t="s">
        <v>4298</v>
      </c>
      <c r="AH418" s="60" t="s">
        <v>4298</v>
      </c>
      <c r="AI418" s="58">
        <v>1000</v>
      </c>
      <c r="AJ418" s="58" t="s">
        <v>666</v>
      </c>
    </row>
    <row r="419" spans="1:36" s="58" customFormat="1" ht="12">
      <c r="A419" s="57">
        <v>416</v>
      </c>
      <c r="B419" s="58">
        <v>2022</v>
      </c>
      <c r="C419" s="58" t="s">
        <v>692</v>
      </c>
      <c r="D419" s="58" t="s">
        <v>693</v>
      </c>
      <c r="E419" s="58" t="s">
        <v>8883</v>
      </c>
      <c r="F419" s="58" t="s">
        <v>587</v>
      </c>
      <c r="G419" s="58" t="s">
        <v>7933</v>
      </c>
      <c r="H419" s="58" t="s">
        <v>2032</v>
      </c>
      <c r="I419" s="59">
        <v>44838</v>
      </c>
      <c r="J419" s="58" t="s">
        <v>2460</v>
      </c>
      <c r="K419" s="59" t="s">
        <v>7216</v>
      </c>
      <c r="L419" s="58" t="s">
        <v>7469</v>
      </c>
      <c r="M419" s="58" t="s">
        <v>7216</v>
      </c>
      <c r="N419" s="60">
        <v>2498000</v>
      </c>
      <c r="O419" s="60">
        <v>287270</v>
      </c>
      <c r="P419" s="60">
        <v>287270</v>
      </c>
      <c r="Q419" s="58" t="s">
        <v>694</v>
      </c>
      <c r="R419" s="58" t="s">
        <v>658</v>
      </c>
      <c r="S419" s="58" t="s">
        <v>699</v>
      </c>
      <c r="U419" s="58">
        <v>3</v>
      </c>
      <c r="W419" s="58" t="s">
        <v>658</v>
      </c>
      <c r="X419" s="58">
        <v>44034900000</v>
      </c>
      <c r="Y419" s="58" t="str">
        <f>LEFT(Tableau3[[#This Row],[CODE_TARIF]],6)</f>
        <v>440349</v>
      </c>
      <c r="Z419" s="58" t="s">
        <v>697</v>
      </c>
      <c r="AB419" s="58" t="s">
        <v>7972</v>
      </c>
      <c r="AC419" s="60">
        <v>60</v>
      </c>
      <c r="AD419" s="60" t="s">
        <v>6054</v>
      </c>
      <c r="AE419" s="58" t="s">
        <v>698</v>
      </c>
      <c r="AF419" s="58" t="s">
        <v>658</v>
      </c>
      <c r="AG419" s="60" t="s">
        <v>4299</v>
      </c>
      <c r="AH419" s="60" t="s">
        <v>4299</v>
      </c>
      <c r="AI419" s="58">
        <v>1000</v>
      </c>
      <c r="AJ419" s="58" t="s">
        <v>666</v>
      </c>
    </row>
    <row r="420" spans="1:36" s="58" customFormat="1" ht="12">
      <c r="A420" s="57">
        <v>417</v>
      </c>
      <c r="B420" s="58">
        <v>2022</v>
      </c>
      <c r="C420" s="58" t="s">
        <v>692</v>
      </c>
      <c r="D420" s="58" t="s">
        <v>693</v>
      </c>
      <c r="E420" s="58" t="s">
        <v>2012</v>
      </c>
      <c r="F420" s="58" t="s">
        <v>577</v>
      </c>
      <c r="G420" s="58" t="s">
        <v>7922</v>
      </c>
      <c r="H420" s="58" t="s">
        <v>1910</v>
      </c>
      <c r="I420" s="59">
        <v>44838</v>
      </c>
      <c r="J420" s="58" t="s">
        <v>2461</v>
      </c>
      <c r="K420" s="59" t="s">
        <v>7216</v>
      </c>
      <c r="L420" s="58" t="s">
        <v>7466</v>
      </c>
      <c r="M420" s="58" t="s">
        <v>7215</v>
      </c>
      <c r="N420" s="60">
        <v>4231567</v>
      </c>
      <c r="O420" s="60">
        <v>486630</v>
      </c>
      <c r="P420" s="60">
        <v>486630</v>
      </c>
      <c r="Q420" s="58" t="s">
        <v>694</v>
      </c>
      <c r="R420" s="58" t="s">
        <v>658</v>
      </c>
      <c r="S420" s="58" t="s">
        <v>687</v>
      </c>
      <c r="U420" s="58">
        <v>3</v>
      </c>
      <c r="W420" s="58" t="s">
        <v>658</v>
      </c>
      <c r="X420" s="58">
        <v>44034959000</v>
      </c>
      <c r="Y420" s="58" t="str">
        <f>LEFT(Tableau3[[#This Row],[CODE_TARIF]],6)</f>
        <v>440349</v>
      </c>
      <c r="Z420" s="58" t="s">
        <v>697</v>
      </c>
      <c r="AB420" s="58" t="s">
        <v>8152</v>
      </c>
      <c r="AC420" s="60">
        <v>5</v>
      </c>
      <c r="AD420" s="60" t="s">
        <v>6055</v>
      </c>
      <c r="AE420" s="58" t="s">
        <v>698</v>
      </c>
      <c r="AF420" s="58" t="s">
        <v>658</v>
      </c>
      <c r="AG420" s="60" t="s">
        <v>4300</v>
      </c>
      <c r="AH420" s="60" t="s">
        <v>4300</v>
      </c>
      <c r="AI420" s="58">
        <v>1000</v>
      </c>
      <c r="AJ420" s="58" t="s">
        <v>666</v>
      </c>
    </row>
    <row r="421" spans="1:36" s="58" customFormat="1" ht="12">
      <c r="A421" s="57">
        <v>418</v>
      </c>
      <c r="B421" s="58">
        <v>2022</v>
      </c>
      <c r="C421" s="58" t="s">
        <v>692</v>
      </c>
      <c r="D421" s="58" t="s">
        <v>693</v>
      </c>
      <c r="E421" s="58" t="s">
        <v>2012</v>
      </c>
      <c r="F421" s="58" t="s">
        <v>577</v>
      </c>
      <c r="G421" s="58" t="s">
        <v>7922</v>
      </c>
      <c r="H421" s="58" t="s">
        <v>1910</v>
      </c>
      <c r="I421" s="59">
        <v>44838</v>
      </c>
      <c r="J421" s="58" t="s">
        <v>2462</v>
      </c>
      <c r="K421" s="59" t="s">
        <v>7216</v>
      </c>
      <c r="L421" s="58" t="s">
        <v>7466</v>
      </c>
      <c r="M421" s="58" t="s">
        <v>7215</v>
      </c>
      <c r="N421" s="60">
        <v>1405505</v>
      </c>
      <c r="O421" s="60">
        <v>161634</v>
      </c>
      <c r="P421" s="60">
        <v>161634</v>
      </c>
      <c r="Q421" s="58" t="s">
        <v>694</v>
      </c>
      <c r="R421" s="58" t="s">
        <v>658</v>
      </c>
      <c r="S421" s="58" t="s">
        <v>701</v>
      </c>
      <c r="U421" s="58">
        <v>3</v>
      </c>
      <c r="W421" s="58" t="s">
        <v>658</v>
      </c>
      <c r="X421" s="58">
        <v>44034940000</v>
      </c>
      <c r="Y421" s="58" t="str">
        <f>LEFT(Tableau3[[#This Row],[CODE_TARIF]],6)</f>
        <v>440349</v>
      </c>
      <c r="Z421" s="58" t="s">
        <v>697</v>
      </c>
      <c r="AB421" s="58" t="s">
        <v>8153</v>
      </c>
      <c r="AC421" s="60">
        <v>35</v>
      </c>
      <c r="AD421" s="60" t="s">
        <v>6056</v>
      </c>
      <c r="AE421" s="58" t="s">
        <v>698</v>
      </c>
      <c r="AF421" s="58" t="s">
        <v>658</v>
      </c>
      <c r="AG421" s="60" t="s">
        <v>4301</v>
      </c>
      <c r="AH421" s="60" t="s">
        <v>4301</v>
      </c>
      <c r="AI421" s="58">
        <v>1000</v>
      </c>
      <c r="AJ421" s="58" t="s">
        <v>666</v>
      </c>
    </row>
    <row r="422" spans="1:36" s="58" customFormat="1" ht="12">
      <c r="A422" s="57">
        <v>419</v>
      </c>
      <c r="B422" s="58">
        <v>2022</v>
      </c>
      <c r="C422" s="58" t="s">
        <v>692</v>
      </c>
      <c r="D422" s="58" t="s">
        <v>693</v>
      </c>
      <c r="E422" s="58" t="s">
        <v>2012</v>
      </c>
      <c r="F422" s="58" t="s">
        <v>577</v>
      </c>
      <c r="G422" s="58" t="s">
        <v>7922</v>
      </c>
      <c r="H422" s="58" t="s">
        <v>1910</v>
      </c>
      <c r="I422" s="59">
        <v>44837</v>
      </c>
      <c r="J422" s="58" t="s">
        <v>2463</v>
      </c>
      <c r="K422" s="59" t="s">
        <v>7217</v>
      </c>
      <c r="L422" s="58" t="s">
        <v>7470</v>
      </c>
      <c r="M422" s="58" t="s">
        <v>7216</v>
      </c>
      <c r="N422" s="60">
        <v>727870</v>
      </c>
      <c r="O422" s="60">
        <v>83705</v>
      </c>
      <c r="P422" s="60">
        <v>83705</v>
      </c>
      <c r="Q422" s="58" t="s">
        <v>694</v>
      </c>
      <c r="R422" s="58" t="s">
        <v>658</v>
      </c>
      <c r="S422" s="58" t="s">
        <v>703</v>
      </c>
      <c r="U422" s="58">
        <v>3</v>
      </c>
      <c r="W422" s="58" t="s">
        <v>658</v>
      </c>
      <c r="X422" s="58">
        <v>44034958000</v>
      </c>
      <c r="Y422" s="58" t="str">
        <f>LEFT(Tableau3[[#This Row],[CODE_TARIF]],6)</f>
        <v>440349</v>
      </c>
      <c r="Z422" s="58" t="s">
        <v>697</v>
      </c>
      <c r="AB422" s="58" t="s">
        <v>8154</v>
      </c>
      <c r="AC422" s="60">
        <v>22</v>
      </c>
      <c r="AD422" s="60" t="s">
        <v>6057</v>
      </c>
      <c r="AE422" s="58" t="s">
        <v>698</v>
      </c>
      <c r="AF422" s="58" t="s">
        <v>658</v>
      </c>
      <c r="AG422" s="60" t="s">
        <v>4302</v>
      </c>
      <c r="AH422" s="60" t="s">
        <v>4302</v>
      </c>
      <c r="AI422" s="58">
        <v>1000</v>
      </c>
      <c r="AJ422" s="58" t="s">
        <v>666</v>
      </c>
    </row>
    <row r="423" spans="1:36" s="58" customFormat="1" ht="12">
      <c r="A423" s="57">
        <v>420</v>
      </c>
      <c r="B423" s="58">
        <v>2022</v>
      </c>
      <c r="C423" s="58" t="s">
        <v>692</v>
      </c>
      <c r="D423" s="58" t="s">
        <v>693</v>
      </c>
      <c r="E423" s="58" t="s">
        <v>2012</v>
      </c>
      <c r="F423" s="58" t="s">
        <v>577</v>
      </c>
      <c r="G423" s="58" t="s">
        <v>7922</v>
      </c>
      <c r="H423" s="58" t="s">
        <v>1910</v>
      </c>
      <c r="I423" s="59">
        <v>44837</v>
      </c>
      <c r="J423" s="58" t="s">
        <v>1461</v>
      </c>
      <c r="K423" s="59" t="s">
        <v>7217</v>
      </c>
      <c r="L423" s="58" t="s">
        <v>7470</v>
      </c>
      <c r="M423" s="58" t="s">
        <v>7216</v>
      </c>
      <c r="N423" s="60">
        <v>12855102</v>
      </c>
      <c r="O423" s="60">
        <v>1478337</v>
      </c>
      <c r="P423" s="60">
        <v>1478337</v>
      </c>
      <c r="Q423" s="58" t="s">
        <v>694</v>
      </c>
      <c r="R423" s="58" t="s">
        <v>658</v>
      </c>
      <c r="S423" s="58" t="s">
        <v>703</v>
      </c>
      <c r="U423" s="58">
        <v>3</v>
      </c>
      <c r="W423" s="58" t="s">
        <v>658</v>
      </c>
      <c r="X423" s="58">
        <v>44034914000</v>
      </c>
      <c r="Y423" s="58" t="str">
        <f>LEFT(Tableau3[[#This Row],[CODE_TARIF]],6)</f>
        <v>440349</v>
      </c>
      <c r="Z423" s="58" t="s">
        <v>697</v>
      </c>
      <c r="AB423" s="58" t="s">
        <v>8155</v>
      </c>
      <c r="AC423" s="60">
        <v>144</v>
      </c>
      <c r="AD423" s="60" t="s">
        <v>6058</v>
      </c>
      <c r="AE423" s="58" t="s">
        <v>698</v>
      </c>
      <c r="AF423" s="58" t="s">
        <v>658</v>
      </c>
      <c r="AG423" s="60" t="s">
        <v>4303</v>
      </c>
      <c r="AH423" s="60" t="s">
        <v>4303</v>
      </c>
      <c r="AI423" s="58">
        <v>1000</v>
      </c>
      <c r="AJ423" s="58" t="s">
        <v>666</v>
      </c>
    </row>
    <row r="424" spans="1:36" s="58" customFormat="1" ht="12">
      <c r="A424" s="57">
        <v>421</v>
      </c>
      <c r="B424" s="58">
        <v>2022</v>
      </c>
      <c r="C424" s="58" t="s">
        <v>692</v>
      </c>
      <c r="D424" s="58" t="s">
        <v>693</v>
      </c>
      <c r="E424" s="58" t="s">
        <v>2012</v>
      </c>
      <c r="F424" s="58" t="s">
        <v>577</v>
      </c>
      <c r="G424" s="58" t="s">
        <v>7922</v>
      </c>
      <c r="H424" s="58" t="s">
        <v>1910</v>
      </c>
      <c r="I424" s="59">
        <v>44837</v>
      </c>
      <c r="J424" s="58" t="s">
        <v>1458</v>
      </c>
      <c r="K424" s="59" t="s">
        <v>7217</v>
      </c>
      <c r="L424" s="58" t="s">
        <v>7470</v>
      </c>
      <c r="M424" s="58" t="s">
        <v>7216</v>
      </c>
      <c r="N424" s="60">
        <v>966975</v>
      </c>
      <c r="O424" s="60">
        <v>111202</v>
      </c>
      <c r="P424" s="60">
        <v>111202</v>
      </c>
      <c r="Q424" s="58" t="s">
        <v>694</v>
      </c>
      <c r="R424" s="58" t="s">
        <v>658</v>
      </c>
      <c r="S424" s="58" t="s">
        <v>701</v>
      </c>
      <c r="U424" s="58">
        <v>3</v>
      </c>
      <c r="W424" s="58" t="s">
        <v>658</v>
      </c>
      <c r="X424" s="58">
        <v>44034940000</v>
      </c>
      <c r="Y424" s="58" t="str">
        <f>LEFT(Tableau3[[#This Row],[CODE_TARIF]],6)</f>
        <v>440349</v>
      </c>
      <c r="Z424" s="58" t="s">
        <v>697</v>
      </c>
      <c r="AB424" s="58" t="s">
        <v>8156</v>
      </c>
      <c r="AC424" s="60">
        <v>33</v>
      </c>
      <c r="AD424" s="60" t="s">
        <v>6059</v>
      </c>
      <c r="AE424" s="58" t="s">
        <v>698</v>
      </c>
      <c r="AF424" s="58" t="s">
        <v>658</v>
      </c>
      <c r="AG424" s="60" t="s">
        <v>4304</v>
      </c>
      <c r="AH424" s="60" t="s">
        <v>4304</v>
      </c>
      <c r="AI424" s="58">
        <v>1000</v>
      </c>
      <c r="AJ424" s="58" t="s">
        <v>666</v>
      </c>
    </row>
    <row r="425" spans="1:36" s="58" customFormat="1" ht="12">
      <c r="A425" s="57">
        <v>422</v>
      </c>
      <c r="B425" s="58">
        <v>2022</v>
      </c>
      <c r="C425" s="58" t="s">
        <v>692</v>
      </c>
      <c r="D425" s="58" t="s">
        <v>693</v>
      </c>
      <c r="E425" s="58" t="s">
        <v>2012</v>
      </c>
      <c r="F425" s="58" t="s">
        <v>577</v>
      </c>
      <c r="G425" s="58" t="s">
        <v>7922</v>
      </c>
      <c r="H425" s="58" t="s">
        <v>1910</v>
      </c>
      <c r="I425" s="59">
        <v>44837</v>
      </c>
      <c r="J425" s="58" t="s">
        <v>2464</v>
      </c>
      <c r="K425" s="59" t="s">
        <v>7217</v>
      </c>
      <c r="L425" s="58" t="s">
        <v>7471</v>
      </c>
      <c r="M425" s="58" t="s">
        <v>7216</v>
      </c>
      <c r="N425" s="60">
        <v>1896490</v>
      </c>
      <c r="O425" s="60">
        <v>218096</v>
      </c>
      <c r="P425" s="60">
        <v>218096</v>
      </c>
      <c r="Q425" s="58" t="s">
        <v>694</v>
      </c>
      <c r="R425" s="58" t="s">
        <v>658</v>
      </c>
      <c r="S425" s="58" t="s">
        <v>703</v>
      </c>
      <c r="U425" s="58">
        <v>3</v>
      </c>
      <c r="W425" s="58" t="s">
        <v>658</v>
      </c>
      <c r="X425" s="58">
        <v>44034958000</v>
      </c>
      <c r="Y425" s="58" t="str">
        <f>LEFT(Tableau3[[#This Row],[CODE_TARIF]],6)</f>
        <v>440349</v>
      </c>
      <c r="Z425" s="58" t="s">
        <v>697</v>
      </c>
      <c r="AB425" s="58" t="s">
        <v>8157</v>
      </c>
      <c r="AC425" s="60">
        <v>54</v>
      </c>
      <c r="AD425" s="60" t="s">
        <v>6060</v>
      </c>
      <c r="AE425" s="58" t="s">
        <v>698</v>
      </c>
      <c r="AF425" s="58" t="s">
        <v>658</v>
      </c>
      <c r="AG425" s="60" t="s">
        <v>4305</v>
      </c>
      <c r="AH425" s="60" t="s">
        <v>4305</v>
      </c>
      <c r="AI425" s="58">
        <v>1000</v>
      </c>
      <c r="AJ425" s="58" t="s">
        <v>666</v>
      </c>
    </row>
    <row r="426" spans="1:36" s="58" customFormat="1" ht="12">
      <c r="A426" s="57">
        <v>423</v>
      </c>
      <c r="B426" s="58">
        <v>2022</v>
      </c>
      <c r="C426" s="58" t="s">
        <v>692</v>
      </c>
      <c r="D426" s="58" t="s">
        <v>693</v>
      </c>
      <c r="E426" s="58" t="s">
        <v>2012</v>
      </c>
      <c r="F426" s="58" t="s">
        <v>577</v>
      </c>
      <c r="G426" s="58" t="s">
        <v>7922</v>
      </c>
      <c r="H426" s="58" t="s">
        <v>1910</v>
      </c>
      <c r="I426" s="59">
        <v>44837</v>
      </c>
      <c r="J426" s="58" t="s">
        <v>2465</v>
      </c>
      <c r="K426" s="59" t="s">
        <v>7217</v>
      </c>
      <c r="L426" s="58" t="s">
        <v>7472</v>
      </c>
      <c r="M426" s="59" t="s">
        <v>7217</v>
      </c>
      <c r="N426" s="60">
        <v>10212768</v>
      </c>
      <c r="O426" s="60">
        <v>561702</v>
      </c>
      <c r="P426" s="60">
        <v>561702</v>
      </c>
      <c r="Q426" s="58" t="s">
        <v>694</v>
      </c>
      <c r="R426" s="58" t="s">
        <v>658</v>
      </c>
      <c r="S426" s="58" t="s">
        <v>7157</v>
      </c>
      <c r="U426" s="58">
        <v>3</v>
      </c>
      <c r="W426" s="58" t="s">
        <v>658</v>
      </c>
      <c r="X426" s="58">
        <v>44072938000</v>
      </c>
      <c r="Y426" s="58" t="str">
        <f>LEFT(Tableau3[[#This Row],[CODE_TARIF]],6)</f>
        <v>440729</v>
      </c>
      <c r="Z426" s="58" t="s">
        <v>697</v>
      </c>
      <c r="AB426" s="58" t="s">
        <v>7943</v>
      </c>
      <c r="AC426" s="60">
        <v>40</v>
      </c>
      <c r="AD426" s="60" t="s">
        <v>5759</v>
      </c>
      <c r="AE426" s="58" t="s">
        <v>698</v>
      </c>
      <c r="AF426" s="58" t="s">
        <v>658</v>
      </c>
      <c r="AG426" s="60" t="s">
        <v>3909</v>
      </c>
      <c r="AH426" s="60" t="s">
        <v>3909</v>
      </c>
      <c r="AI426" s="58">
        <v>1000</v>
      </c>
      <c r="AJ426" s="58" t="s">
        <v>666</v>
      </c>
    </row>
    <row r="427" spans="1:36" s="58" customFormat="1" ht="12">
      <c r="A427" s="57">
        <v>424</v>
      </c>
      <c r="B427" s="58">
        <v>2022</v>
      </c>
      <c r="C427" s="58" t="s">
        <v>692</v>
      </c>
      <c r="D427" s="58" t="s">
        <v>693</v>
      </c>
      <c r="E427" s="58" t="s">
        <v>8884</v>
      </c>
      <c r="F427" s="58" t="s">
        <v>2045</v>
      </c>
      <c r="G427" s="58" t="s">
        <v>7934</v>
      </c>
      <c r="H427" s="58" t="s">
        <v>2033</v>
      </c>
      <c r="I427" s="59">
        <v>44837</v>
      </c>
      <c r="J427" s="58" t="s">
        <v>2466</v>
      </c>
      <c r="K427" s="59" t="s">
        <v>7217</v>
      </c>
      <c r="L427" s="58" t="s">
        <v>7473</v>
      </c>
      <c r="M427" s="58" t="s">
        <v>7216</v>
      </c>
      <c r="N427" s="60">
        <v>12257400</v>
      </c>
      <c r="O427" s="60">
        <v>919305</v>
      </c>
      <c r="P427" s="60">
        <v>919305</v>
      </c>
      <c r="Q427" s="58" t="s">
        <v>694</v>
      </c>
      <c r="R427" s="58" t="s">
        <v>658</v>
      </c>
      <c r="S427" s="58" t="s">
        <v>657</v>
      </c>
      <c r="U427" s="58">
        <v>3</v>
      </c>
      <c r="W427" s="58" t="s">
        <v>658</v>
      </c>
      <c r="X427" s="58">
        <v>44072700000</v>
      </c>
      <c r="Y427" s="58" t="str">
        <f>LEFT(Tableau3[[#This Row],[CODE_TARIF]],6)</f>
        <v>440727</v>
      </c>
      <c r="Z427" s="58" t="s">
        <v>697</v>
      </c>
      <c r="AB427" s="58" t="s">
        <v>8158</v>
      </c>
      <c r="AC427" s="60">
        <v>53</v>
      </c>
      <c r="AD427" s="60" t="s">
        <v>1441</v>
      </c>
      <c r="AE427" s="58" t="s">
        <v>1668</v>
      </c>
      <c r="AF427" s="58" t="s">
        <v>658</v>
      </c>
      <c r="AG427" s="60" t="s">
        <v>4306</v>
      </c>
      <c r="AH427" s="60" t="s">
        <v>4306</v>
      </c>
      <c r="AI427" s="58">
        <v>1000</v>
      </c>
      <c r="AJ427" s="58" t="s">
        <v>666</v>
      </c>
    </row>
    <row r="428" spans="1:36" s="58" customFormat="1" ht="12">
      <c r="A428" s="57">
        <v>425</v>
      </c>
      <c r="B428" s="58">
        <v>2022</v>
      </c>
      <c r="C428" s="58" t="s">
        <v>692</v>
      </c>
      <c r="D428" s="58" t="s">
        <v>693</v>
      </c>
      <c r="E428" s="58" t="s">
        <v>2012</v>
      </c>
      <c r="F428" s="58" t="s">
        <v>2046</v>
      </c>
      <c r="G428" s="58" t="s">
        <v>7936</v>
      </c>
      <c r="H428" s="58" t="s">
        <v>1910</v>
      </c>
      <c r="I428" s="59">
        <v>44834</v>
      </c>
      <c r="J428" s="58" t="s">
        <v>2467</v>
      </c>
      <c r="K428" s="59" t="s">
        <v>1554</v>
      </c>
      <c r="L428" s="58" t="s">
        <v>7474</v>
      </c>
      <c r="M428" s="58" t="s">
        <v>1554</v>
      </c>
      <c r="N428" s="60">
        <v>864080</v>
      </c>
      <c r="O428" s="60">
        <v>99369</v>
      </c>
      <c r="P428" s="60">
        <v>99369</v>
      </c>
      <c r="Q428" s="58" t="s">
        <v>694</v>
      </c>
      <c r="R428" s="58" t="s">
        <v>658</v>
      </c>
      <c r="S428" s="58" t="s">
        <v>675</v>
      </c>
      <c r="U428" s="58">
        <v>3</v>
      </c>
      <c r="W428" s="58" t="s">
        <v>658</v>
      </c>
      <c r="X428" s="58">
        <v>44034934000</v>
      </c>
      <c r="Y428" s="58" t="str">
        <f>LEFT(Tableau3[[#This Row],[CODE_TARIF]],6)</f>
        <v>440349</v>
      </c>
      <c r="Z428" s="58" t="s">
        <v>697</v>
      </c>
      <c r="AB428" s="58" t="s">
        <v>8159</v>
      </c>
      <c r="AC428" s="60">
        <v>43</v>
      </c>
      <c r="AD428" s="60" t="s">
        <v>6061</v>
      </c>
      <c r="AE428" s="58" t="s">
        <v>698</v>
      </c>
      <c r="AF428" s="58" t="s">
        <v>658</v>
      </c>
      <c r="AG428" s="60" t="s">
        <v>4307</v>
      </c>
      <c r="AH428" s="60" t="s">
        <v>4307</v>
      </c>
      <c r="AI428" s="58">
        <v>1000</v>
      </c>
      <c r="AJ428" s="58" t="s">
        <v>666</v>
      </c>
    </row>
    <row r="429" spans="1:36" s="58" customFormat="1" ht="12">
      <c r="A429" s="57">
        <v>426</v>
      </c>
      <c r="B429" s="58">
        <v>2022</v>
      </c>
      <c r="C429" s="58" t="s">
        <v>692</v>
      </c>
      <c r="D429" s="58" t="s">
        <v>693</v>
      </c>
      <c r="E429" s="58" t="s">
        <v>2012</v>
      </c>
      <c r="F429" s="58" t="s">
        <v>2046</v>
      </c>
      <c r="G429" s="58" t="s">
        <v>7936</v>
      </c>
      <c r="H429" s="58" t="s">
        <v>1910</v>
      </c>
      <c r="I429" s="59">
        <v>44834</v>
      </c>
      <c r="J429" s="58" t="s">
        <v>2468</v>
      </c>
      <c r="K429" s="59" t="s">
        <v>1554</v>
      </c>
      <c r="L429" s="58" t="s">
        <v>7474</v>
      </c>
      <c r="M429" s="58" t="s">
        <v>1554</v>
      </c>
      <c r="N429" s="60">
        <v>1841299</v>
      </c>
      <c r="O429" s="60">
        <v>211749</v>
      </c>
      <c r="P429" s="60">
        <v>211749</v>
      </c>
      <c r="Q429" s="58" t="s">
        <v>694</v>
      </c>
      <c r="R429" s="58" t="s">
        <v>658</v>
      </c>
      <c r="S429" s="58" t="s">
        <v>675</v>
      </c>
      <c r="U429" s="58">
        <v>3</v>
      </c>
      <c r="W429" s="58" t="s">
        <v>658</v>
      </c>
      <c r="X429" s="58">
        <v>44034971000</v>
      </c>
      <c r="Y429" s="58" t="str">
        <f>LEFT(Tableau3[[#This Row],[CODE_TARIF]],6)</f>
        <v>440349</v>
      </c>
      <c r="Z429" s="58" t="s">
        <v>697</v>
      </c>
      <c r="AB429" s="58" t="s">
        <v>8160</v>
      </c>
      <c r="AC429" s="60">
        <v>73</v>
      </c>
      <c r="AD429" s="60" t="s">
        <v>6062</v>
      </c>
      <c r="AE429" s="58" t="s">
        <v>698</v>
      </c>
      <c r="AF429" s="58" t="s">
        <v>658</v>
      </c>
      <c r="AG429" s="60" t="s">
        <v>4308</v>
      </c>
      <c r="AH429" s="60" t="s">
        <v>4308</v>
      </c>
      <c r="AI429" s="58">
        <v>1000</v>
      </c>
      <c r="AJ429" s="58" t="s">
        <v>666</v>
      </c>
    </row>
    <row r="430" spans="1:36" s="58" customFormat="1" ht="12">
      <c r="A430" s="57">
        <v>427</v>
      </c>
      <c r="B430" s="58">
        <v>2022</v>
      </c>
      <c r="C430" s="58" t="s">
        <v>692</v>
      </c>
      <c r="D430" s="58" t="s">
        <v>693</v>
      </c>
      <c r="E430" s="58" t="s">
        <v>2012</v>
      </c>
      <c r="F430" s="58" t="s">
        <v>2046</v>
      </c>
      <c r="G430" s="58" t="s">
        <v>7936</v>
      </c>
      <c r="H430" s="58" t="s">
        <v>1910</v>
      </c>
      <c r="I430" s="59">
        <v>44834</v>
      </c>
      <c r="J430" s="58" t="s">
        <v>2469</v>
      </c>
      <c r="K430" s="59" t="s">
        <v>1554</v>
      </c>
      <c r="L430" s="58" t="s">
        <v>7474</v>
      </c>
      <c r="M430" s="58" t="s">
        <v>1554</v>
      </c>
      <c r="N430" s="60">
        <v>1556869</v>
      </c>
      <c r="O430" s="60">
        <v>179040</v>
      </c>
      <c r="P430" s="60">
        <v>179040</v>
      </c>
      <c r="Q430" s="58" t="s">
        <v>694</v>
      </c>
      <c r="R430" s="58" t="s">
        <v>658</v>
      </c>
      <c r="S430" s="58" t="s">
        <v>675</v>
      </c>
      <c r="U430" s="58">
        <v>3</v>
      </c>
      <c r="W430" s="58" t="s">
        <v>658</v>
      </c>
      <c r="X430" s="58">
        <v>44034959000</v>
      </c>
      <c r="Y430" s="58" t="str">
        <f>LEFT(Tableau3[[#This Row],[CODE_TARIF]],6)</f>
        <v>440349</v>
      </c>
      <c r="Z430" s="58" t="s">
        <v>697</v>
      </c>
      <c r="AB430" s="58" t="s">
        <v>8161</v>
      </c>
      <c r="AC430" s="60">
        <v>1</v>
      </c>
      <c r="AD430" s="60" t="s">
        <v>4831</v>
      </c>
      <c r="AE430" s="58" t="s">
        <v>698</v>
      </c>
      <c r="AF430" s="58" t="s">
        <v>658</v>
      </c>
      <c r="AG430" s="60" t="s">
        <v>4309</v>
      </c>
      <c r="AH430" s="60" t="s">
        <v>4309</v>
      </c>
      <c r="AI430" s="58">
        <v>1000</v>
      </c>
      <c r="AJ430" s="58" t="s">
        <v>666</v>
      </c>
    </row>
    <row r="431" spans="1:36" s="58" customFormat="1" ht="12">
      <c r="A431" s="57">
        <v>428</v>
      </c>
      <c r="B431" s="58">
        <v>2022</v>
      </c>
      <c r="C431" s="58" t="s">
        <v>692</v>
      </c>
      <c r="D431" s="58" t="s">
        <v>693</v>
      </c>
      <c r="E431" s="58" t="s">
        <v>2012</v>
      </c>
      <c r="F431" s="58" t="s">
        <v>2046</v>
      </c>
      <c r="G431" s="58" t="s">
        <v>7936</v>
      </c>
      <c r="H431" s="58" t="s">
        <v>1910</v>
      </c>
      <c r="I431" s="59">
        <v>44834</v>
      </c>
      <c r="J431" s="58" t="s">
        <v>2470</v>
      </c>
      <c r="K431" s="59" t="s">
        <v>1554</v>
      </c>
      <c r="L431" s="58" t="s">
        <v>7474</v>
      </c>
      <c r="M431" s="58" t="s">
        <v>1554</v>
      </c>
      <c r="N431" s="60">
        <v>3036378</v>
      </c>
      <c r="O431" s="60">
        <v>349184</v>
      </c>
      <c r="P431" s="60">
        <v>349184</v>
      </c>
      <c r="Q431" s="58" t="s">
        <v>694</v>
      </c>
      <c r="R431" s="58" t="s">
        <v>658</v>
      </c>
      <c r="S431" s="58" t="s">
        <v>675</v>
      </c>
      <c r="U431" s="58">
        <v>3</v>
      </c>
      <c r="W431" s="58" t="s">
        <v>658</v>
      </c>
      <c r="X431" s="58">
        <v>44034959000</v>
      </c>
      <c r="Y431" s="58" t="str">
        <f>LEFT(Tableau3[[#This Row],[CODE_TARIF]],6)</f>
        <v>440349</v>
      </c>
      <c r="Z431" s="58" t="s">
        <v>697</v>
      </c>
      <c r="AB431" s="58" t="s">
        <v>8162</v>
      </c>
      <c r="AC431" s="60">
        <v>5</v>
      </c>
      <c r="AD431" s="60" t="s">
        <v>6063</v>
      </c>
      <c r="AE431" s="58" t="s">
        <v>698</v>
      </c>
      <c r="AF431" s="58" t="s">
        <v>658</v>
      </c>
      <c r="AG431" s="60" t="s">
        <v>4310</v>
      </c>
      <c r="AH431" s="60" t="s">
        <v>4310</v>
      </c>
      <c r="AI431" s="58">
        <v>1000</v>
      </c>
      <c r="AJ431" s="58" t="s">
        <v>666</v>
      </c>
    </row>
    <row r="432" spans="1:36" s="58" customFormat="1" ht="12">
      <c r="A432" s="57">
        <v>429</v>
      </c>
      <c r="B432" s="58">
        <v>2022</v>
      </c>
      <c r="C432" s="58" t="s">
        <v>692</v>
      </c>
      <c r="D432" s="58" t="s">
        <v>693</v>
      </c>
      <c r="E432" s="58" t="s">
        <v>2012</v>
      </c>
      <c r="F432" s="58" t="s">
        <v>2046</v>
      </c>
      <c r="G432" s="58" t="s">
        <v>7936</v>
      </c>
      <c r="H432" s="58" t="s">
        <v>1910</v>
      </c>
      <c r="I432" s="59">
        <v>44834</v>
      </c>
      <c r="J432" s="58" t="s">
        <v>1466</v>
      </c>
      <c r="K432" s="59" t="s">
        <v>1554</v>
      </c>
      <c r="L432" s="58" t="s">
        <v>7474</v>
      </c>
      <c r="M432" s="58" t="s">
        <v>1554</v>
      </c>
      <c r="N432" s="60">
        <v>5800277</v>
      </c>
      <c r="O432" s="60">
        <v>667031</v>
      </c>
      <c r="P432" s="60">
        <v>667031</v>
      </c>
      <c r="Q432" s="58" t="s">
        <v>694</v>
      </c>
      <c r="R432" s="58" t="s">
        <v>658</v>
      </c>
      <c r="S432" s="58" t="s">
        <v>675</v>
      </c>
      <c r="U432" s="58">
        <v>3</v>
      </c>
      <c r="W432" s="58" t="s">
        <v>658</v>
      </c>
      <c r="X432" s="58">
        <v>44034959000</v>
      </c>
      <c r="Y432" s="58" t="str">
        <f>LEFT(Tableau3[[#This Row],[CODE_TARIF]],6)</f>
        <v>440349</v>
      </c>
      <c r="Z432" s="58" t="s">
        <v>697</v>
      </c>
      <c r="AB432" s="58" t="s">
        <v>8163</v>
      </c>
      <c r="AC432" s="60">
        <v>9</v>
      </c>
      <c r="AD432" s="60" t="s">
        <v>6064</v>
      </c>
      <c r="AE432" s="58" t="s">
        <v>698</v>
      </c>
      <c r="AF432" s="58" t="s">
        <v>658</v>
      </c>
      <c r="AG432" s="60" t="s">
        <v>4311</v>
      </c>
      <c r="AH432" s="60" t="s">
        <v>4311</v>
      </c>
      <c r="AI432" s="58">
        <v>1000</v>
      </c>
      <c r="AJ432" s="58" t="s">
        <v>666</v>
      </c>
    </row>
    <row r="433" spans="1:36" s="58" customFormat="1" ht="12">
      <c r="A433" s="57">
        <v>430</v>
      </c>
      <c r="B433" s="58">
        <v>2022</v>
      </c>
      <c r="C433" s="58" t="s">
        <v>692</v>
      </c>
      <c r="D433" s="58" t="s">
        <v>693</v>
      </c>
      <c r="E433" s="58" t="s">
        <v>2012</v>
      </c>
      <c r="F433" s="58" t="s">
        <v>2046</v>
      </c>
      <c r="G433" s="58" t="s">
        <v>7936</v>
      </c>
      <c r="H433" s="58" t="s">
        <v>1910</v>
      </c>
      <c r="I433" s="59">
        <v>44834</v>
      </c>
      <c r="J433" s="58" t="s">
        <v>1463</v>
      </c>
      <c r="K433" s="59" t="s">
        <v>1554</v>
      </c>
      <c r="L433" s="58" t="s">
        <v>7474</v>
      </c>
      <c r="M433" s="58" t="s">
        <v>1554</v>
      </c>
      <c r="N433" s="60">
        <v>2396120</v>
      </c>
      <c r="O433" s="60">
        <v>275554</v>
      </c>
      <c r="P433" s="60">
        <v>275554</v>
      </c>
      <c r="Q433" s="58" t="s">
        <v>694</v>
      </c>
      <c r="R433" s="58" t="s">
        <v>658</v>
      </c>
      <c r="S433" s="58" t="s">
        <v>675</v>
      </c>
      <c r="U433" s="58">
        <v>3</v>
      </c>
      <c r="W433" s="58" t="s">
        <v>658</v>
      </c>
      <c r="X433" s="58">
        <v>44034958000</v>
      </c>
      <c r="Y433" s="58" t="str">
        <f>LEFT(Tableau3[[#This Row],[CODE_TARIF]],6)</f>
        <v>440349</v>
      </c>
      <c r="Z433" s="58" t="s">
        <v>697</v>
      </c>
      <c r="AB433" s="58" t="s">
        <v>8164</v>
      </c>
      <c r="AC433" s="60">
        <v>79</v>
      </c>
      <c r="AD433" s="60" t="s">
        <v>6065</v>
      </c>
      <c r="AE433" s="58" t="s">
        <v>698</v>
      </c>
      <c r="AF433" s="58" t="s">
        <v>658</v>
      </c>
      <c r="AG433" s="60" t="s">
        <v>4312</v>
      </c>
      <c r="AH433" s="60" t="s">
        <v>4312</v>
      </c>
      <c r="AI433" s="58">
        <v>1000</v>
      </c>
      <c r="AJ433" s="58" t="s">
        <v>666</v>
      </c>
    </row>
    <row r="434" spans="1:36" s="58" customFormat="1" ht="12">
      <c r="A434" s="57">
        <v>431</v>
      </c>
      <c r="B434" s="58">
        <v>2022</v>
      </c>
      <c r="C434" s="58" t="s">
        <v>692</v>
      </c>
      <c r="D434" s="58" t="s">
        <v>693</v>
      </c>
      <c r="E434" s="58" t="s">
        <v>2012</v>
      </c>
      <c r="F434" s="58" t="s">
        <v>2046</v>
      </c>
      <c r="G434" s="58" t="s">
        <v>7936</v>
      </c>
      <c r="H434" s="58" t="s">
        <v>1910</v>
      </c>
      <c r="I434" s="59">
        <v>44834</v>
      </c>
      <c r="J434" s="58" t="s">
        <v>2471</v>
      </c>
      <c r="K434" s="59" t="s">
        <v>1554</v>
      </c>
      <c r="L434" s="58" t="s">
        <v>7474</v>
      </c>
      <c r="M434" s="58" t="s">
        <v>1554</v>
      </c>
      <c r="N434" s="60">
        <v>2395335</v>
      </c>
      <c r="O434" s="60">
        <v>275464</v>
      </c>
      <c r="P434" s="60">
        <v>275464</v>
      </c>
      <c r="Q434" s="58" t="s">
        <v>694</v>
      </c>
      <c r="R434" s="58" t="s">
        <v>658</v>
      </c>
      <c r="S434" s="58" t="s">
        <v>675</v>
      </c>
      <c r="U434" s="58">
        <v>3</v>
      </c>
      <c r="W434" s="58" t="s">
        <v>658</v>
      </c>
      <c r="X434" s="58">
        <v>44034958000</v>
      </c>
      <c r="Y434" s="58" t="str">
        <f>LEFT(Tableau3[[#This Row],[CODE_TARIF]],6)</f>
        <v>440349</v>
      </c>
      <c r="Z434" s="58" t="s">
        <v>697</v>
      </c>
      <c r="AB434" s="58" t="s">
        <v>8165</v>
      </c>
      <c r="AC434" s="60">
        <v>73</v>
      </c>
      <c r="AD434" s="60" t="s">
        <v>6066</v>
      </c>
      <c r="AE434" s="58" t="s">
        <v>698</v>
      </c>
      <c r="AF434" s="58" t="s">
        <v>658</v>
      </c>
      <c r="AG434" s="60" t="s">
        <v>4313</v>
      </c>
      <c r="AH434" s="60" t="s">
        <v>4313</v>
      </c>
      <c r="AI434" s="58">
        <v>1000</v>
      </c>
      <c r="AJ434" s="58" t="s">
        <v>666</v>
      </c>
    </row>
    <row r="435" spans="1:36" s="58" customFormat="1" ht="12">
      <c r="A435" s="57">
        <v>432</v>
      </c>
      <c r="B435" s="58">
        <v>2022</v>
      </c>
      <c r="C435" s="58" t="s">
        <v>692</v>
      </c>
      <c r="D435" s="58" t="s">
        <v>693</v>
      </c>
      <c r="E435" s="58" t="s">
        <v>2012</v>
      </c>
      <c r="F435" s="58" t="s">
        <v>2046</v>
      </c>
      <c r="G435" s="58" t="s">
        <v>7936</v>
      </c>
      <c r="H435" s="58" t="s">
        <v>1910</v>
      </c>
      <c r="I435" s="59">
        <v>44834</v>
      </c>
      <c r="J435" s="58" t="s">
        <v>1470</v>
      </c>
      <c r="K435" s="59" t="s">
        <v>1554</v>
      </c>
      <c r="L435" s="58" t="s">
        <v>7474</v>
      </c>
      <c r="M435" s="59" t="s">
        <v>1554</v>
      </c>
      <c r="N435" s="60">
        <v>2043865</v>
      </c>
      <c r="O435" s="60">
        <v>235044</v>
      </c>
      <c r="P435" s="60">
        <v>235044</v>
      </c>
      <c r="Q435" s="58" t="s">
        <v>694</v>
      </c>
      <c r="R435" s="58" t="s">
        <v>658</v>
      </c>
      <c r="S435" s="58" t="s">
        <v>675</v>
      </c>
      <c r="U435" s="58">
        <v>3</v>
      </c>
      <c r="W435" s="58" t="s">
        <v>658</v>
      </c>
      <c r="X435" s="58">
        <v>44034958000</v>
      </c>
      <c r="Y435" s="58" t="str">
        <f>LEFT(Tableau3[[#This Row],[CODE_TARIF]],6)</f>
        <v>440349</v>
      </c>
      <c r="Z435" s="58" t="s">
        <v>697</v>
      </c>
      <c r="AB435" s="58" t="s">
        <v>8166</v>
      </c>
      <c r="AC435" s="60">
        <v>60</v>
      </c>
      <c r="AD435" s="60" t="s">
        <v>6067</v>
      </c>
      <c r="AE435" s="58" t="s">
        <v>698</v>
      </c>
      <c r="AF435" s="58" t="s">
        <v>658</v>
      </c>
      <c r="AG435" s="60" t="s">
        <v>4314</v>
      </c>
      <c r="AH435" s="60" t="s">
        <v>4314</v>
      </c>
      <c r="AI435" s="58">
        <v>1000</v>
      </c>
      <c r="AJ435" s="58" t="s">
        <v>666</v>
      </c>
    </row>
    <row r="436" spans="1:36" s="58" customFormat="1" ht="12">
      <c r="A436" s="57">
        <v>433</v>
      </c>
      <c r="B436" s="58">
        <v>2022</v>
      </c>
      <c r="C436" s="58" t="s">
        <v>692</v>
      </c>
      <c r="D436" s="58" t="s">
        <v>693</v>
      </c>
      <c r="E436" s="58" t="s">
        <v>2012</v>
      </c>
      <c r="F436" s="58" t="s">
        <v>2046</v>
      </c>
      <c r="G436" s="58" t="s">
        <v>7936</v>
      </c>
      <c r="H436" s="58" t="s">
        <v>1910</v>
      </c>
      <c r="I436" s="59">
        <v>44834</v>
      </c>
      <c r="J436" s="58" t="s">
        <v>2472</v>
      </c>
      <c r="K436" s="59" t="s">
        <v>1554</v>
      </c>
      <c r="L436" s="58" t="s">
        <v>7474</v>
      </c>
      <c r="M436" s="58" t="s">
        <v>1554</v>
      </c>
      <c r="N436" s="60">
        <v>2053985</v>
      </c>
      <c r="O436" s="60">
        <v>236208</v>
      </c>
      <c r="P436" s="60">
        <v>236208</v>
      </c>
      <c r="Q436" s="58" t="s">
        <v>694</v>
      </c>
      <c r="R436" s="58" t="s">
        <v>658</v>
      </c>
      <c r="S436" s="58" t="s">
        <v>675</v>
      </c>
      <c r="U436" s="58">
        <v>3</v>
      </c>
      <c r="W436" s="58" t="s">
        <v>658</v>
      </c>
      <c r="X436" s="58">
        <v>44034958000</v>
      </c>
      <c r="Y436" s="58" t="str">
        <f>LEFT(Tableau3[[#This Row],[CODE_TARIF]],6)</f>
        <v>440349</v>
      </c>
      <c r="Z436" s="58" t="s">
        <v>697</v>
      </c>
      <c r="AB436" s="58" t="s">
        <v>8167</v>
      </c>
      <c r="AC436" s="60">
        <v>92</v>
      </c>
      <c r="AD436" s="60" t="s">
        <v>6068</v>
      </c>
      <c r="AE436" s="58" t="s">
        <v>698</v>
      </c>
      <c r="AF436" s="58" t="s">
        <v>658</v>
      </c>
      <c r="AG436" s="60" t="s">
        <v>4315</v>
      </c>
      <c r="AH436" s="60" t="s">
        <v>4315</v>
      </c>
      <c r="AI436" s="58">
        <v>1000</v>
      </c>
      <c r="AJ436" s="58" t="s">
        <v>666</v>
      </c>
    </row>
    <row r="437" spans="1:36" s="58" customFormat="1" ht="12">
      <c r="A437" s="57">
        <v>434</v>
      </c>
      <c r="B437" s="58">
        <v>2022</v>
      </c>
      <c r="C437" s="58" t="s">
        <v>692</v>
      </c>
      <c r="D437" s="58" t="s">
        <v>693</v>
      </c>
      <c r="E437" s="58" t="s">
        <v>2012</v>
      </c>
      <c r="F437" s="58" t="s">
        <v>2046</v>
      </c>
      <c r="G437" s="58" t="s">
        <v>7936</v>
      </c>
      <c r="H437" s="58" t="s">
        <v>1910</v>
      </c>
      <c r="I437" s="59">
        <v>44834</v>
      </c>
      <c r="J437" s="58" t="s">
        <v>1914</v>
      </c>
      <c r="K437" s="59" t="s">
        <v>1554</v>
      </c>
      <c r="L437" s="58" t="s">
        <v>7474</v>
      </c>
      <c r="M437" s="58" t="s">
        <v>1554</v>
      </c>
      <c r="N437" s="60">
        <v>2027290</v>
      </c>
      <c r="O437" s="60">
        <v>233138</v>
      </c>
      <c r="P437" s="60">
        <v>233138</v>
      </c>
      <c r="Q437" s="58" t="s">
        <v>694</v>
      </c>
      <c r="R437" s="58" t="s">
        <v>658</v>
      </c>
      <c r="S437" s="58" t="s">
        <v>675</v>
      </c>
      <c r="U437" s="58">
        <v>3</v>
      </c>
      <c r="W437" s="58" t="s">
        <v>658</v>
      </c>
      <c r="X437" s="58">
        <v>44034958000</v>
      </c>
      <c r="Y437" s="58" t="str">
        <f>LEFT(Tableau3[[#This Row],[CODE_TARIF]],6)</f>
        <v>440349</v>
      </c>
      <c r="Z437" s="58" t="s">
        <v>697</v>
      </c>
      <c r="AB437" s="58" t="s">
        <v>8168</v>
      </c>
      <c r="AC437" s="60">
        <v>55</v>
      </c>
      <c r="AD437" s="60" t="s">
        <v>6069</v>
      </c>
      <c r="AE437" s="58" t="s">
        <v>698</v>
      </c>
      <c r="AF437" s="58" t="s">
        <v>658</v>
      </c>
      <c r="AG437" s="60" t="s">
        <v>4316</v>
      </c>
      <c r="AH437" s="60" t="s">
        <v>4316</v>
      </c>
      <c r="AI437" s="58">
        <v>1000</v>
      </c>
      <c r="AJ437" s="58" t="s">
        <v>666</v>
      </c>
    </row>
    <row r="438" spans="1:36" s="58" customFormat="1" ht="12">
      <c r="A438" s="57">
        <v>435</v>
      </c>
      <c r="B438" s="58">
        <v>2022</v>
      </c>
      <c r="C438" s="58" t="s">
        <v>692</v>
      </c>
      <c r="D438" s="58" t="s">
        <v>693</v>
      </c>
      <c r="E438" s="58" t="s">
        <v>2012</v>
      </c>
      <c r="F438" s="58" t="s">
        <v>2046</v>
      </c>
      <c r="G438" s="58" t="s">
        <v>7936</v>
      </c>
      <c r="H438" s="58" t="s">
        <v>1910</v>
      </c>
      <c r="I438" s="59">
        <v>44834</v>
      </c>
      <c r="J438" s="58" t="s">
        <v>2473</v>
      </c>
      <c r="K438" s="59" t="s">
        <v>1554</v>
      </c>
      <c r="L438" s="58" t="s">
        <v>7474</v>
      </c>
      <c r="M438" s="58" t="s">
        <v>1554</v>
      </c>
      <c r="N438" s="60">
        <v>1995200</v>
      </c>
      <c r="O438" s="60">
        <v>229448</v>
      </c>
      <c r="P438" s="60">
        <v>229448</v>
      </c>
      <c r="Q438" s="58" t="s">
        <v>694</v>
      </c>
      <c r="R438" s="58" t="s">
        <v>658</v>
      </c>
      <c r="S438" s="58" t="s">
        <v>675</v>
      </c>
      <c r="U438" s="58">
        <v>3</v>
      </c>
      <c r="W438" s="58" t="s">
        <v>658</v>
      </c>
      <c r="X438" s="58">
        <v>44034958000</v>
      </c>
      <c r="Y438" s="58" t="str">
        <f>LEFT(Tableau3[[#This Row],[CODE_TARIF]],6)</f>
        <v>440349</v>
      </c>
      <c r="Z438" s="58" t="s">
        <v>697</v>
      </c>
      <c r="AB438" s="58" t="s">
        <v>8169</v>
      </c>
      <c r="AC438" s="60">
        <v>52</v>
      </c>
      <c r="AD438" s="60" t="s">
        <v>6070</v>
      </c>
      <c r="AE438" s="58" t="s">
        <v>698</v>
      </c>
      <c r="AF438" s="58" t="s">
        <v>658</v>
      </c>
      <c r="AG438" s="60" t="s">
        <v>4317</v>
      </c>
      <c r="AH438" s="60" t="s">
        <v>4317</v>
      </c>
      <c r="AI438" s="58">
        <v>1000</v>
      </c>
      <c r="AJ438" s="58" t="s">
        <v>666</v>
      </c>
    </row>
    <row r="439" spans="1:36" s="58" customFormat="1" ht="12">
      <c r="A439" s="57">
        <v>436</v>
      </c>
      <c r="B439" s="58">
        <v>2022</v>
      </c>
      <c r="C439" s="58" t="s">
        <v>692</v>
      </c>
      <c r="D439" s="58" t="s">
        <v>693</v>
      </c>
      <c r="E439" s="58" t="s">
        <v>2012</v>
      </c>
      <c r="F439" s="58" t="s">
        <v>2046</v>
      </c>
      <c r="G439" s="58" t="s">
        <v>7936</v>
      </c>
      <c r="H439" s="58" t="s">
        <v>1910</v>
      </c>
      <c r="I439" s="59">
        <v>44834</v>
      </c>
      <c r="J439" s="58" t="s">
        <v>1472</v>
      </c>
      <c r="K439" s="59" t="s">
        <v>1554</v>
      </c>
      <c r="L439" s="58" t="s">
        <v>7474</v>
      </c>
      <c r="M439" s="59" t="s">
        <v>1554</v>
      </c>
      <c r="N439" s="60">
        <v>2047810</v>
      </c>
      <c r="O439" s="60">
        <v>235498</v>
      </c>
      <c r="P439" s="60">
        <v>235498</v>
      </c>
      <c r="Q439" s="58" t="s">
        <v>694</v>
      </c>
      <c r="R439" s="58" t="s">
        <v>658</v>
      </c>
      <c r="S439" s="58" t="s">
        <v>675</v>
      </c>
      <c r="U439" s="58">
        <v>3</v>
      </c>
      <c r="W439" s="58" t="s">
        <v>658</v>
      </c>
      <c r="X439" s="58">
        <v>44034958000</v>
      </c>
      <c r="Y439" s="58" t="str">
        <f>LEFT(Tableau3[[#This Row],[CODE_TARIF]],6)</f>
        <v>440349</v>
      </c>
      <c r="Z439" s="58" t="s">
        <v>697</v>
      </c>
      <c r="AB439" s="58" t="s">
        <v>8170</v>
      </c>
      <c r="AC439" s="60">
        <v>49</v>
      </c>
      <c r="AD439" s="60" t="s">
        <v>6071</v>
      </c>
      <c r="AE439" s="58" t="s">
        <v>698</v>
      </c>
      <c r="AF439" s="58" t="s">
        <v>658</v>
      </c>
      <c r="AG439" s="60" t="s">
        <v>4318</v>
      </c>
      <c r="AH439" s="60" t="s">
        <v>4318</v>
      </c>
      <c r="AI439" s="58">
        <v>1000</v>
      </c>
      <c r="AJ439" s="58" t="s">
        <v>666</v>
      </c>
    </row>
    <row r="440" spans="1:36" s="58" customFormat="1" ht="12">
      <c r="A440" s="57">
        <v>437</v>
      </c>
      <c r="B440" s="58">
        <v>2022</v>
      </c>
      <c r="C440" s="58" t="s">
        <v>692</v>
      </c>
      <c r="D440" s="58" t="s">
        <v>693</v>
      </c>
      <c r="E440" s="58" t="s">
        <v>2012</v>
      </c>
      <c r="F440" s="58" t="s">
        <v>2046</v>
      </c>
      <c r="G440" s="58" t="s">
        <v>7936</v>
      </c>
      <c r="H440" s="58" t="s">
        <v>1910</v>
      </c>
      <c r="I440" s="59">
        <v>44834</v>
      </c>
      <c r="J440" s="58" t="s">
        <v>2474</v>
      </c>
      <c r="K440" s="59" t="s">
        <v>1554</v>
      </c>
      <c r="L440" s="58" t="s">
        <v>7474</v>
      </c>
      <c r="M440" s="58" t="s">
        <v>1554</v>
      </c>
      <c r="N440" s="60">
        <v>2048265</v>
      </c>
      <c r="O440" s="60">
        <v>235550</v>
      </c>
      <c r="P440" s="60">
        <v>235550</v>
      </c>
      <c r="Q440" s="58" t="s">
        <v>694</v>
      </c>
      <c r="R440" s="58" t="s">
        <v>658</v>
      </c>
      <c r="S440" s="58" t="s">
        <v>675</v>
      </c>
      <c r="U440" s="58">
        <v>3</v>
      </c>
      <c r="W440" s="58" t="s">
        <v>658</v>
      </c>
      <c r="X440" s="58">
        <v>44034958000</v>
      </c>
      <c r="Y440" s="58" t="str">
        <f>LEFT(Tableau3[[#This Row],[CODE_TARIF]],6)</f>
        <v>440349</v>
      </c>
      <c r="Z440" s="58" t="s">
        <v>697</v>
      </c>
      <c r="AB440" s="58" t="s">
        <v>8171</v>
      </c>
      <c r="AC440" s="60">
        <v>49</v>
      </c>
      <c r="AD440" s="60" t="s">
        <v>6072</v>
      </c>
      <c r="AE440" s="58" t="s">
        <v>698</v>
      </c>
      <c r="AF440" s="58" t="s">
        <v>658</v>
      </c>
      <c r="AG440" s="60" t="s">
        <v>4319</v>
      </c>
      <c r="AH440" s="60" t="s">
        <v>4319</v>
      </c>
      <c r="AI440" s="58">
        <v>1000</v>
      </c>
      <c r="AJ440" s="58" t="s">
        <v>666</v>
      </c>
    </row>
    <row r="441" spans="1:36" s="58" customFormat="1" ht="12">
      <c r="A441" s="57">
        <v>438</v>
      </c>
      <c r="B441" s="58">
        <v>2022</v>
      </c>
      <c r="C441" s="58" t="s">
        <v>692</v>
      </c>
      <c r="D441" s="58" t="s">
        <v>693</v>
      </c>
      <c r="E441" s="58" t="s">
        <v>2012</v>
      </c>
      <c r="F441" s="58" t="s">
        <v>2046</v>
      </c>
      <c r="G441" s="58" t="s">
        <v>7936</v>
      </c>
      <c r="H441" s="58" t="s">
        <v>1910</v>
      </c>
      <c r="I441" s="59">
        <v>44834</v>
      </c>
      <c r="J441" s="58" t="s">
        <v>2475</v>
      </c>
      <c r="K441" s="59" t="s">
        <v>1554</v>
      </c>
      <c r="L441" s="58" t="s">
        <v>7474</v>
      </c>
      <c r="M441" s="58" t="s">
        <v>1554</v>
      </c>
      <c r="N441" s="60">
        <v>539780</v>
      </c>
      <c r="O441" s="60">
        <v>62075</v>
      </c>
      <c r="P441" s="60">
        <v>62075</v>
      </c>
      <c r="Q441" s="58" t="s">
        <v>694</v>
      </c>
      <c r="R441" s="58" t="s">
        <v>658</v>
      </c>
      <c r="S441" s="58" t="s">
        <v>675</v>
      </c>
      <c r="U441" s="58">
        <v>3</v>
      </c>
      <c r="W441" s="58" t="s">
        <v>658</v>
      </c>
      <c r="X441" s="58">
        <v>44034958000</v>
      </c>
      <c r="Y441" s="58" t="str">
        <f>LEFT(Tableau3[[#This Row],[CODE_TARIF]],6)</f>
        <v>440349</v>
      </c>
      <c r="Z441" s="58" t="s">
        <v>697</v>
      </c>
      <c r="AB441" s="58" t="s">
        <v>8172</v>
      </c>
      <c r="AC441" s="60">
        <v>13</v>
      </c>
      <c r="AD441" s="60" t="s">
        <v>6073</v>
      </c>
      <c r="AE441" s="58" t="s">
        <v>698</v>
      </c>
      <c r="AF441" s="58" t="s">
        <v>658</v>
      </c>
      <c r="AG441" s="60" t="s">
        <v>4320</v>
      </c>
      <c r="AH441" s="60" t="s">
        <v>4320</v>
      </c>
      <c r="AI441" s="58">
        <v>1000</v>
      </c>
      <c r="AJ441" s="58" t="s">
        <v>666</v>
      </c>
    </row>
    <row r="442" spans="1:36" s="58" customFormat="1" ht="12">
      <c r="A442" s="57">
        <v>439</v>
      </c>
      <c r="B442" s="58">
        <v>2022</v>
      </c>
      <c r="C442" s="58" t="s">
        <v>692</v>
      </c>
      <c r="D442" s="58" t="s">
        <v>693</v>
      </c>
      <c r="E442" s="58" t="s">
        <v>2012</v>
      </c>
      <c r="F442" s="58" t="s">
        <v>2046</v>
      </c>
      <c r="G442" s="58" t="s">
        <v>7936</v>
      </c>
      <c r="H442" s="58" t="s">
        <v>1910</v>
      </c>
      <c r="I442" s="59">
        <v>44834</v>
      </c>
      <c r="J442" s="58" t="s">
        <v>1475</v>
      </c>
      <c r="K442" s="59" t="s">
        <v>1554</v>
      </c>
      <c r="L442" s="58" t="s">
        <v>7474</v>
      </c>
      <c r="M442" s="59" t="s">
        <v>1554</v>
      </c>
      <c r="N442" s="60">
        <v>536125</v>
      </c>
      <c r="O442" s="60">
        <v>61655</v>
      </c>
      <c r="P442" s="60">
        <v>61655</v>
      </c>
      <c r="Q442" s="58" t="s">
        <v>694</v>
      </c>
      <c r="R442" s="58" t="s">
        <v>658</v>
      </c>
      <c r="S442" s="58" t="s">
        <v>675</v>
      </c>
      <c r="U442" s="58">
        <v>3</v>
      </c>
      <c r="W442" s="58" t="s">
        <v>658</v>
      </c>
      <c r="X442" s="58">
        <v>44034958000</v>
      </c>
      <c r="Y442" s="58" t="str">
        <f>LEFT(Tableau3[[#This Row],[CODE_TARIF]],6)</f>
        <v>440349</v>
      </c>
      <c r="Z442" s="58" t="s">
        <v>697</v>
      </c>
      <c r="AB442" s="58" t="s">
        <v>8173</v>
      </c>
      <c r="AC442" s="60">
        <v>17</v>
      </c>
      <c r="AD442" s="60" t="s">
        <v>6074</v>
      </c>
      <c r="AE442" s="58" t="s">
        <v>698</v>
      </c>
      <c r="AF442" s="58" t="s">
        <v>658</v>
      </c>
      <c r="AG442" s="60" t="s">
        <v>4321</v>
      </c>
      <c r="AH442" s="60" t="s">
        <v>4321</v>
      </c>
      <c r="AI442" s="58">
        <v>1000</v>
      </c>
      <c r="AJ442" s="58" t="s">
        <v>666</v>
      </c>
    </row>
    <row r="443" spans="1:36" s="58" customFormat="1" ht="12">
      <c r="A443" s="57">
        <v>440</v>
      </c>
      <c r="B443" s="58">
        <v>2022</v>
      </c>
      <c r="C443" s="58" t="s">
        <v>692</v>
      </c>
      <c r="D443" s="58" t="s">
        <v>693</v>
      </c>
      <c r="E443" s="58" t="s">
        <v>2012</v>
      </c>
      <c r="F443" s="58" t="s">
        <v>2046</v>
      </c>
      <c r="G443" s="58" t="s">
        <v>7936</v>
      </c>
      <c r="H443" s="58" t="s">
        <v>1910</v>
      </c>
      <c r="I443" s="59">
        <v>44834</v>
      </c>
      <c r="J443" s="58" t="s">
        <v>2476</v>
      </c>
      <c r="K443" s="59" t="s">
        <v>1554</v>
      </c>
      <c r="L443" s="58" t="s">
        <v>7474</v>
      </c>
      <c r="M443" s="58" t="s">
        <v>1554</v>
      </c>
      <c r="N443" s="60">
        <v>538335</v>
      </c>
      <c r="O443" s="60">
        <v>61909</v>
      </c>
      <c r="P443" s="60">
        <v>61909</v>
      </c>
      <c r="Q443" s="58" t="s">
        <v>694</v>
      </c>
      <c r="R443" s="58" t="s">
        <v>658</v>
      </c>
      <c r="S443" s="58" t="s">
        <v>675</v>
      </c>
      <c r="U443" s="58">
        <v>3</v>
      </c>
      <c r="W443" s="58" t="s">
        <v>658</v>
      </c>
      <c r="X443" s="58">
        <v>44034958000</v>
      </c>
      <c r="Y443" s="58" t="str">
        <f>LEFT(Tableau3[[#This Row],[CODE_TARIF]],6)</f>
        <v>440349</v>
      </c>
      <c r="Z443" s="58" t="s">
        <v>697</v>
      </c>
      <c r="AB443" s="58" t="s">
        <v>8174</v>
      </c>
      <c r="AC443" s="60">
        <v>15</v>
      </c>
      <c r="AD443" s="60" t="s">
        <v>6075</v>
      </c>
      <c r="AE443" s="58" t="s">
        <v>698</v>
      </c>
      <c r="AF443" s="58" t="s">
        <v>658</v>
      </c>
      <c r="AG443" s="60" t="s">
        <v>4322</v>
      </c>
      <c r="AH443" s="60" t="s">
        <v>4322</v>
      </c>
      <c r="AI443" s="58">
        <v>1000</v>
      </c>
      <c r="AJ443" s="58" t="s">
        <v>666</v>
      </c>
    </row>
    <row r="444" spans="1:36" s="58" customFormat="1" ht="12">
      <c r="A444" s="57">
        <v>441</v>
      </c>
      <c r="B444" s="58">
        <v>2022</v>
      </c>
      <c r="C444" s="58" t="s">
        <v>692</v>
      </c>
      <c r="D444" s="58" t="s">
        <v>693</v>
      </c>
      <c r="E444" s="58" t="s">
        <v>2012</v>
      </c>
      <c r="F444" s="58" t="s">
        <v>2046</v>
      </c>
      <c r="G444" s="58" t="s">
        <v>7936</v>
      </c>
      <c r="H444" s="58" t="s">
        <v>1910</v>
      </c>
      <c r="I444" s="59">
        <v>44834</v>
      </c>
      <c r="J444" s="58" t="s">
        <v>2477</v>
      </c>
      <c r="K444" s="59" t="s">
        <v>1554</v>
      </c>
      <c r="L444" s="58" t="s">
        <v>7474</v>
      </c>
      <c r="M444" s="59" t="s">
        <v>1554</v>
      </c>
      <c r="N444" s="60">
        <v>541990</v>
      </c>
      <c r="O444" s="60">
        <v>62329</v>
      </c>
      <c r="P444" s="60">
        <v>62329</v>
      </c>
      <c r="Q444" s="58" t="s">
        <v>694</v>
      </c>
      <c r="R444" s="58" t="s">
        <v>658</v>
      </c>
      <c r="S444" s="58" t="s">
        <v>675</v>
      </c>
      <c r="U444" s="58">
        <v>3</v>
      </c>
      <c r="W444" s="58" t="s">
        <v>658</v>
      </c>
      <c r="X444" s="58">
        <v>44034958000</v>
      </c>
      <c r="Y444" s="58" t="str">
        <f>LEFT(Tableau3[[#This Row],[CODE_TARIF]],6)</f>
        <v>440349</v>
      </c>
      <c r="Z444" s="58" t="s">
        <v>697</v>
      </c>
      <c r="AB444" s="58" t="s">
        <v>8175</v>
      </c>
      <c r="AC444" s="60">
        <v>17</v>
      </c>
      <c r="AD444" s="60" t="s">
        <v>6076</v>
      </c>
      <c r="AE444" s="58" t="s">
        <v>698</v>
      </c>
      <c r="AF444" s="58" t="s">
        <v>658</v>
      </c>
      <c r="AG444" s="60" t="s">
        <v>4323</v>
      </c>
      <c r="AH444" s="60" t="s">
        <v>4323</v>
      </c>
      <c r="AI444" s="58">
        <v>1000</v>
      </c>
      <c r="AJ444" s="58" t="s">
        <v>666</v>
      </c>
    </row>
    <row r="445" spans="1:36" s="58" customFormat="1" ht="12">
      <c r="A445" s="57">
        <v>442</v>
      </c>
      <c r="B445" s="58">
        <v>2022</v>
      </c>
      <c r="C445" s="58" t="s">
        <v>692</v>
      </c>
      <c r="D445" s="58" t="s">
        <v>693</v>
      </c>
      <c r="E445" s="58" t="s">
        <v>2012</v>
      </c>
      <c r="F445" s="58" t="s">
        <v>2046</v>
      </c>
      <c r="G445" s="58" t="s">
        <v>7936</v>
      </c>
      <c r="H445" s="58" t="s">
        <v>1910</v>
      </c>
      <c r="I445" s="59">
        <v>44834</v>
      </c>
      <c r="J445" s="58" t="s">
        <v>2478</v>
      </c>
      <c r="K445" s="59" t="s">
        <v>1554</v>
      </c>
      <c r="L445" s="58" t="s">
        <v>7474</v>
      </c>
      <c r="M445" s="59" t="s">
        <v>1554</v>
      </c>
      <c r="N445" s="60">
        <v>1266380</v>
      </c>
      <c r="O445" s="60">
        <v>145634</v>
      </c>
      <c r="P445" s="60">
        <v>145634</v>
      </c>
      <c r="Q445" s="58" t="s">
        <v>694</v>
      </c>
      <c r="R445" s="58" t="s">
        <v>658</v>
      </c>
      <c r="S445" s="58" t="s">
        <v>675</v>
      </c>
      <c r="U445" s="58">
        <v>3</v>
      </c>
      <c r="W445" s="58" t="s">
        <v>658</v>
      </c>
      <c r="X445" s="58">
        <v>44034958000</v>
      </c>
      <c r="Y445" s="58" t="str">
        <f>LEFT(Tableau3[[#This Row],[CODE_TARIF]],6)</f>
        <v>440349</v>
      </c>
      <c r="Z445" s="58" t="s">
        <v>702</v>
      </c>
      <c r="AB445" s="58" t="s">
        <v>8176</v>
      </c>
      <c r="AC445" s="60">
        <v>22</v>
      </c>
      <c r="AD445" s="60" t="s">
        <v>6077</v>
      </c>
      <c r="AE445" s="58" t="s">
        <v>698</v>
      </c>
      <c r="AF445" s="58" t="s">
        <v>658</v>
      </c>
      <c r="AG445" s="60" t="s">
        <v>4324</v>
      </c>
      <c r="AH445" s="60" t="s">
        <v>4324</v>
      </c>
      <c r="AI445" s="58">
        <v>1000</v>
      </c>
      <c r="AJ445" s="58" t="s">
        <v>666</v>
      </c>
    </row>
    <row r="446" spans="1:36" s="58" customFormat="1" ht="12">
      <c r="A446" s="57">
        <v>443</v>
      </c>
      <c r="B446" s="58">
        <v>2022</v>
      </c>
      <c r="C446" s="58" t="s">
        <v>692</v>
      </c>
      <c r="D446" s="58" t="s">
        <v>693</v>
      </c>
      <c r="E446" s="58" t="s">
        <v>2012</v>
      </c>
      <c r="F446" s="58" t="s">
        <v>2046</v>
      </c>
      <c r="G446" s="58" t="s">
        <v>7936</v>
      </c>
      <c r="H446" s="58" t="s">
        <v>1910</v>
      </c>
      <c r="I446" s="59">
        <v>44834</v>
      </c>
      <c r="J446" s="58" t="s">
        <v>2479</v>
      </c>
      <c r="K446" s="59" t="s">
        <v>1554</v>
      </c>
      <c r="L446" s="58" t="s">
        <v>7474</v>
      </c>
      <c r="M446" s="58" t="s">
        <v>1554</v>
      </c>
      <c r="N446" s="60">
        <v>1253560</v>
      </c>
      <c r="O446" s="60">
        <v>144160</v>
      </c>
      <c r="P446" s="60">
        <v>144160</v>
      </c>
      <c r="Q446" s="58" t="s">
        <v>694</v>
      </c>
      <c r="R446" s="58" t="s">
        <v>658</v>
      </c>
      <c r="S446" s="58" t="s">
        <v>675</v>
      </c>
      <c r="U446" s="58">
        <v>3</v>
      </c>
      <c r="W446" s="58" t="s">
        <v>658</v>
      </c>
      <c r="X446" s="58">
        <v>44034958000</v>
      </c>
      <c r="Y446" s="58" t="str">
        <f>LEFT(Tableau3[[#This Row],[CODE_TARIF]],6)</f>
        <v>440349</v>
      </c>
      <c r="Z446" s="58" t="s">
        <v>702</v>
      </c>
      <c r="AB446" s="58" t="s">
        <v>8177</v>
      </c>
      <c r="AC446" s="60">
        <v>19</v>
      </c>
      <c r="AD446" s="60" t="s">
        <v>6078</v>
      </c>
      <c r="AE446" s="58" t="s">
        <v>698</v>
      </c>
      <c r="AF446" s="58" t="s">
        <v>658</v>
      </c>
      <c r="AG446" s="60" t="s">
        <v>4325</v>
      </c>
      <c r="AH446" s="60" t="s">
        <v>4325</v>
      </c>
      <c r="AI446" s="58">
        <v>1000</v>
      </c>
      <c r="AJ446" s="58" t="s">
        <v>666</v>
      </c>
    </row>
    <row r="447" spans="1:36" s="58" customFormat="1" ht="12">
      <c r="A447" s="57">
        <v>444</v>
      </c>
      <c r="B447" s="58">
        <v>2022</v>
      </c>
      <c r="C447" s="58" t="s">
        <v>692</v>
      </c>
      <c r="D447" s="58" t="s">
        <v>693</v>
      </c>
      <c r="E447" s="58" t="s">
        <v>2012</v>
      </c>
      <c r="F447" s="58" t="s">
        <v>2046</v>
      </c>
      <c r="G447" s="58" t="s">
        <v>7936</v>
      </c>
      <c r="H447" s="58" t="s">
        <v>1910</v>
      </c>
      <c r="I447" s="59">
        <v>44834</v>
      </c>
      <c r="J447" s="58" t="s">
        <v>2480</v>
      </c>
      <c r="K447" s="59" t="s">
        <v>1554</v>
      </c>
      <c r="L447" s="58" t="s">
        <v>7474</v>
      </c>
      <c r="M447" s="58" t="s">
        <v>1554</v>
      </c>
      <c r="N447" s="60">
        <v>749395</v>
      </c>
      <c r="O447" s="60">
        <v>86180</v>
      </c>
      <c r="P447" s="60">
        <v>86180</v>
      </c>
      <c r="Q447" s="58" t="s">
        <v>694</v>
      </c>
      <c r="R447" s="58" t="s">
        <v>658</v>
      </c>
      <c r="S447" s="58" t="s">
        <v>675</v>
      </c>
      <c r="U447" s="58">
        <v>3</v>
      </c>
      <c r="W447" s="58" t="s">
        <v>658</v>
      </c>
      <c r="X447" s="58">
        <v>44034958000</v>
      </c>
      <c r="Y447" s="58" t="str">
        <f>LEFT(Tableau3[[#This Row],[CODE_TARIF]],6)</f>
        <v>440349</v>
      </c>
      <c r="Z447" s="58" t="s">
        <v>702</v>
      </c>
      <c r="AB447" s="58" t="s">
        <v>8178</v>
      </c>
      <c r="AC447" s="60">
        <v>17</v>
      </c>
      <c r="AD447" s="60" t="s">
        <v>6079</v>
      </c>
      <c r="AE447" s="58" t="s">
        <v>698</v>
      </c>
      <c r="AF447" s="58" t="s">
        <v>658</v>
      </c>
      <c r="AG447" s="60" t="s">
        <v>4326</v>
      </c>
      <c r="AH447" s="60" t="s">
        <v>4326</v>
      </c>
      <c r="AI447" s="58">
        <v>1000</v>
      </c>
      <c r="AJ447" s="58" t="s">
        <v>666</v>
      </c>
    </row>
    <row r="448" spans="1:36" s="58" customFormat="1" ht="12">
      <c r="A448" s="57">
        <v>445</v>
      </c>
      <c r="B448" s="58">
        <v>2022</v>
      </c>
      <c r="C448" s="58" t="s">
        <v>692</v>
      </c>
      <c r="D448" s="58" t="s">
        <v>693</v>
      </c>
      <c r="E448" s="58" t="s">
        <v>2012</v>
      </c>
      <c r="F448" s="58" t="s">
        <v>2046</v>
      </c>
      <c r="G448" s="58" t="s">
        <v>7936</v>
      </c>
      <c r="H448" s="58" t="s">
        <v>1910</v>
      </c>
      <c r="I448" s="59">
        <v>44834</v>
      </c>
      <c r="J448" s="58" t="s">
        <v>2481</v>
      </c>
      <c r="K448" s="59" t="s">
        <v>1554</v>
      </c>
      <c r="L448" s="58" t="s">
        <v>7474</v>
      </c>
      <c r="M448" s="58" t="s">
        <v>1554</v>
      </c>
      <c r="N448" s="60">
        <v>749056</v>
      </c>
      <c r="O448" s="60">
        <v>86141</v>
      </c>
      <c r="P448" s="60">
        <v>86141</v>
      </c>
      <c r="Q448" s="58" t="s">
        <v>694</v>
      </c>
      <c r="R448" s="58" t="s">
        <v>658</v>
      </c>
      <c r="S448" s="58" t="s">
        <v>675</v>
      </c>
      <c r="U448" s="58">
        <v>3</v>
      </c>
      <c r="W448" s="58" t="s">
        <v>658</v>
      </c>
      <c r="X448" s="58">
        <v>44034958000</v>
      </c>
      <c r="Y448" s="58" t="str">
        <f>LEFT(Tableau3[[#This Row],[CODE_TARIF]],6)</f>
        <v>440349</v>
      </c>
      <c r="Z448" s="58" t="s">
        <v>702</v>
      </c>
      <c r="AB448" s="58" t="s">
        <v>8179</v>
      </c>
      <c r="AC448" s="60">
        <v>17</v>
      </c>
      <c r="AD448" s="60" t="s">
        <v>6080</v>
      </c>
      <c r="AE448" s="58" t="s">
        <v>698</v>
      </c>
      <c r="AF448" s="58" t="s">
        <v>658</v>
      </c>
      <c r="AG448" s="60" t="s">
        <v>4327</v>
      </c>
      <c r="AH448" s="60" t="s">
        <v>4327</v>
      </c>
      <c r="AI448" s="58">
        <v>1000</v>
      </c>
      <c r="AJ448" s="58" t="s">
        <v>666</v>
      </c>
    </row>
    <row r="449" spans="1:36" s="58" customFormat="1" ht="12">
      <c r="A449" s="57">
        <v>446</v>
      </c>
      <c r="B449" s="58">
        <v>2022</v>
      </c>
      <c r="C449" s="58" t="s">
        <v>692</v>
      </c>
      <c r="D449" s="58" t="s">
        <v>693</v>
      </c>
      <c r="E449" s="58" t="s">
        <v>2012</v>
      </c>
      <c r="F449" s="58" t="s">
        <v>2046</v>
      </c>
      <c r="G449" s="58" t="s">
        <v>7936</v>
      </c>
      <c r="H449" s="58" t="s">
        <v>1910</v>
      </c>
      <c r="I449" s="59">
        <v>44834</v>
      </c>
      <c r="J449" s="58" t="s">
        <v>2482</v>
      </c>
      <c r="K449" s="59" t="s">
        <v>1554</v>
      </c>
      <c r="L449" s="58" t="s">
        <v>7474</v>
      </c>
      <c r="M449" s="58" t="s">
        <v>1554</v>
      </c>
      <c r="N449" s="60">
        <v>714680</v>
      </c>
      <c r="O449" s="60">
        <v>82188</v>
      </c>
      <c r="P449" s="60">
        <v>82188</v>
      </c>
      <c r="Q449" s="58" t="s">
        <v>694</v>
      </c>
      <c r="R449" s="58" t="s">
        <v>658</v>
      </c>
      <c r="S449" s="58" t="s">
        <v>675</v>
      </c>
      <c r="U449" s="58">
        <v>3</v>
      </c>
      <c r="W449" s="58" t="s">
        <v>658</v>
      </c>
      <c r="X449" s="58">
        <v>44034958000</v>
      </c>
      <c r="Y449" s="58" t="str">
        <f>LEFT(Tableau3[[#This Row],[CODE_TARIF]],6)</f>
        <v>440349</v>
      </c>
      <c r="Z449" s="58" t="s">
        <v>702</v>
      </c>
      <c r="AB449" s="58" t="s">
        <v>8180</v>
      </c>
      <c r="AC449" s="60">
        <v>16</v>
      </c>
      <c r="AD449" s="60" t="s">
        <v>6081</v>
      </c>
      <c r="AE449" s="58" t="s">
        <v>698</v>
      </c>
      <c r="AF449" s="58" t="s">
        <v>658</v>
      </c>
      <c r="AG449" s="60" t="s">
        <v>4328</v>
      </c>
      <c r="AH449" s="60" t="s">
        <v>4328</v>
      </c>
      <c r="AI449" s="58">
        <v>1000</v>
      </c>
      <c r="AJ449" s="58" t="s">
        <v>666</v>
      </c>
    </row>
    <row r="450" spans="1:36" s="58" customFormat="1" ht="12">
      <c r="A450" s="57">
        <v>447</v>
      </c>
      <c r="B450" s="58">
        <v>2022</v>
      </c>
      <c r="C450" s="58" t="s">
        <v>692</v>
      </c>
      <c r="D450" s="58" t="s">
        <v>693</v>
      </c>
      <c r="E450" s="58" t="s">
        <v>2012</v>
      </c>
      <c r="F450" s="58" t="s">
        <v>2046</v>
      </c>
      <c r="G450" s="58" t="s">
        <v>7936</v>
      </c>
      <c r="H450" s="58" t="s">
        <v>1910</v>
      </c>
      <c r="I450" s="59">
        <v>44834</v>
      </c>
      <c r="J450" s="58" t="s">
        <v>2483</v>
      </c>
      <c r="K450" s="59" t="s">
        <v>1554</v>
      </c>
      <c r="L450" s="58" t="s">
        <v>7474</v>
      </c>
      <c r="M450" s="59" t="s">
        <v>1554</v>
      </c>
      <c r="N450" s="60">
        <v>714750</v>
      </c>
      <c r="O450" s="60">
        <v>82197</v>
      </c>
      <c r="P450" s="60">
        <v>82197</v>
      </c>
      <c r="Q450" s="58" t="s">
        <v>694</v>
      </c>
      <c r="R450" s="58" t="s">
        <v>658</v>
      </c>
      <c r="S450" s="58" t="s">
        <v>675</v>
      </c>
      <c r="U450" s="58">
        <v>3</v>
      </c>
      <c r="W450" s="58" t="s">
        <v>658</v>
      </c>
      <c r="X450" s="58">
        <v>44034958000</v>
      </c>
      <c r="Y450" s="58" t="str">
        <f>LEFT(Tableau3[[#This Row],[CODE_TARIF]],6)</f>
        <v>440349</v>
      </c>
      <c r="Z450" s="58" t="s">
        <v>702</v>
      </c>
      <c r="AB450" s="58" t="s">
        <v>8181</v>
      </c>
      <c r="AC450" s="60">
        <v>16</v>
      </c>
      <c r="AD450" s="60" t="s">
        <v>6082</v>
      </c>
      <c r="AE450" s="58" t="s">
        <v>698</v>
      </c>
      <c r="AF450" s="58" t="s">
        <v>658</v>
      </c>
      <c r="AG450" s="60" t="s">
        <v>4329</v>
      </c>
      <c r="AH450" s="60" t="s">
        <v>4329</v>
      </c>
      <c r="AI450" s="58">
        <v>1000</v>
      </c>
      <c r="AJ450" s="58" t="s">
        <v>666</v>
      </c>
    </row>
    <row r="451" spans="1:36" s="58" customFormat="1" ht="12">
      <c r="A451" s="57">
        <v>448</v>
      </c>
      <c r="B451" s="58">
        <v>2022</v>
      </c>
      <c r="C451" s="58" t="s">
        <v>692</v>
      </c>
      <c r="D451" s="58" t="s">
        <v>693</v>
      </c>
      <c r="E451" s="58" t="s">
        <v>2012</v>
      </c>
      <c r="F451" s="58" t="s">
        <v>2046</v>
      </c>
      <c r="G451" s="58" t="s">
        <v>7936</v>
      </c>
      <c r="H451" s="58" t="s">
        <v>1910</v>
      </c>
      <c r="I451" s="59">
        <v>44834</v>
      </c>
      <c r="J451" s="58" t="s">
        <v>2484</v>
      </c>
      <c r="K451" s="59" t="s">
        <v>1554</v>
      </c>
      <c r="L451" s="58" t="s">
        <v>7474</v>
      </c>
      <c r="M451" s="58" t="s">
        <v>1554</v>
      </c>
      <c r="N451" s="60">
        <v>745880</v>
      </c>
      <c r="O451" s="60">
        <v>85776</v>
      </c>
      <c r="P451" s="60">
        <v>85776</v>
      </c>
      <c r="Q451" s="58" t="s">
        <v>694</v>
      </c>
      <c r="R451" s="58" t="s">
        <v>658</v>
      </c>
      <c r="S451" s="58" t="s">
        <v>675</v>
      </c>
      <c r="U451" s="58">
        <v>3</v>
      </c>
      <c r="W451" s="58" t="s">
        <v>658</v>
      </c>
      <c r="X451" s="58">
        <v>44034958000</v>
      </c>
      <c r="Y451" s="58" t="str">
        <f>LEFT(Tableau3[[#This Row],[CODE_TARIF]],6)</f>
        <v>440349</v>
      </c>
      <c r="Z451" s="58" t="s">
        <v>702</v>
      </c>
      <c r="AB451" s="58" t="s">
        <v>8182</v>
      </c>
      <c r="AC451" s="60">
        <v>28</v>
      </c>
      <c r="AD451" s="60" t="s">
        <v>6083</v>
      </c>
      <c r="AE451" s="58" t="s">
        <v>698</v>
      </c>
      <c r="AF451" s="58" t="s">
        <v>658</v>
      </c>
      <c r="AG451" s="60" t="s">
        <v>4330</v>
      </c>
      <c r="AH451" s="60" t="s">
        <v>4330</v>
      </c>
      <c r="AI451" s="58">
        <v>1000</v>
      </c>
      <c r="AJ451" s="58" t="s">
        <v>666</v>
      </c>
    </row>
    <row r="452" spans="1:36" s="58" customFormat="1" ht="12">
      <c r="A452" s="57">
        <v>449</v>
      </c>
      <c r="B452" s="58">
        <v>2022</v>
      </c>
      <c r="C452" s="58" t="s">
        <v>692</v>
      </c>
      <c r="D452" s="58" t="s">
        <v>693</v>
      </c>
      <c r="E452" s="58" t="s">
        <v>2012</v>
      </c>
      <c r="F452" s="58" t="s">
        <v>2046</v>
      </c>
      <c r="G452" s="58" t="s">
        <v>7936</v>
      </c>
      <c r="H452" s="58" t="s">
        <v>1910</v>
      </c>
      <c r="I452" s="59">
        <v>44834</v>
      </c>
      <c r="J452" s="58" t="s">
        <v>2485</v>
      </c>
      <c r="K452" s="59" t="s">
        <v>1554</v>
      </c>
      <c r="L452" s="58" t="s">
        <v>7474</v>
      </c>
      <c r="M452" s="58" t="s">
        <v>1554</v>
      </c>
      <c r="N452" s="60">
        <v>1762815</v>
      </c>
      <c r="O452" s="60">
        <v>202724</v>
      </c>
      <c r="P452" s="60">
        <v>202724</v>
      </c>
      <c r="Q452" s="58" t="s">
        <v>694</v>
      </c>
      <c r="R452" s="58" t="s">
        <v>658</v>
      </c>
      <c r="S452" s="58" t="s">
        <v>675</v>
      </c>
      <c r="U452" s="58">
        <v>3</v>
      </c>
      <c r="W452" s="58" t="s">
        <v>658</v>
      </c>
      <c r="X452" s="58">
        <v>44034958000</v>
      </c>
      <c r="Y452" s="58" t="str">
        <f>LEFT(Tableau3[[#This Row],[CODE_TARIF]],6)</f>
        <v>440349</v>
      </c>
      <c r="Z452" s="58" t="s">
        <v>702</v>
      </c>
      <c r="AB452" s="58" t="s">
        <v>8183</v>
      </c>
      <c r="AC452" s="60">
        <v>42</v>
      </c>
      <c r="AD452" s="60" t="s">
        <v>6084</v>
      </c>
      <c r="AE452" s="58" t="s">
        <v>698</v>
      </c>
      <c r="AF452" s="58" t="s">
        <v>658</v>
      </c>
      <c r="AG452" s="60" t="s">
        <v>4331</v>
      </c>
      <c r="AH452" s="60" t="s">
        <v>4331</v>
      </c>
      <c r="AI452" s="58">
        <v>1000</v>
      </c>
      <c r="AJ452" s="58" t="s">
        <v>666</v>
      </c>
    </row>
    <row r="453" spans="1:36" s="58" customFormat="1" ht="12">
      <c r="A453" s="57">
        <v>450</v>
      </c>
      <c r="B453" s="58">
        <v>2022</v>
      </c>
      <c r="C453" s="58" t="s">
        <v>692</v>
      </c>
      <c r="D453" s="58" t="s">
        <v>693</v>
      </c>
      <c r="E453" s="58" t="s">
        <v>2012</v>
      </c>
      <c r="F453" s="58" t="s">
        <v>2046</v>
      </c>
      <c r="G453" s="58" t="s">
        <v>7936</v>
      </c>
      <c r="H453" s="58" t="s">
        <v>1910</v>
      </c>
      <c r="I453" s="59">
        <v>44834</v>
      </c>
      <c r="J453" s="58" t="s">
        <v>2486</v>
      </c>
      <c r="K453" s="59" t="s">
        <v>1554</v>
      </c>
      <c r="L453" s="58" t="s">
        <v>7474</v>
      </c>
      <c r="M453" s="59" t="s">
        <v>1554</v>
      </c>
      <c r="N453" s="60">
        <v>1789615</v>
      </c>
      <c r="O453" s="60">
        <v>205806</v>
      </c>
      <c r="P453" s="60">
        <v>205806</v>
      </c>
      <c r="Q453" s="58" t="s">
        <v>694</v>
      </c>
      <c r="R453" s="58" t="s">
        <v>658</v>
      </c>
      <c r="S453" s="58" t="s">
        <v>675</v>
      </c>
      <c r="U453" s="58">
        <v>3</v>
      </c>
      <c r="W453" s="58" t="s">
        <v>658</v>
      </c>
      <c r="X453" s="58">
        <v>44034958000</v>
      </c>
      <c r="Y453" s="58" t="str">
        <f>LEFT(Tableau3[[#This Row],[CODE_TARIF]],6)</f>
        <v>440349</v>
      </c>
      <c r="Z453" s="58" t="s">
        <v>702</v>
      </c>
      <c r="AB453" s="58" t="s">
        <v>8184</v>
      </c>
      <c r="AC453" s="60">
        <v>44</v>
      </c>
      <c r="AD453" s="60" t="s">
        <v>6085</v>
      </c>
      <c r="AE453" s="58" t="s">
        <v>698</v>
      </c>
      <c r="AF453" s="58" t="s">
        <v>658</v>
      </c>
      <c r="AG453" s="60" t="s">
        <v>4332</v>
      </c>
      <c r="AH453" s="60" t="s">
        <v>4332</v>
      </c>
      <c r="AI453" s="58">
        <v>1000</v>
      </c>
      <c r="AJ453" s="58" t="s">
        <v>666</v>
      </c>
    </row>
    <row r="454" spans="1:36" s="58" customFormat="1" ht="12">
      <c r="A454" s="57">
        <v>451</v>
      </c>
      <c r="B454" s="58">
        <v>2022</v>
      </c>
      <c r="C454" s="58" t="s">
        <v>692</v>
      </c>
      <c r="D454" s="58" t="s">
        <v>693</v>
      </c>
      <c r="E454" s="58" t="s">
        <v>2012</v>
      </c>
      <c r="F454" s="58" t="s">
        <v>2046</v>
      </c>
      <c r="G454" s="58" t="s">
        <v>7936</v>
      </c>
      <c r="H454" s="58" t="s">
        <v>1910</v>
      </c>
      <c r="I454" s="59">
        <v>44834</v>
      </c>
      <c r="J454" s="58" t="s">
        <v>2487</v>
      </c>
      <c r="K454" s="59" t="s">
        <v>1554</v>
      </c>
      <c r="L454" s="58" t="s">
        <v>7474</v>
      </c>
      <c r="M454" s="58" t="s">
        <v>1554</v>
      </c>
      <c r="N454" s="60">
        <v>1787700</v>
      </c>
      <c r="O454" s="60">
        <v>205586</v>
      </c>
      <c r="P454" s="60">
        <v>205586</v>
      </c>
      <c r="Q454" s="58" t="s">
        <v>694</v>
      </c>
      <c r="R454" s="58" t="s">
        <v>658</v>
      </c>
      <c r="S454" s="58" t="s">
        <v>675</v>
      </c>
      <c r="U454" s="58">
        <v>3</v>
      </c>
      <c r="W454" s="58" t="s">
        <v>658</v>
      </c>
      <c r="X454" s="58">
        <v>44034958000</v>
      </c>
      <c r="Y454" s="58" t="str">
        <f>LEFT(Tableau3[[#This Row],[CODE_TARIF]],6)</f>
        <v>440349</v>
      </c>
      <c r="Z454" s="58" t="s">
        <v>702</v>
      </c>
      <c r="AB454" s="58" t="s">
        <v>8185</v>
      </c>
      <c r="AC454" s="60">
        <v>43</v>
      </c>
      <c r="AD454" s="60" t="s">
        <v>6086</v>
      </c>
      <c r="AE454" s="58" t="s">
        <v>698</v>
      </c>
      <c r="AF454" s="58" t="s">
        <v>658</v>
      </c>
      <c r="AG454" s="60" t="s">
        <v>4333</v>
      </c>
      <c r="AH454" s="60" t="s">
        <v>4333</v>
      </c>
      <c r="AI454" s="58">
        <v>1000</v>
      </c>
      <c r="AJ454" s="58" t="s">
        <v>666</v>
      </c>
    </row>
    <row r="455" spans="1:36" s="58" customFormat="1" ht="12">
      <c r="A455" s="57">
        <v>452</v>
      </c>
      <c r="B455" s="58">
        <v>2022</v>
      </c>
      <c r="C455" s="58" t="s">
        <v>692</v>
      </c>
      <c r="D455" s="58" t="s">
        <v>693</v>
      </c>
      <c r="E455" s="58" t="s">
        <v>2012</v>
      </c>
      <c r="F455" s="58" t="s">
        <v>2046</v>
      </c>
      <c r="G455" s="58" t="s">
        <v>7936</v>
      </c>
      <c r="H455" s="58" t="s">
        <v>1910</v>
      </c>
      <c r="I455" s="59">
        <v>44834</v>
      </c>
      <c r="J455" s="58" t="s">
        <v>1913</v>
      </c>
      <c r="K455" s="59" t="s">
        <v>1554</v>
      </c>
      <c r="L455" s="58" t="s">
        <v>7474</v>
      </c>
      <c r="M455" s="58" t="s">
        <v>1554</v>
      </c>
      <c r="N455" s="60">
        <v>1766575</v>
      </c>
      <c r="O455" s="60">
        <v>203156</v>
      </c>
      <c r="P455" s="60">
        <v>203156</v>
      </c>
      <c r="Q455" s="58" t="s">
        <v>694</v>
      </c>
      <c r="R455" s="58" t="s">
        <v>658</v>
      </c>
      <c r="S455" s="58" t="s">
        <v>675</v>
      </c>
      <c r="U455" s="58">
        <v>3</v>
      </c>
      <c r="W455" s="58" t="s">
        <v>658</v>
      </c>
      <c r="X455" s="58">
        <v>44034958000</v>
      </c>
      <c r="Y455" s="58" t="str">
        <f>LEFT(Tableau3[[#This Row],[CODE_TARIF]],6)</f>
        <v>440349</v>
      </c>
      <c r="Z455" s="58" t="s">
        <v>702</v>
      </c>
      <c r="AB455" s="58" t="s">
        <v>8186</v>
      </c>
      <c r="AC455" s="60">
        <v>46</v>
      </c>
      <c r="AD455" s="60" t="s">
        <v>6087</v>
      </c>
      <c r="AE455" s="58" t="s">
        <v>698</v>
      </c>
      <c r="AF455" s="58" t="s">
        <v>658</v>
      </c>
      <c r="AG455" s="60" t="s">
        <v>4334</v>
      </c>
      <c r="AH455" s="60" t="s">
        <v>4334</v>
      </c>
      <c r="AI455" s="58">
        <v>1000</v>
      </c>
      <c r="AJ455" s="58" t="s">
        <v>666</v>
      </c>
    </row>
    <row r="456" spans="1:36" s="58" customFormat="1" ht="12">
      <c r="A456" s="57">
        <v>453</v>
      </c>
      <c r="B456" s="58">
        <v>2022</v>
      </c>
      <c r="C456" s="58" t="s">
        <v>692</v>
      </c>
      <c r="D456" s="58" t="s">
        <v>693</v>
      </c>
      <c r="E456" s="58" t="s">
        <v>2012</v>
      </c>
      <c r="F456" s="58" t="s">
        <v>2046</v>
      </c>
      <c r="G456" s="58" t="s">
        <v>7936</v>
      </c>
      <c r="H456" s="58" t="s">
        <v>1910</v>
      </c>
      <c r="I456" s="59">
        <v>44834</v>
      </c>
      <c r="J456" s="58" t="s">
        <v>2488</v>
      </c>
      <c r="K456" s="59" t="s">
        <v>1554</v>
      </c>
      <c r="L456" s="58" t="s">
        <v>7474</v>
      </c>
      <c r="M456" s="58" t="s">
        <v>1554</v>
      </c>
      <c r="N456" s="60">
        <v>1089240</v>
      </c>
      <c r="O456" s="60">
        <v>125262</v>
      </c>
      <c r="P456" s="60">
        <v>125262</v>
      </c>
      <c r="Q456" s="58" t="s">
        <v>694</v>
      </c>
      <c r="R456" s="58" t="s">
        <v>658</v>
      </c>
      <c r="S456" s="58" t="s">
        <v>675</v>
      </c>
      <c r="U456" s="58">
        <v>3</v>
      </c>
      <c r="W456" s="58" t="s">
        <v>658</v>
      </c>
      <c r="X456" s="58">
        <v>44034934000</v>
      </c>
      <c r="Y456" s="58" t="str">
        <f>LEFT(Tableau3[[#This Row],[CODE_TARIF]],6)</f>
        <v>440349</v>
      </c>
      <c r="Z456" s="58" t="s">
        <v>702</v>
      </c>
      <c r="AB456" s="58" t="s">
        <v>8187</v>
      </c>
      <c r="AC456" s="60">
        <v>53</v>
      </c>
      <c r="AD456" s="60" t="s">
        <v>6088</v>
      </c>
      <c r="AE456" s="58" t="s">
        <v>698</v>
      </c>
      <c r="AF456" s="58" t="s">
        <v>658</v>
      </c>
      <c r="AG456" s="60" t="s">
        <v>4335</v>
      </c>
      <c r="AH456" s="60" t="s">
        <v>4335</v>
      </c>
      <c r="AI456" s="58">
        <v>1000</v>
      </c>
      <c r="AJ456" s="58" t="s">
        <v>666</v>
      </c>
    </row>
    <row r="457" spans="1:36" s="58" customFormat="1" ht="12">
      <c r="A457" s="57">
        <v>454</v>
      </c>
      <c r="B457" s="58">
        <v>2022</v>
      </c>
      <c r="C457" s="58" t="s">
        <v>692</v>
      </c>
      <c r="D457" s="58" t="s">
        <v>693</v>
      </c>
      <c r="E457" s="58" t="s">
        <v>2012</v>
      </c>
      <c r="F457" s="58" t="s">
        <v>2046</v>
      </c>
      <c r="G457" s="58" t="s">
        <v>7936</v>
      </c>
      <c r="H457" s="58" t="s">
        <v>1910</v>
      </c>
      <c r="I457" s="59">
        <v>44834</v>
      </c>
      <c r="J457" s="58" t="s">
        <v>2489</v>
      </c>
      <c r="K457" s="59" t="s">
        <v>1554</v>
      </c>
      <c r="L457" s="58" t="s">
        <v>7474</v>
      </c>
      <c r="M457" s="58" t="s">
        <v>1554</v>
      </c>
      <c r="N457" s="60">
        <v>73455</v>
      </c>
      <c r="O457" s="60">
        <v>8447</v>
      </c>
      <c r="P457" s="60">
        <v>8447</v>
      </c>
      <c r="Q457" s="58" t="s">
        <v>694</v>
      </c>
      <c r="R457" s="58" t="s">
        <v>658</v>
      </c>
      <c r="S457" s="58" t="s">
        <v>675</v>
      </c>
      <c r="U457" s="58">
        <v>3</v>
      </c>
      <c r="W457" s="58" t="s">
        <v>658</v>
      </c>
      <c r="X457" s="58">
        <v>44034997000</v>
      </c>
      <c r="Y457" s="58" t="str">
        <f>LEFT(Tableau3[[#This Row],[CODE_TARIF]],6)</f>
        <v>440349</v>
      </c>
      <c r="Z457" s="58" t="s">
        <v>702</v>
      </c>
      <c r="AB457" s="58" t="s">
        <v>8188</v>
      </c>
      <c r="AC457" s="60">
        <v>2</v>
      </c>
      <c r="AD457" s="60" t="s">
        <v>4336</v>
      </c>
      <c r="AE457" s="58" t="s">
        <v>698</v>
      </c>
      <c r="AF457" s="58" t="s">
        <v>658</v>
      </c>
      <c r="AG457" s="60" t="s">
        <v>4336</v>
      </c>
      <c r="AH457" s="60" t="s">
        <v>4336</v>
      </c>
      <c r="AI457" s="58">
        <v>1000</v>
      </c>
      <c r="AJ457" s="58" t="s">
        <v>666</v>
      </c>
    </row>
    <row r="458" spans="1:36" s="58" customFormat="1" ht="12">
      <c r="A458" s="57">
        <v>455</v>
      </c>
      <c r="B458" s="58">
        <v>2022</v>
      </c>
      <c r="C458" s="58" t="s">
        <v>692</v>
      </c>
      <c r="D458" s="58" t="s">
        <v>693</v>
      </c>
      <c r="E458" s="58" t="s">
        <v>2012</v>
      </c>
      <c r="F458" s="58" t="s">
        <v>2046</v>
      </c>
      <c r="G458" s="58" t="s">
        <v>7936</v>
      </c>
      <c r="H458" s="58" t="s">
        <v>1910</v>
      </c>
      <c r="I458" s="59">
        <v>44834</v>
      </c>
      <c r="J458" s="58" t="s">
        <v>1481</v>
      </c>
      <c r="K458" s="59" t="s">
        <v>1554</v>
      </c>
      <c r="L458" s="58" t="s">
        <v>7474</v>
      </c>
      <c r="M458" s="58" t="s">
        <v>1554</v>
      </c>
      <c r="N458" s="60">
        <v>666410</v>
      </c>
      <c r="O458" s="60">
        <v>76637</v>
      </c>
      <c r="P458" s="60">
        <v>76637</v>
      </c>
      <c r="Q458" s="58" t="s">
        <v>694</v>
      </c>
      <c r="R458" s="58" t="s">
        <v>658</v>
      </c>
      <c r="S458" s="58" t="s">
        <v>675</v>
      </c>
      <c r="U458" s="58">
        <v>3</v>
      </c>
      <c r="W458" s="58" t="s">
        <v>658</v>
      </c>
      <c r="X458" s="58">
        <v>44034942000</v>
      </c>
      <c r="Y458" s="58" t="str">
        <f>LEFT(Tableau3[[#This Row],[CODE_TARIF]],6)</f>
        <v>440349</v>
      </c>
      <c r="Z458" s="58" t="s">
        <v>702</v>
      </c>
      <c r="AB458" s="58" t="s">
        <v>8189</v>
      </c>
      <c r="AC458" s="60">
        <v>22</v>
      </c>
      <c r="AD458" s="60" t="s">
        <v>4337</v>
      </c>
      <c r="AE458" s="58" t="s">
        <v>698</v>
      </c>
      <c r="AF458" s="58" t="s">
        <v>658</v>
      </c>
      <c r="AG458" s="60" t="s">
        <v>4337</v>
      </c>
      <c r="AH458" s="60" t="s">
        <v>4337</v>
      </c>
      <c r="AI458" s="58">
        <v>1000</v>
      </c>
      <c r="AJ458" s="58" t="s">
        <v>666</v>
      </c>
    </row>
    <row r="459" spans="1:36" s="58" customFormat="1" ht="12">
      <c r="A459" s="57">
        <v>456</v>
      </c>
      <c r="B459" s="58">
        <v>2022</v>
      </c>
      <c r="C459" s="58" t="s">
        <v>692</v>
      </c>
      <c r="D459" s="58" t="s">
        <v>693</v>
      </c>
      <c r="E459" s="58" t="s">
        <v>2012</v>
      </c>
      <c r="F459" s="58" t="s">
        <v>2046</v>
      </c>
      <c r="G459" s="58" t="s">
        <v>7936</v>
      </c>
      <c r="H459" s="58" t="s">
        <v>1910</v>
      </c>
      <c r="I459" s="59">
        <v>44834</v>
      </c>
      <c r="J459" s="58" t="s">
        <v>1915</v>
      </c>
      <c r="K459" s="59" t="s">
        <v>1554</v>
      </c>
      <c r="L459" s="58" t="s">
        <v>7474</v>
      </c>
      <c r="M459" s="58" t="s">
        <v>1554</v>
      </c>
      <c r="N459" s="60">
        <v>686470</v>
      </c>
      <c r="O459" s="60">
        <v>78944</v>
      </c>
      <c r="P459" s="60">
        <v>78944</v>
      </c>
      <c r="Q459" s="58" t="s">
        <v>694</v>
      </c>
      <c r="R459" s="58" t="s">
        <v>658</v>
      </c>
      <c r="S459" s="58" t="s">
        <v>675</v>
      </c>
      <c r="U459" s="58">
        <v>3</v>
      </c>
      <c r="W459" s="58" t="s">
        <v>658</v>
      </c>
      <c r="X459" s="58">
        <v>44034942000</v>
      </c>
      <c r="Y459" s="58" t="str">
        <f>LEFT(Tableau3[[#This Row],[CODE_TARIF]],6)</f>
        <v>440349</v>
      </c>
      <c r="Z459" s="58" t="s">
        <v>702</v>
      </c>
      <c r="AB459" s="58" t="s">
        <v>8190</v>
      </c>
      <c r="AC459" s="60">
        <v>21</v>
      </c>
      <c r="AD459" s="60" t="s">
        <v>4338</v>
      </c>
      <c r="AE459" s="58" t="s">
        <v>698</v>
      </c>
      <c r="AF459" s="58" t="s">
        <v>658</v>
      </c>
      <c r="AG459" s="60" t="s">
        <v>4338</v>
      </c>
      <c r="AH459" s="60" t="s">
        <v>4338</v>
      </c>
      <c r="AI459" s="58">
        <v>1000</v>
      </c>
      <c r="AJ459" s="58" t="s">
        <v>666</v>
      </c>
    </row>
    <row r="460" spans="1:36" s="58" customFormat="1" ht="12">
      <c r="A460" s="57">
        <v>457</v>
      </c>
      <c r="B460" s="58">
        <v>2022</v>
      </c>
      <c r="C460" s="58" t="s">
        <v>692</v>
      </c>
      <c r="D460" s="58" t="s">
        <v>693</v>
      </c>
      <c r="E460" s="58" t="s">
        <v>2012</v>
      </c>
      <c r="F460" s="58" t="s">
        <v>2046</v>
      </c>
      <c r="G460" s="58" t="s">
        <v>7936</v>
      </c>
      <c r="H460" s="58" t="s">
        <v>1910</v>
      </c>
      <c r="I460" s="59">
        <v>44834</v>
      </c>
      <c r="J460" s="58" t="s">
        <v>2490</v>
      </c>
      <c r="K460" s="59" t="s">
        <v>1554</v>
      </c>
      <c r="L460" s="58" t="s">
        <v>7474</v>
      </c>
      <c r="M460" s="59" t="s">
        <v>1554</v>
      </c>
      <c r="N460" s="60">
        <v>391445</v>
      </c>
      <c r="O460" s="60">
        <v>45016</v>
      </c>
      <c r="P460" s="60">
        <v>45016</v>
      </c>
      <c r="Q460" s="58" t="s">
        <v>694</v>
      </c>
      <c r="R460" s="58" t="s">
        <v>658</v>
      </c>
      <c r="S460" s="58" t="s">
        <v>675</v>
      </c>
      <c r="U460" s="58">
        <v>3</v>
      </c>
      <c r="W460" s="58" t="s">
        <v>658</v>
      </c>
      <c r="X460" s="58">
        <v>44034942000</v>
      </c>
      <c r="Y460" s="58" t="str">
        <f>LEFT(Tableau3[[#This Row],[CODE_TARIF]],6)</f>
        <v>440349</v>
      </c>
      <c r="Z460" s="58" t="s">
        <v>702</v>
      </c>
      <c r="AB460" s="58" t="s">
        <v>8191</v>
      </c>
      <c r="AC460" s="60">
        <v>8</v>
      </c>
      <c r="AD460" s="60" t="s">
        <v>4339</v>
      </c>
      <c r="AE460" s="58" t="s">
        <v>698</v>
      </c>
      <c r="AF460" s="58" t="s">
        <v>658</v>
      </c>
      <c r="AG460" s="60" t="s">
        <v>4339</v>
      </c>
      <c r="AH460" s="60" t="s">
        <v>4339</v>
      </c>
      <c r="AI460" s="58">
        <v>1000</v>
      </c>
      <c r="AJ460" s="58" t="s">
        <v>666</v>
      </c>
    </row>
    <row r="461" spans="1:36" s="58" customFormat="1" ht="12">
      <c r="A461" s="57">
        <v>458</v>
      </c>
      <c r="B461" s="58">
        <v>2022</v>
      </c>
      <c r="C461" s="58" t="s">
        <v>692</v>
      </c>
      <c r="D461" s="58" t="s">
        <v>693</v>
      </c>
      <c r="E461" s="58" t="s">
        <v>2012</v>
      </c>
      <c r="F461" s="58" t="s">
        <v>2046</v>
      </c>
      <c r="G461" s="58" t="s">
        <v>7936</v>
      </c>
      <c r="H461" s="58" t="s">
        <v>1910</v>
      </c>
      <c r="I461" s="59">
        <v>44834</v>
      </c>
      <c r="J461" s="58" t="s">
        <v>2491</v>
      </c>
      <c r="K461" s="59" t="s">
        <v>1554</v>
      </c>
      <c r="L461" s="58" t="s">
        <v>7474</v>
      </c>
      <c r="M461" s="58" t="s">
        <v>1554</v>
      </c>
      <c r="N461" s="60">
        <v>596395</v>
      </c>
      <c r="O461" s="60">
        <v>68585</v>
      </c>
      <c r="P461" s="60">
        <v>68585</v>
      </c>
      <c r="Q461" s="58" t="s">
        <v>694</v>
      </c>
      <c r="R461" s="58" t="s">
        <v>658</v>
      </c>
      <c r="S461" s="58" t="s">
        <v>675</v>
      </c>
      <c r="U461" s="58">
        <v>3</v>
      </c>
      <c r="W461" s="58" t="s">
        <v>658</v>
      </c>
      <c r="X461" s="58">
        <v>44034942000</v>
      </c>
      <c r="Y461" s="58" t="str">
        <f>LEFT(Tableau3[[#This Row],[CODE_TARIF]],6)</f>
        <v>440349</v>
      </c>
      <c r="Z461" s="58" t="s">
        <v>702</v>
      </c>
      <c r="AB461" s="58" t="s">
        <v>8192</v>
      </c>
      <c r="AC461" s="60">
        <v>16</v>
      </c>
      <c r="AD461" s="60" t="s">
        <v>4340</v>
      </c>
      <c r="AE461" s="58" t="s">
        <v>698</v>
      </c>
      <c r="AF461" s="58" t="s">
        <v>658</v>
      </c>
      <c r="AG461" s="60" t="s">
        <v>4340</v>
      </c>
      <c r="AH461" s="60" t="s">
        <v>4340</v>
      </c>
      <c r="AI461" s="58">
        <v>1000</v>
      </c>
      <c r="AJ461" s="58" t="s">
        <v>666</v>
      </c>
    </row>
    <row r="462" spans="1:36" s="58" customFormat="1" ht="12">
      <c r="A462" s="57">
        <v>459</v>
      </c>
      <c r="B462" s="58">
        <v>2022</v>
      </c>
      <c r="C462" s="58" t="s">
        <v>692</v>
      </c>
      <c r="D462" s="58" t="s">
        <v>693</v>
      </c>
      <c r="E462" s="58" t="s">
        <v>2012</v>
      </c>
      <c r="F462" s="58" t="s">
        <v>2046</v>
      </c>
      <c r="G462" s="58" t="s">
        <v>7936</v>
      </c>
      <c r="H462" s="58" t="s">
        <v>1910</v>
      </c>
      <c r="I462" s="59">
        <v>44834</v>
      </c>
      <c r="J462" s="58" t="s">
        <v>1489</v>
      </c>
      <c r="K462" s="59" t="s">
        <v>1554</v>
      </c>
      <c r="L462" s="58" t="s">
        <v>7474</v>
      </c>
      <c r="M462" s="58" t="s">
        <v>1554</v>
      </c>
      <c r="N462" s="60">
        <v>611130</v>
      </c>
      <c r="O462" s="60">
        <v>70280</v>
      </c>
      <c r="P462" s="60">
        <v>70280</v>
      </c>
      <c r="Q462" s="58" t="s">
        <v>694</v>
      </c>
      <c r="R462" s="58" t="s">
        <v>658</v>
      </c>
      <c r="S462" s="58" t="s">
        <v>675</v>
      </c>
      <c r="U462" s="58">
        <v>3</v>
      </c>
      <c r="W462" s="58" t="s">
        <v>658</v>
      </c>
      <c r="X462" s="58">
        <v>44034942000</v>
      </c>
      <c r="Y462" s="58" t="str">
        <f>LEFT(Tableau3[[#This Row],[CODE_TARIF]],6)</f>
        <v>440349</v>
      </c>
      <c r="Z462" s="58" t="s">
        <v>702</v>
      </c>
      <c r="AB462" s="58" t="s">
        <v>8193</v>
      </c>
      <c r="AC462" s="60">
        <v>16</v>
      </c>
      <c r="AD462" s="60" t="s">
        <v>4341</v>
      </c>
      <c r="AE462" s="58" t="s">
        <v>698</v>
      </c>
      <c r="AF462" s="58" t="s">
        <v>658</v>
      </c>
      <c r="AG462" s="60" t="s">
        <v>4341</v>
      </c>
      <c r="AH462" s="60" t="s">
        <v>4341</v>
      </c>
      <c r="AI462" s="58">
        <v>1000</v>
      </c>
      <c r="AJ462" s="58" t="s">
        <v>666</v>
      </c>
    </row>
    <row r="463" spans="1:36" s="58" customFormat="1" ht="12">
      <c r="A463" s="57">
        <v>460</v>
      </c>
      <c r="B463" s="58">
        <v>2022</v>
      </c>
      <c r="C463" s="58" t="s">
        <v>692</v>
      </c>
      <c r="D463" s="58" t="s">
        <v>693</v>
      </c>
      <c r="E463" s="58" t="s">
        <v>2012</v>
      </c>
      <c r="F463" s="58" t="s">
        <v>2046</v>
      </c>
      <c r="G463" s="58" t="s">
        <v>7936</v>
      </c>
      <c r="H463" s="58" t="s">
        <v>1910</v>
      </c>
      <c r="I463" s="59">
        <v>44834</v>
      </c>
      <c r="J463" s="58" t="s">
        <v>2492</v>
      </c>
      <c r="K463" s="59" t="s">
        <v>1554</v>
      </c>
      <c r="L463" s="58" t="s">
        <v>7474</v>
      </c>
      <c r="M463" s="58" t="s">
        <v>1554</v>
      </c>
      <c r="N463" s="60">
        <v>193315</v>
      </c>
      <c r="O463" s="60">
        <v>22232</v>
      </c>
      <c r="P463" s="60">
        <v>22232</v>
      </c>
      <c r="Q463" s="58" t="s">
        <v>694</v>
      </c>
      <c r="R463" s="58" t="s">
        <v>658</v>
      </c>
      <c r="S463" s="58" t="s">
        <v>675</v>
      </c>
      <c r="U463" s="58">
        <v>3</v>
      </c>
      <c r="W463" s="58" t="s">
        <v>658</v>
      </c>
      <c r="X463" s="58">
        <v>44034942000</v>
      </c>
      <c r="Y463" s="58" t="str">
        <f>LEFT(Tableau3[[#This Row],[CODE_TARIF]],6)</f>
        <v>440349</v>
      </c>
      <c r="Z463" s="58" t="s">
        <v>702</v>
      </c>
      <c r="AB463" s="58" t="s">
        <v>8194</v>
      </c>
      <c r="AC463" s="60">
        <v>2</v>
      </c>
      <c r="AD463" s="60" t="s">
        <v>4342</v>
      </c>
      <c r="AE463" s="58" t="s">
        <v>698</v>
      </c>
      <c r="AF463" s="58" t="s">
        <v>658</v>
      </c>
      <c r="AG463" s="60" t="s">
        <v>4342</v>
      </c>
      <c r="AH463" s="60" t="s">
        <v>4342</v>
      </c>
      <c r="AI463" s="58">
        <v>1000</v>
      </c>
      <c r="AJ463" s="58" t="s">
        <v>666</v>
      </c>
    </row>
    <row r="464" spans="1:36" s="58" customFormat="1" ht="12">
      <c r="A464" s="57">
        <v>461</v>
      </c>
      <c r="B464" s="58">
        <v>2022</v>
      </c>
      <c r="C464" s="58" t="s">
        <v>692</v>
      </c>
      <c r="D464" s="58" t="s">
        <v>693</v>
      </c>
      <c r="E464" s="58" t="s">
        <v>2012</v>
      </c>
      <c r="F464" s="58" t="s">
        <v>2046</v>
      </c>
      <c r="G464" s="58" t="s">
        <v>7936</v>
      </c>
      <c r="H464" s="58" t="s">
        <v>1910</v>
      </c>
      <c r="I464" s="59">
        <v>44834</v>
      </c>
      <c r="J464" s="58" t="s">
        <v>1486</v>
      </c>
      <c r="K464" s="59" t="s">
        <v>1554</v>
      </c>
      <c r="L464" s="58" t="s">
        <v>7474</v>
      </c>
      <c r="M464" s="58" t="s">
        <v>1554</v>
      </c>
      <c r="N464" s="60">
        <v>285310</v>
      </c>
      <c r="O464" s="60">
        <v>32811</v>
      </c>
      <c r="P464" s="60">
        <v>32811</v>
      </c>
      <c r="Q464" s="58" t="s">
        <v>694</v>
      </c>
      <c r="R464" s="58" t="s">
        <v>658</v>
      </c>
      <c r="S464" s="58" t="s">
        <v>675</v>
      </c>
      <c r="U464" s="58">
        <v>3</v>
      </c>
      <c r="W464" s="58" t="s">
        <v>658</v>
      </c>
      <c r="X464" s="58">
        <v>44034942000</v>
      </c>
      <c r="Y464" s="58" t="str">
        <f>LEFT(Tableau3[[#This Row],[CODE_TARIF]],6)</f>
        <v>440349</v>
      </c>
      <c r="Z464" s="58" t="s">
        <v>702</v>
      </c>
      <c r="AB464" s="58" t="s">
        <v>8195</v>
      </c>
      <c r="AC464" s="60">
        <v>4</v>
      </c>
      <c r="AD464" s="60" t="s">
        <v>4343</v>
      </c>
      <c r="AE464" s="58" t="s">
        <v>698</v>
      </c>
      <c r="AF464" s="58" t="s">
        <v>658</v>
      </c>
      <c r="AG464" s="60" t="s">
        <v>4343</v>
      </c>
      <c r="AH464" s="60" t="s">
        <v>4343</v>
      </c>
      <c r="AI464" s="58">
        <v>1000</v>
      </c>
      <c r="AJ464" s="58" t="s">
        <v>666</v>
      </c>
    </row>
    <row r="465" spans="1:36" s="58" customFormat="1" ht="12">
      <c r="A465" s="57">
        <v>462</v>
      </c>
      <c r="B465" s="58">
        <v>2022</v>
      </c>
      <c r="C465" s="58" t="s">
        <v>692</v>
      </c>
      <c r="D465" s="58" t="s">
        <v>693</v>
      </c>
      <c r="E465" s="58" t="s">
        <v>2012</v>
      </c>
      <c r="F465" s="58" t="s">
        <v>2046</v>
      </c>
      <c r="G465" s="58" t="s">
        <v>7936</v>
      </c>
      <c r="H465" s="58" t="s">
        <v>1910</v>
      </c>
      <c r="I465" s="59">
        <v>44834</v>
      </c>
      <c r="J465" s="58" t="s">
        <v>1492</v>
      </c>
      <c r="K465" s="59" t="s">
        <v>1554</v>
      </c>
      <c r="L465" s="58" t="s">
        <v>7474</v>
      </c>
      <c r="M465" s="58" t="s">
        <v>1554</v>
      </c>
      <c r="N465" s="60">
        <v>393236</v>
      </c>
      <c r="O465" s="60">
        <v>45222</v>
      </c>
      <c r="P465" s="60">
        <v>45222</v>
      </c>
      <c r="Q465" s="58" t="s">
        <v>694</v>
      </c>
      <c r="R465" s="58" t="s">
        <v>658</v>
      </c>
      <c r="S465" s="58" t="s">
        <v>675</v>
      </c>
      <c r="U465" s="58">
        <v>3</v>
      </c>
      <c r="W465" s="58" t="s">
        <v>658</v>
      </c>
      <c r="X465" s="58">
        <v>44034910000</v>
      </c>
      <c r="Y465" s="58" t="str">
        <f>LEFT(Tableau3[[#This Row],[CODE_TARIF]],6)</f>
        <v>440349</v>
      </c>
      <c r="Z465" s="58" t="s">
        <v>702</v>
      </c>
      <c r="AB465" s="58" t="s">
        <v>8196</v>
      </c>
      <c r="AC465" s="60">
        <v>17</v>
      </c>
      <c r="AD465" s="60" t="s">
        <v>6089</v>
      </c>
      <c r="AE465" s="58" t="s">
        <v>698</v>
      </c>
      <c r="AF465" s="58" t="s">
        <v>658</v>
      </c>
      <c r="AG465" s="60" t="s">
        <v>4344</v>
      </c>
      <c r="AH465" s="60" t="s">
        <v>4344</v>
      </c>
      <c r="AI465" s="58">
        <v>1000</v>
      </c>
      <c r="AJ465" s="58" t="s">
        <v>666</v>
      </c>
    </row>
    <row r="466" spans="1:36" s="58" customFormat="1" ht="12">
      <c r="A466" s="57">
        <v>463</v>
      </c>
      <c r="B466" s="58">
        <v>2022</v>
      </c>
      <c r="C466" s="58" t="s">
        <v>692</v>
      </c>
      <c r="D466" s="58" t="s">
        <v>693</v>
      </c>
      <c r="E466" s="58" t="s">
        <v>2012</v>
      </c>
      <c r="F466" s="58" t="s">
        <v>2046</v>
      </c>
      <c r="G466" s="58" t="s">
        <v>7936</v>
      </c>
      <c r="H466" s="58" t="s">
        <v>1910</v>
      </c>
      <c r="I466" s="59">
        <v>44834</v>
      </c>
      <c r="J466" s="58" t="s">
        <v>2493</v>
      </c>
      <c r="K466" s="59" t="s">
        <v>1554</v>
      </c>
      <c r="L466" s="58" t="s">
        <v>7474</v>
      </c>
      <c r="M466" s="59" t="s">
        <v>1554</v>
      </c>
      <c r="N466" s="60">
        <v>91805</v>
      </c>
      <c r="O466" s="60">
        <v>10558</v>
      </c>
      <c r="P466" s="60">
        <v>10558</v>
      </c>
      <c r="Q466" s="58" t="s">
        <v>694</v>
      </c>
      <c r="R466" s="58" t="s">
        <v>658</v>
      </c>
      <c r="S466" s="58" t="s">
        <v>675</v>
      </c>
      <c r="U466" s="58">
        <v>3</v>
      </c>
      <c r="W466" s="58" t="s">
        <v>658</v>
      </c>
      <c r="X466" s="58">
        <v>44034939000</v>
      </c>
      <c r="Y466" s="58" t="str">
        <f>LEFT(Tableau3[[#This Row],[CODE_TARIF]],6)</f>
        <v>440349</v>
      </c>
      <c r="Z466" s="58" t="s">
        <v>702</v>
      </c>
      <c r="AB466" s="58" t="s">
        <v>8197</v>
      </c>
      <c r="AC466" s="60">
        <v>3</v>
      </c>
      <c r="AD466" s="60" t="s">
        <v>6090</v>
      </c>
      <c r="AE466" s="58" t="s">
        <v>698</v>
      </c>
      <c r="AF466" s="58" t="s">
        <v>658</v>
      </c>
      <c r="AG466" s="60" t="s">
        <v>4345</v>
      </c>
      <c r="AH466" s="60" t="s">
        <v>4345</v>
      </c>
      <c r="AI466" s="58">
        <v>1000</v>
      </c>
      <c r="AJ466" s="58" t="s">
        <v>666</v>
      </c>
    </row>
    <row r="467" spans="1:36" s="58" customFormat="1" ht="12">
      <c r="A467" s="57">
        <v>464</v>
      </c>
      <c r="B467" s="58">
        <v>2022</v>
      </c>
      <c r="C467" s="58" t="s">
        <v>692</v>
      </c>
      <c r="D467" s="58" t="s">
        <v>693</v>
      </c>
      <c r="E467" s="58" t="s">
        <v>8878</v>
      </c>
      <c r="F467" s="58" t="s">
        <v>578</v>
      </c>
      <c r="G467" s="58" t="s">
        <v>7935</v>
      </c>
      <c r="H467" s="58" t="s">
        <v>2027</v>
      </c>
      <c r="I467" s="59">
        <v>44834</v>
      </c>
      <c r="J467" s="58" t="s">
        <v>2494</v>
      </c>
      <c r="K467" s="59" t="s">
        <v>1554</v>
      </c>
      <c r="L467" s="58" t="s">
        <v>7475</v>
      </c>
      <c r="M467" s="58" t="s">
        <v>7216</v>
      </c>
      <c r="N467" s="60">
        <v>364328</v>
      </c>
      <c r="O467" s="60">
        <v>20038</v>
      </c>
      <c r="P467" s="60">
        <v>20038</v>
      </c>
      <c r="Q467" s="58" t="s">
        <v>694</v>
      </c>
      <c r="R467" s="58" t="s">
        <v>658</v>
      </c>
      <c r="S467" s="58" t="s">
        <v>712</v>
      </c>
      <c r="U467" s="58">
        <v>3</v>
      </c>
      <c r="W467" s="58" t="s">
        <v>658</v>
      </c>
      <c r="X467" s="58">
        <v>44072938000</v>
      </c>
      <c r="Y467" s="58" t="str">
        <f>LEFT(Tableau3[[#This Row],[CODE_TARIF]],6)</f>
        <v>440729</v>
      </c>
      <c r="Z467" s="58" t="s">
        <v>702</v>
      </c>
      <c r="AB467" s="58" t="s">
        <v>8198</v>
      </c>
      <c r="AC467" s="60">
        <v>17</v>
      </c>
      <c r="AD467" s="60" t="s">
        <v>1594</v>
      </c>
      <c r="AE467" s="58" t="s">
        <v>698</v>
      </c>
      <c r="AF467" s="58" t="s">
        <v>658</v>
      </c>
      <c r="AG467" s="60" t="s">
        <v>4346</v>
      </c>
      <c r="AH467" s="60" t="s">
        <v>4346</v>
      </c>
      <c r="AI467" s="58">
        <v>1000</v>
      </c>
      <c r="AJ467" s="58" t="s">
        <v>666</v>
      </c>
    </row>
    <row r="468" spans="1:36" s="58" customFormat="1" ht="12">
      <c r="A468" s="57">
        <v>465</v>
      </c>
      <c r="B468" s="58">
        <v>2022</v>
      </c>
      <c r="C468" s="58" t="s">
        <v>692</v>
      </c>
      <c r="D468" s="58" t="s">
        <v>693</v>
      </c>
      <c r="E468" s="58" t="s">
        <v>2012</v>
      </c>
      <c r="F468" s="58" t="s">
        <v>577</v>
      </c>
      <c r="G468" s="58" t="s">
        <v>7922</v>
      </c>
      <c r="H468" s="58" t="s">
        <v>1910</v>
      </c>
      <c r="I468" s="59">
        <v>44832</v>
      </c>
      <c r="J468" s="58" t="s">
        <v>2495</v>
      </c>
      <c r="K468" s="59" t="s">
        <v>7218</v>
      </c>
      <c r="L468" s="58" t="s">
        <v>7476</v>
      </c>
      <c r="M468" s="58" t="s">
        <v>1554</v>
      </c>
      <c r="N468" s="60">
        <v>820655</v>
      </c>
      <c r="O468" s="60">
        <v>94375</v>
      </c>
      <c r="P468" s="60">
        <v>94375</v>
      </c>
      <c r="Q468" s="58" t="s">
        <v>694</v>
      </c>
      <c r="R468" s="58" t="s">
        <v>658</v>
      </c>
      <c r="S468" s="58" t="s">
        <v>703</v>
      </c>
      <c r="U468" s="58">
        <v>3</v>
      </c>
      <c r="W468" s="58" t="s">
        <v>658</v>
      </c>
      <c r="X468" s="58">
        <v>44034934000</v>
      </c>
      <c r="Y468" s="58" t="str">
        <f>LEFT(Tableau3[[#This Row],[CODE_TARIF]],6)</f>
        <v>440349</v>
      </c>
      <c r="Z468" s="58" t="s">
        <v>702</v>
      </c>
      <c r="AB468" s="58" t="s">
        <v>8199</v>
      </c>
      <c r="AC468" s="60">
        <v>39</v>
      </c>
      <c r="AD468" s="60" t="s">
        <v>6091</v>
      </c>
      <c r="AE468" s="58" t="s">
        <v>698</v>
      </c>
      <c r="AF468" s="58" t="s">
        <v>658</v>
      </c>
      <c r="AG468" s="60" t="s">
        <v>4347</v>
      </c>
      <c r="AH468" s="60" t="s">
        <v>4347</v>
      </c>
      <c r="AI468" s="58">
        <v>1000</v>
      </c>
      <c r="AJ468" s="58" t="s">
        <v>666</v>
      </c>
    </row>
    <row r="469" spans="1:36" s="58" customFormat="1" ht="12">
      <c r="A469" s="57">
        <v>466</v>
      </c>
      <c r="B469" s="58">
        <v>2022</v>
      </c>
      <c r="C469" s="58" t="s">
        <v>692</v>
      </c>
      <c r="D469" s="58" t="s">
        <v>693</v>
      </c>
      <c r="E469" s="58" t="s">
        <v>2012</v>
      </c>
      <c r="F469" s="58" t="s">
        <v>577</v>
      </c>
      <c r="G469" s="58" t="s">
        <v>7922</v>
      </c>
      <c r="H469" s="58" t="s">
        <v>1910</v>
      </c>
      <c r="I469" s="59">
        <v>44832</v>
      </c>
      <c r="J469" s="58" t="s">
        <v>2496</v>
      </c>
      <c r="K469" s="59" t="s">
        <v>7218</v>
      </c>
      <c r="L469" s="58" t="s">
        <v>7476</v>
      </c>
      <c r="M469" s="58" t="s">
        <v>1554</v>
      </c>
      <c r="N469" s="60">
        <v>476635</v>
      </c>
      <c r="O469" s="60">
        <v>54813</v>
      </c>
      <c r="P469" s="60">
        <v>54813</v>
      </c>
      <c r="Q469" s="58" t="s">
        <v>694</v>
      </c>
      <c r="R469" s="58" t="s">
        <v>658</v>
      </c>
      <c r="S469" s="58" t="s">
        <v>703</v>
      </c>
      <c r="U469" s="58">
        <v>3</v>
      </c>
      <c r="W469" s="58" t="s">
        <v>658</v>
      </c>
      <c r="X469" s="58">
        <v>44034934000</v>
      </c>
      <c r="Y469" s="58" t="str">
        <f>LEFT(Tableau3[[#This Row],[CODE_TARIF]],6)</f>
        <v>440349</v>
      </c>
      <c r="Z469" s="58" t="s">
        <v>702</v>
      </c>
      <c r="AB469" s="58" t="s">
        <v>8200</v>
      </c>
      <c r="AC469" s="60">
        <v>26</v>
      </c>
      <c r="AD469" s="60" t="s">
        <v>6092</v>
      </c>
      <c r="AE469" s="58" t="s">
        <v>698</v>
      </c>
      <c r="AF469" s="58" t="s">
        <v>658</v>
      </c>
      <c r="AG469" s="60" t="s">
        <v>4348</v>
      </c>
      <c r="AH469" s="60" t="s">
        <v>4348</v>
      </c>
      <c r="AI469" s="58">
        <v>1000</v>
      </c>
      <c r="AJ469" s="58" t="s">
        <v>666</v>
      </c>
    </row>
    <row r="470" spans="1:36" s="58" customFormat="1" ht="12">
      <c r="A470" s="57">
        <v>467</v>
      </c>
      <c r="B470" s="58">
        <v>2022</v>
      </c>
      <c r="C470" s="58" t="s">
        <v>692</v>
      </c>
      <c r="D470" s="58" t="s">
        <v>693</v>
      </c>
      <c r="E470" s="58" t="s">
        <v>2012</v>
      </c>
      <c r="F470" s="58" t="s">
        <v>577</v>
      </c>
      <c r="G470" s="58" t="s">
        <v>7922</v>
      </c>
      <c r="H470" s="58" t="s">
        <v>1910</v>
      </c>
      <c r="I470" s="59">
        <v>44832</v>
      </c>
      <c r="J470" s="58" t="s">
        <v>2497</v>
      </c>
      <c r="K470" s="59" t="s">
        <v>7218</v>
      </c>
      <c r="L470" s="58" t="s">
        <v>7477</v>
      </c>
      <c r="M470" s="59" t="s">
        <v>7216</v>
      </c>
      <c r="N470" s="60">
        <v>10257120</v>
      </c>
      <c r="O470" s="60">
        <v>564142</v>
      </c>
      <c r="P470" s="60">
        <v>564142</v>
      </c>
      <c r="Q470" s="58" t="s">
        <v>694</v>
      </c>
      <c r="R470" s="58" t="s">
        <v>658</v>
      </c>
      <c r="S470" s="58" t="s">
        <v>7160</v>
      </c>
      <c r="U470" s="58">
        <v>3</v>
      </c>
      <c r="W470" s="58" t="s">
        <v>658</v>
      </c>
      <c r="X470" s="58">
        <v>44072938000</v>
      </c>
      <c r="Y470" s="58" t="str">
        <f>LEFT(Tableau3[[#This Row],[CODE_TARIF]],6)</f>
        <v>440729</v>
      </c>
      <c r="Z470" s="58" t="s">
        <v>702</v>
      </c>
      <c r="AB470" s="58" t="s">
        <v>8201</v>
      </c>
      <c r="AC470" s="60">
        <v>49</v>
      </c>
      <c r="AD470" s="60" t="s">
        <v>6093</v>
      </c>
      <c r="AE470" s="58" t="s">
        <v>698</v>
      </c>
      <c r="AF470" s="58" t="s">
        <v>658</v>
      </c>
      <c r="AG470" s="60" t="s">
        <v>4349</v>
      </c>
      <c r="AH470" s="60" t="s">
        <v>4349</v>
      </c>
      <c r="AI470" s="58">
        <v>1000</v>
      </c>
      <c r="AJ470" s="58" t="s">
        <v>666</v>
      </c>
    </row>
    <row r="471" spans="1:36" s="58" customFormat="1" ht="12">
      <c r="A471" s="57">
        <v>468</v>
      </c>
      <c r="B471" s="58">
        <v>2022</v>
      </c>
      <c r="C471" s="58" t="s">
        <v>692</v>
      </c>
      <c r="D471" s="58" t="s">
        <v>693</v>
      </c>
      <c r="E471" s="58" t="s">
        <v>2012</v>
      </c>
      <c r="F471" s="58" t="s">
        <v>577</v>
      </c>
      <c r="G471" s="58" t="s">
        <v>7922</v>
      </c>
      <c r="H471" s="58" t="s">
        <v>1910</v>
      </c>
      <c r="I471" s="59">
        <v>44832</v>
      </c>
      <c r="J471" s="58" t="s">
        <v>2498</v>
      </c>
      <c r="K471" s="59" t="s">
        <v>7218</v>
      </c>
      <c r="L471" s="58" t="s">
        <v>7476</v>
      </c>
      <c r="M471" s="58" t="s">
        <v>1554</v>
      </c>
      <c r="N471" s="60">
        <v>240470</v>
      </c>
      <c r="O471" s="60">
        <v>27654</v>
      </c>
      <c r="P471" s="60">
        <v>27654</v>
      </c>
      <c r="Q471" s="58" t="s">
        <v>694</v>
      </c>
      <c r="R471" s="58" t="s">
        <v>658</v>
      </c>
      <c r="S471" s="58" t="s">
        <v>7160</v>
      </c>
      <c r="U471" s="58">
        <v>3</v>
      </c>
      <c r="W471" s="58" t="s">
        <v>658</v>
      </c>
      <c r="X471" s="58">
        <v>44034958000</v>
      </c>
      <c r="Y471" s="58" t="str">
        <f>LEFT(Tableau3[[#This Row],[CODE_TARIF]],6)</f>
        <v>440349</v>
      </c>
      <c r="Z471" s="58" t="s">
        <v>702</v>
      </c>
      <c r="AB471" s="58" t="s">
        <v>8202</v>
      </c>
      <c r="AC471" s="60">
        <v>7</v>
      </c>
      <c r="AD471" s="60" t="s">
        <v>6094</v>
      </c>
      <c r="AE471" s="58" t="s">
        <v>698</v>
      </c>
      <c r="AF471" s="58" t="s">
        <v>658</v>
      </c>
      <c r="AG471" s="60" t="s">
        <v>4350</v>
      </c>
      <c r="AH471" s="60" t="s">
        <v>4350</v>
      </c>
      <c r="AI471" s="58">
        <v>1000</v>
      </c>
      <c r="AJ471" s="58" t="s">
        <v>666</v>
      </c>
    </row>
    <row r="472" spans="1:36" s="58" customFormat="1" ht="12">
      <c r="A472" s="57">
        <v>469</v>
      </c>
      <c r="B472" s="58">
        <v>2022</v>
      </c>
      <c r="C472" s="58" t="s">
        <v>692</v>
      </c>
      <c r="D472" s="58" t="s">
        <v>693</v>
      </c>
      <c r="E472" s="58" t="s">
        <v>2012</v>
      </c>
      <c r="F472" s="58" t="s">
        <v>577</v>
      </c>
      <c r="G472" s="58" t="s">
        <v>7922</v>
      </c>
      <c r="H472" s="58" t="s">
        <v>1910</v>
      </c>
      <c r="I472" s="59">
        <v>44832</v>
      </c>
      <c r="J472" s="58" t="s">
        <v>2499</v>
      </c>
      <c r="K472" s="59" t="s">
        <v>7218</v>
      </c>
      <c r="L472" s="58" t="s">
        <v>7476</v>
      </c>
      <c r="M472" s="58" t="s">
        <v>1554</v>
      </c>
      <c r="N472" s="60">
        <v>610550</v>
      </c>
      <c r="O472" s="60">
        <v>70214</v>
      </c>
      <c r="P472" s="60">
        <v>70214</v>
      </c>
      <c r="Q472" s="58" t="s">
        <v>694</v>
      </c>
      <c r="R472" s="58" t="s">
        <v>658</v>
      </c>
      <c r="S472" s="58" t="s">
        <v>704</v>
      </c>
      <c r="U472" s="58">
        <v>3</v>
      </c>
      <c r="W472" s="58" t="s">
        <v>658</v>
      </c>
      <c r="X472" s="58">
        <v>44034939000</v>
      </c>
      <c r="Y472" s="58" t="str">
        <f>LEFT(Tableau3[[#This Row],[CODE_TARIF]],6)</f>
        <v>440349</v>
      </c>
      <c r="Z472" s="58" t="s">
        <v>702</v>
      </c>
      <c r="AB472" s="58" t="s">
        <v>8203</v>
      </c>
      <c r="AC472" s="60">
        <v>19</v>
      </c>
      <c r="AD472" s="60" t="s">
        <v>6095</v>
      </c>
      <c r="AE472" s="58" t="s">
        <v>698</v>
      </c>
      <c r="AF472" s="58" t="s">
        <v>658</v>
      </c>
      <c r="AG472" s="60" t="s">
        <v>4351</v>
      </c>
      <c r="AH472" s="60" t="s">
        <v>4351</v>
      </c>
      <c r="AI472" s="58">
        <v>1000</v>
      </c>
      <c r="AJ472" s="58" t="s">
        <v>666</v>
      </c>
    </row>
    <row r="473" spans="1:36" s="58" customFormat="1" ht="12">
      <c r="A473" s="57">
        <v>470</v>
      </c>
      <c r="B473" s="58">
        <v>2022</v>
      </c>
      <c r="C473" s="58" t="s">
        <v>692</v>
      </c>
      <c r="D473" s="58" t="s">
        <v>693</v>
      </c>
      <c r="E473" s="58" t="s">
        <v>8884</v>
      </c>
      <c r="F473" s="58" t="s">
        <v>2045</v>
      </c>
      <c r="G473" s="58" t="s">
        <v>7934</v>
      </c>
      <c r="H473" s="58" t="s">
        <v>2033</v>
      </c>
      <c r="I473" s="59">
        <v>44832</v>
      </c>
      <c r="J473" s="58" t="s">
        <v>2500</v>
      </c>
      <c r="K473" s="59" t="s">
        <v>7218</v>
      </c>
      <c r="L473" s="58" t="s">
        <v>7478</v>
      </c>
      <c r="M473" s="58" t="s">
        <v>7218</v>
      </c>
      <c r="N473" s="60">
        <v>8221000</v>
      </c>
      <c r="O473" s="60">
        <v>616575</v>
      </c>
      <c r="P473" s="60">
        <v>616575</v>
      </c>
      <c r="Q473" s="58" t="s">
        <v>694</v>
      </c>
      <c r="R473" s="58" t="s">
        <v>658</v>
      </c>
      <c r="S473" s="58" t="s">
        <v>7160</v>
      </c>
      <c r="U473" s="58">
        <v>3</v>
      </c>
      <c r="W473" s="58" t="s">
        <v>658</v>
      </c>
      <c r="X473" s="58">
        <v>44072700000</v>
      </c>
      <c r="Y473" s="58" t="str">
        <f>LEFT(Tableau3[[#This Row],[CODE_TARIF]],6)</f>
        <v>440727</v>
      </c>
      <c r="Z473" s="58" t="s">
        <v>702</v>
      </c>
      <c r="AB473" s="58" t="s">
        <v>8204</v>
      </c>
      <c r="AC473" s="60">
        <v>38</v>
      </c>
      <c r="AD473" s="60" t="s">
        <v>1441</v>
      </c>
      <c r="AE473" s="58" t="s">
        <v>1668</v>
      </c>
      <c r="AF473" s="58" t="s">
        <v>658</v>
      </c>
      <c r="AG473" s="60" t="s">
        <v>4352</v>
      </c>
      <c r="AH473" s="60" t="s">
        <v>4352</v>
      </c>
      <c r="AI473" s="58">
        <v>1000</v>
      </c>
      <c r="AJ473" s="58" t="s">
        <v>666</v>
      </c>
    </row>
    <row r="474" spans="1:36" s="58" customFormat="1" ht="12">
      <c r="A474" s="57">
        <v>471</v>
      </c>
      <c r="B474" s="58">
        <v>2022</v>
      </c>
      <c r="C474" s="58" t="s">
        <v>692</v>
      </c>
      <c r="D474" s="58" t="s">
        <v>693</v>
      </c>
      <c r="E474" s="58" t="s">
        <v>8882</v>
      </c>
      <c r="F474" s="58" t="s">
        <v>579</v>
      </c>
      <c r="G474" s="58" t="s">
        <v>7931</v>
      </c>
      <c r="H474" s="58" t="s">
        <v>2031</v>
      </c>
      <c r="I474" s="59">
        <v>44831</v>
      </c>
      <c r="J474" s="58" t="s">
        <v>2501</v>
      </c>
      <c r="K474" s="59" t="s">
        <v>7182</v>
      </c>
      <c r="L474" s="58" t="s">
        <v>7479</v>
      </c>
      <c r="M474" s="58" t="s">
        <v>7209</v>
      </c>
      <c r="N474" s="60">
        <v>3912320</v>
      </c>
      <c r="O474" s="60">
        <v>449917</v>
      </c>
      <c r="P474" s="60">
        <v>449917</v>
      </c>
      <c r="Q474" s="58" t="s">
        <v>694</v>
      </c>
      <c r="R474" s="58" t="s">
        <v>658</v>
      </c>
      <c r="S474" s="58" t="s">
        <v>703</v>
      </c>
      <c r="U474" s="58">
        <v>3</v>
      </c>
      <c r="W474" s="58" t="s">
        <v>658</v>
      </c>
      <c r="X474" s="58">
        <v>44034914000</v>
      </c>
      <c r="Y474" s="58" t="str">
        <f>LEFT(Tableau3[[#This Row],[CODE_TARIF]],6)</f>
        <v>440349</v>
      </c>
      <c r="Z474" s="58" t="s">
        <v>702</v>
      </c>
      <c r="AB474" s="58" t="s">
        <v>8205</v>
      </c>
      <c r="AC474" s="60">
        <v>216</v>
      </c>
      <c r="AD474" s="60" t="s">
        <v>6096</v>
      </c>
      <c r="AE474" s="58" t="s">
        <v>706</v>
      </c>
      <c r="AF474" s="58" t="s">
        <v>658</v>
      </c>
      <c r="AG474" s="60" t="s">
        <v>4353</v>
      </c>
      <c r="AH474" s="60" t="s">
        <v>4353</v>
      </c>
      <c r="AI474" s="58">
        <v>1000</v>
      </c>
      <c r="AJ474" s="58" t="s">
        <v>666</v>
      </c>
    </row>
    <row r="475" spans="1:36" s="58" customFormat="1" ht="12">
      <c r="A475" s="57">
        <v>472</v>
      </c>
      <c r="B475" s="58">
        <v>2022</v>
      </c>
      <c r="C475" s="58" t="s">
        <v>692</v>
      </c>
      <c r="D475" s="58" t="s">
        <v>693</v>
      </c>
      <c r="E475" s="58" t="s">
        <v>2012</v>
      </c>
      <c r="F475" s="58" t="s">
        <v>577</v>
      </c>
      <c r="G475" s="58" t="s">
        <v>7922</v>
      </c>
      <c r="H475" s="58" t="s">
        <v>1910</v>
      </c>
      <c r="I475" s="59">
        <v>44830</v>
      </c>
      <c r="J475" s="58" t="s">
        <v>2502</v>
      </c>
      <c r="K475" s="59" t="s">
        <v>7219</v>
      </c>
      <c r="L475" s="58" t="s">
        <v>7480</v>
      </c>
      <c r="M475" s="58" t="s">
        <v>7182</v>
      </c>
      <c r="N475" s="60">
        <v>462480</v>
      </c>
      <c r="O475" s="60">
        <v>53185</v>
      </c>
      <c r="P475" s="60">
        <v>53185</v>
      </c>
      <c r="Q475" s="58" t="s">
        <v>694</v>
      </c>
      <c r="R475" s="58" t="s">
        <v>658</v>
      </c>
      <c r="S475" s="58" t="s">
        <v>703</v>
      </c>
      <c r="U475" s="58">
        <v>3</v>
      </c>
      <c r="W475" s="58" t="s">
        <v>658</v>
      </c>
      <c r="X475" s="58">
        <v>44034934000</v>
      </c>
      <c r="Y475" s="58" t="str">
        <f>LEFT(Tableau3[[#This Row],[CODE_TARIF]],6)</f>
        <v>440349</v>
      </c>
      <c r="Z475" s="58" t="s">
        <v>702</v>
      </c>
      <c r="AB475" s="58" t="s">
        <v>8206</v>
      </c>
      <c r="AC475" s="60">
        <v>15</v>
      </c>
      <c r="AD475" s="60" t="s">
        <v>6097</v>
      </c>
      <c r="AE475" s="58" t="s">
        <v>698</v>
      </c>
      <c r="AF475" s="58" t="s">
        <v>658</v>
      </c>
      <c r="AG475" s="60" t="s">
        <v>4354</v>
      </c>
      <c r="AH475" s="60" t="s">
        <v>4354</v>
      </c>
      <c r="AI475" s="58">
        <v>1000</v>
      </c>
      <c r="AJ475" s="58" t="s">
        <v>666</v>
      </c>
    </row>
    <row r="476" spans="1:36" s="58" customFormat="1" ht="12">
      <c r="A476" s="57">
        <v>473</v>
      </c>
      <c r="B476" s="58">
        <v>2022</v>
      </c>
      <c r="C476" s="58" t="s">
        <v>692</v>
      </c>
      <c r="D476" s="58" t="s">
        <v>693</v>
      </c>
      <c r="E476" s="58" t="s">
        <v>2012</v>
      </c>
      <c r="F476" s="58" t="s">
        <v>577</v>
      </c>
      <c r="G476" s="58" t="s">
        <v>7922</v>
      </c>
      <c r="H476" s="58" t="s">
        <v>1910</v>
      </c>
      <c r="I476" s="59">
        <v>44830</v>
      </c>
      <c r="J476" s="58" t="s">
        <v>2503</v>
      </c>
      <c r="K476" s="59" t="s">
        <v>7219</v>
      </c>
      <c r="L476" s="58" t="s">
        <v>7480</v>
      </c>
      <c r="M476" s="58" t="s">
        <v>7182</v>
      </c>
      <c r="N476" s="60">
        <v>551005</v>
      </c>
      <c r="O476" s="60">
        <v>63366</v>
      </c>
      <c r="P476" s="60">
        <v>63366</v>
      </c>
      <c r="Q476" s="58" t="s">
        <v>694</v>
      </c>
      <c r="R476" s="58" t="s">
        <v>658</v>
      </c>
      <c r="S476" s="58" t="s">
        <v>703</v>
      </c>
      <c r="U476" s="58">
        <v>3</v>
      </c>
      <c r="W476" s="58" t="s">
        <v>658</v>
      </c>
      <c r="X476" s="58">
        <v>44034934000</v>
      </c>
      <c r="Y476" s="58" t="str">
        <f>LEFT(Tableau3[[#This Row],[CODE_TARIF]],6)</f>
        <v>440349</v>
      </c>
      <c r="Z476" s="58" t="s">
        <v>697</v>
      </c>
      <c r="AB476" s="58" t="s">
        <v>8207</v>
      </c>
      <c r="AC476" s="60">
        <v>27</v>
      </c>
      <c r="AD476" s="60" t="s">
        <v>6098</v>
      </c>
      <c r="AE476" s="58" t="s">
        <v>698</v>
      </c>
      <c r="AF476" s="58" t="s">
        <v>658</v>
      </c>
      <c r="AG476" s="60" t="s">
        <v>4355</v>
      </c>
      <c r="AH476" s="60" t="s">
        <v>4355</v>
      </c>
      <c r="AI476" s="58">
        <v>1000</v>
      </c>
      <c r="AJ476" s="58" t="s">
        <v>666</v>
      </c>
    </row>
    <row r="477" spans="1:36" s="58" customFormat="1" ht="12">
      <c r="A477" s="57">
        <v>474</v>
      </c>
      <c r="B477" s="58">
        <v>2022</v>
      </c>
      <c r="C477" s="58" t="s">
        <v>692</v>
      </c>
      <c r="D477" s="58" t="s">
        <v>693</v>
      </c>
      <c r="E477" s="58" t="s">
        <v>8878</v>
      </c>
      <c r="F477" s="58" t="s">
        <v>579</v>
      </c>
      <c r="G477" s="58" t="s">
        <v>7931</v>
      </c>
      <c r="H477" s="58" t="s">
        <v>2027</v>
      </c>
      <c r="I477" s="59">
        <v>44830</v>
      </c>
      <c r="J477" s="58" t="s">
        <v>2504</v>
      </c>
      <c r="K477" s="59" t="s">
        <v>7219</v>
      </c>
      <c r="L477" s="58" t="s">
        <v>7481</v>
      </c>
      <c r="M477" s="58" t="s">
        <v>7215</v>
      </c>
      <c r="N477" s="60">
        <v>1532675</v>
      </c>
      <c r="O477" s="60">
        <v>176257</v>
      </c>
      <c r="P477" s="60">
        <v>176257</v>
      </c>
      <c r="Q477" s="58" t="s">
        <v>694</v>
      </c>
      <c r="R477" s="58" t="s">
        <v>658</v>
      </c>
      <c r="S477" s="58" t="s">
        <v>701</v>
      </c>
      <c r="U477" s="58">
        <v>3</v>
      </c>
      <c r="W477" s="58" t="s">
        <v>658</v>
      </c>
      <c r="X477" s="58">
        <v>44034939000</v>
      </c>
      <c r="Y477" s="58" t="str">
        <f>LEFT(Tableau3[[#This Row],[CODE_TARIF]],6)</f>
        <v>440349</v>
      </c>
      <c r="Z477" s="58" t="s">
        <v>697</v>
      </c>
      <c r="AB477" s="58" t="s">
        <v>8208</v>
      </c>
      <c r="AC477" s="60">
        <v>77</v>
      </c>
      <c r="AD477" s="60" t="s">
        <v>6099</v>
      </c>
      <c r="AE477" s="58" t="s">
        <v>698</v>
      </c>
      <c r="AF477" s="58" t="s">
        <v>658</v>
      </c>
      <c r="AG477" s="60" t="s">
        <v>4356</v>
      </c>
      <c r="AH477" s="60" t="s">
        <v>4356</v>
      </c>
      <c r="AI477" s="58">
        <v>1000</v>
      </c>
      <c r="AJ477" s="58" t="s">
        <v>666</v>
      </c>
    </row>
    <row r="478" spans="1:36" s="58" customFormat="1" ht="12">
      <c r="A478" s="57">
        <v>475</v>
      </c>
      <c r="B478" s="58">
        <v>2022</v>
      </c>
      <c r="C478" s="58" t="s">
        <v>692</v>
      </c>
      <c r="D478" s="58" t="s">
        <v>693</v>
      </c>
      <c r="E478" s="58" t="s">
        <v>2012</v>
      </c>
      <c r="F478" s="58" t="s">
        <v>577</v>
      </c>
      <c r="G478" s="58" t="s">
        <v>7922</v>
      </c>
      <c r="H478" s="58" t="s">
        <v>1910</v>
      </c>
      <c r="I478" s="59">
        <v>44830</v>
      </c>
      <c r="J478" s="58" t="s">
        <v>2505</v>
      </c>
      <c r="K478" s="59" t="s">
        <v>7219</v>
      </c>
      <c r="L478" s="58" t="s">
        <v>7482</v>
      </c>
      <c r="M478" s="59" t="s">
        <v>7219</v>
      </c>
      <c r="N478" s="60">
        <v>900250</v>
      </c>
      <c r="O478" s="60">
        <v>103529</v>
      </c>
      <c r="P478" s="60">
        <v>103529</v>
      </c>
      <c r="Q478" s="58" t="s">
        <v>694</v>
      </c>
      <c r="R478" s="58" t="s">
        <v>658</v>
      </c>
      <c r="S478" s="58" t="s">
        <v>7160</v>
      </c>
      <c r="U478" s="58">
        <v>3</v>
      </c>
      <c r="W478" s="58" t="s">
        <v>658</v>
      </c>
      <c r="X478" s="58">
        <v>44034939000</v>
      </c>
      <c r="Y478" s="58" t="str">
        <f>LEFT(Tableau3[[#This Row],[CODE_TARIF]],6)</f>
        <v>440349</v>
      </c>
      <c r="Z478" s="58" t="s">
        <v>697</v>
      </c>
      <c r="AB478" s="58" t="s">
        <v>8209</v>
      </c>
      <c r="AC478" s="60">
        <v>47</v>
      </c>
      <c r="AD478" s="60" t="s">
        <v>4357</v>
      </c>
      <c r="AE478" s="58" t="s">
        <v>698</v>
      </c>
      <c r="AF478" s="58" t="s">
        <v>658</v>
      </c>
      <c r="AG478" s="60" t="s">
        <v>4357</v>
      </c>
      <c r="AH478" s="60" t="s">
        <v>4357</v>
      </c>
      <c r="AI478" s="58">
        <v>1000</v>
      </c>
      <c r="AJ478" s="58" t="s">
        <v>666</v>
      </c>
    </row>
    <row r="479" spans="1:36" s="58" customFormat="1" ht="12">
      <c r="A479" s="57">
        <v>476</v>
      </c>
      <c r="B479" s="58">
        <v>2022</v>
      </c>
      <c r="C479" s="58" t="s">
        <v>692</v>
      </c>
      <c r="D479" s="58" t="s">
        <v>693</v>
      </c>
      <c r="E479" s="58" t="s">
        <v>2012</v>
      </c>
      <c r="F479" s="58" t="s">
        <v>577</v>
      </c>
      <c r="G479" s="58" t="s">
        <v>7922</v>
      </c>
      <c r="H479" s="58" t="s">
        <v>1910</v>
      </c>
      <c r="I479" s="59">
        <v>44830</v>
      </c>
      <c r="J479" s="58" t="s">
        <v>2506</v>
      </c>
      <c r="K479" s="59" t="s">
        <v>7219</v>
      </c>
      <c r="L479" s="58" t="s">
        <v>7482</v>
      </c>
      <c r="M479" s="58" t="s">
        <v>7219</v>
      </c>
      <c r="N479" s="60">
        <v>9435506</v>
      </c>
      <c r="O479" s="60">
        <v>1085084</v>
      </c>
      <c r="P479" s="60">
        <v>1085084</v>
      </c>
      <c r="Q479" s="58" t="s">
        <v>694</v>
      </c>
      <c r="R479" s="58" t="s">
        <v>658</v>
      </c>
      <c r="S479" s="58" t="s">
        <v>703</v>
      </c>
      <c r="U479" s="58">
        <v>3</v>
      </c>
      <c r="W479" s="58" t="s">
        <v>658</v>
      </c>
      <c r="X479" s="58">
        <v>44034914000</v>
      </c>
      <c r="Y479" s="58" t="str">
        <f>LEFT(Tableau3[[#This Row],[CODE_TARIF]],6)</f>
        <v>440349</v>
      </c>
      <c r="Z479" s="58" t="s">
        <v>697</v>
      </c>
      <c r="AB479" s="58" t="s">
        <v>8210</v>
      </c>
      <c r="AC479" s="60">
        <v>98</v>
      </c>
      <c r="AD479" s="60" t="s">
        <v>6100</v>
      </c>
      <c r="AE479" s="58" t="s">
        <v>698</v>
      </c>
      <c r="AF479" s="58" t="s">
        <v>658</v>
      </c>
      <c r="AG479" s="60" t="s">
        <v>4358</v>
      </c>
      <c r="AH479" s="60" t="s">
        <v>4358</v>
      </c>
      <c r="AI479" s="58">
        <v>1000</v>
      </c>
      <c r="AJ479" s="58" t="s">
        <v>666</v>
      </c>
    </row>
    <row r="480" spans="1:36" s="58" customFormat="1" ht="12">
      <c r="A480" s="57">
        <v>477</v>
      </c>
      <c r="B480" s="58">
        <v>2022</v>
      </c>
      <c r="C480" s="58" t="s">
        <v>692</v>
      </c>
      <c r="D480" s="58" t="s">
        <v>693</v>
      </c>
      <c r="E480" s="58" t="s">
        <v>8885</v>
      </c>
      <c r="F480" s="58" t="s">
        <v>585</v>
      </c>
      <c r="G480" s="58" t="s">
        <v>7937</v>
      </c>
      <c r="H480" s="58" t="s">
        <v>2034</v>
      </c>
      <c r="I480" s="59">
        <v>44826</v>
      </c>
      <c r="J480" s="58" t="s">
        <v>2507</v>
      </c>
      <c r="K480" s="59" t="s">
        <v>1566</v>
      </c>
      <c r="L480" s="58" t="s">
        <v>7483</v>
      </c>
      <c r="M480" s="58" t="s">
        <v>1566</v>
      </c>
      <c r="N480" s="60">
        <v>1276665</v>
      </c>
      <c r="O480" s="60">
        <v>172349</v>
      </c>
      <c r="P480" s="60">
        <v>172349</v>
      </c>
      <c r="Q480" s="58" t="s">
        <v>694</v>
      </c>
      <c r="R480" s="58" t="s">
        <v>658</v>
      </c>
      <c r="S480" s="58" t="s">
        <v>701</v>
      </c>
      <c r="U480" s="58">
        <v>3</v>
      </c>
      <c r="W480" s="58" t="s">
        <v>658</v>
      </c>
      <c r="X480" s="58">
        <v>44034939000</v>
      </c>
      <c r="Y480" s="58" t="str">
        <f>LEFT(Tableau3[[#This Row],[CODE_TARIF]],6)</f>
        <v>440349</v>
      </c>
      <c r="Z480" s="58" t="s">
        <v>697</v>
      </c>
      <c r="AB480" s="58" t="s">
        <v>8211</v>
      </c>
      <c r="AC480" s="60">
        <v>255333</v>
      </c>
      <c r="AD480" s="60" t="s">
        <v>6101</v>
      </c>
      <c r="AE480" s="58" t="s">
        <v>698</v>
      </c>
      <c r="AF480" s="58" t="s">
        <v>658</v>
      </c>
      <c r="AG480" s="60" t="s">
        <v>4359</v>
      </c>
      <c r="AH480" s="60" t="s">
        <v>4359</v>
      </c>
      <c r="AI480" s="58">
        <v>1000</v>
      </c>
      <c r="AJ480" s="58" t="s">
        <v>666</v>
      </c>
    </row>
    <row r="481" spans="1:36" s="58" customFormat="1" ht="12">
      <c r="A481" s="57">
        <v>478</v>
      </c>
      <c r="B481" s="58">
        <v>2022</v>
      </c>
      <c r="C481" s="58" t="s">
        <v>692</v>
      </c>
      <c r="D481" s="58" t="s">
        <v>693</v>
      </c>
      <c r="E481" s="58" t="s">
        <v>8885</v>
      </c>
      <c r="F481" s="58" t="s">
        <v>585</v>
      </c>
      <c r="G481" s="58" t="s">
        <v>7937</v>
      </c>
      <c r="H481" s="58" t="s">
        <v>2034</v>
      </c>
      <c r="I481" s="59">
        <v>44826</v>
      </c>
      <c r="J481" s="58" t="s">
        <v>2508</v>
      </c>
      <c r="K481" s="59" t="s">
        <v>1566</v>
      </c>
      <c r="L481" s="58" t="s">
        <v>7483</v>
      </c>
      <c r="M481" s="58" t="s">
        <v>1566</v>
      </c>
      <c r="N481" s="60">
        <v>2478935</v>
      </c>
      <c r="O481" s="60">
        <v>334657</v>
      </c>
      <c r="P481" s="60">
        <v>334657</v>
      </c>
      <c r="Q481" s="58" t="s">
        <v>694</v>
      </c>
      <c r="R481" s="58" t="s">
        <v>658</v>
      </c>
      <c r="S481" s="58" t="s">
        <v>701</v>
      </c>
      <c r="U481" s="58">
        <v>3</v>
      </c>
      <c r="W481" s="58" t="s">
        <v>658</v>
      </c>
      <c r="X481" s="58">
        <v>44034939000</v>
      </c>
      <c r="Y481" s="58" t="str">
        <f>LEFT(Tableau3[[#This Row],[CODE_TARIF]],6)</f>
        <v>440349</v>
      </c>
      <c r="Z481" s="58" t="s">
        <v>697</v>
      </c>
      <c r="AB481" s="58" t="s">
        <v>8212</v>
      </c>
      <c r="AC481" s="60">
        <v>495787</v>
      </c>
      <c r="AD481" s="60" t="s">
        <v>6102</v>
      </c>
      <c r="AE481" s="58" t="s">
        <v>698</v>
      </c>
      <c r="AF481" s="58" t="s">
        <v>658</v>
      </c>
      <c r="AG481" s="60" t="s">
        <v>4360</v>
      </c>
      <c r="AH481" s="60" t="s">
        <v>4360</v>
      </c>
      <c r="AI481" s="58">
        <v>1000</v>
      </c>
      <c r="AJ481" s="58" t="s">
        <v>666</v>
      </c>
    </row>
    <row r="482" spans="1:36" s="58" customFormat="1" ht="12">
      <c r="A482" s="57">
        <v>479</v>
      </c>
      <c r="B482" s="58">
        <v>2022</v>
      </c>
      <c r="C482" s="58" t="s">
        <v>692</v>
      </c>
      <c r="D482" s="58" t="s">
        <v>693</v>
      </c>
      <c r="E482" s="58" t="s">
        <v>8885</v>
      </c>
      <c r="F482" s="58" t="s">
        <v>585</v>
      </c>
      <c r="G482" s="58" t="s">
        <v>7937</v>
      </c>
      <c r="H482" s="58" t="s">
        <v>2034</v>
      </c>
      <c r="I482" s="59">
        <v>44826</v>
      </c>
      <c r="J482" s="58" t="s">
        <v>2509</v>
      </c>
      <c r="K482" s="59" t="s">
        <v>1566</v>
      </c>
      <c r="L482" s="58" t="s">
        <v>7483</v>
      </c>
      <c r="M482" s="58" t="s">
        <v>1566</v>
      </c>
      <c r="N482" s="60">
        <v>2548460</v>
      </c>
      <c r="O482" s="60">
        <v>344042</v>
      </c>
      <c r="P482" s="60">
        <v>344042</v>
      </c>
      <c r="Q482" s="58" t="s">
        <v>694</v>
      </c>
      <c r="R482" s="58" t="s">
        <v>658</v>
      </c>
      <c r="S482" s="58" t="s">
        <v>701</v>
      </c>
      <c r="U482" s="58">
        <v>3</v>
      </c>
      <c r="W482" s="58" t="s">
        <v>658</v>
      </c>
      <c r="X482" s="58">
        <v>44034939000</v>
      </c>
      <c r="Y482" s="58" t="str">
        <f>LEFT(Tableau3[[#This Row],[CODE_TARIF]],6)</f>
        <v>440349</v>
      </c>
      <c r="Z482" s="58" t="s">
        <v>697</v>
      </c>
      <c r="AB482" s="58" t="s">
        <v>8213</v>
      </c>
      <c r="AC482" s="60">
        <v>509692</v>
      </c>
      <c r="AD482" s="60" t="s">
        <v>6103</v>
      </c>
      <c r="AE482" s="58" t="s">
        <v>698</v>
      </c>
      <c r="AF482" s="58" t="s">
        <v>658</v>
      </c>
      <c r="AG482" s="60" t="s">
        <v>4361</v>
      </c>
      <c r="AH482" s="60" t="s">
        <v>4361</v>
      </c>
      <c r="AI482" s="58">
        <v>1000</v>
      </c>
      <c r="AJ482" s="58" t="s">
        <v>666</v>
      </c>
    </row>
    <row r="483" spans="1:36" s="58" customFormat="1" ht="12">
      <c r="A483" s="57">
        <v>480</v>
      </c>
      <c r="B483" s="58">
        <v>2022</v>
      </c>
      <c r="C483" s="58" t="s">
        <v>692</v>
      </c>
      <c r="D483" s="58" t="s">
        <v>693</v>
      </c>
      <c r="E483" s="58" t="s">
        <v>8885</v>
      </c>
      <c r="F483" s="58" t="s">
        <v>585</v>
      </c>
      <c r="G483" s="58" t="s">
        <v>7937</v>
      </c>
      <c r="H483" s="58" t="s">
        <v>2034</v>
      </c>
      <c r="I483" s="59">
        <v>44826</v>
      </c>
      <c r="J483" s="58" t="s">
        <v>2510</v>
      </c>
      <c r="K483" s="59" t="s">
        <v>1566</v>
      </c>
      <c r="L483" s="58" t="s">
        <v>7483</v>
      </c>
      <c r="M483" s="58" t="s">
        <v>1566</v>
      </c>
      <c r="N483" s="60">
        <v>2455730</v>
      </c>
      <c r="O483" s="60">
        <v>331524</v>
      </c>
      <c r="P483" s="60">
        <v>331524</v>
      </c>
      <c r="Q483" s="58" t="s">
        <v>694</v>
      </c>
      <c r="R483" s="58" t="s">
        <v>658</v>
      </c>
      <c r="S483" s="58" t="s">
        <v>701</v>
      </c>
      <c r="U483" s="58">
        <v>3</v>
      </c>
      <c r="W483" s="58" t="s">
        <v>658</v>
      </c>
      <c r="X483" s="58">
        <v>44034939000</v>
      </c>
      <c r="Y483" s="58" t="str">
        <f>LEFT(Tableau3[[#This Row],[CODE_TARIF]],6)</f>
        <v>440349</v>
      </c>
      <c r="Z483" s="58" t="s">
        <v>697</v>
      </c>
      <c r="AB483" s="58" t="s">
        <v>8214</v>
      </c>
      <c r="AC483" s="60">
        <v>491146</v>
      </c>
      <c r="AD483" s="60" t="s">
        <v>6104</v>
      </c>
      <c r="AE483" s="58" t="s">
        <v>698</v>
      </c>
      <c r="AF483" s="58" t="s">
        <v>658</v>
      </c>
      <c r="AG483" s="60" t="s">
        <v>4362</v>
      </c>
      <c r="AH483" s="60" t="s">
        <v>4362</v>
      </c>
      <c r="AI483" s="58">
        <v>1000</v>
      </c>
      <c r="AJ483" s="58" t="s">
        <v>666</v>
      </c>
    </row>
    <row r="484" spans="1:36" s="58" customFormat="1" ht="12">
      <c r="A484" s="57">
        <v>481</v>
      </c>
      <c r="B484" s="58">
        <v>2022</v>
      </c>
      <c r="C484" s="58" t="s">
        <v>692</v>
      </c>
      <c r="D484" s="58" t="s">
        <v>693</v>
      </c>
      <c r="E484" s="58" t="s">
        <v>8885</v>
      </c>
      <c r="F484" s="58" t="s">
        <v>585</v>
      </c>
      <c r="G484" s="58" t="s">
        <v>7937</v>
      </c>
      <c r="H484" s="58" t="s">
        <v>2034</v>
      </c>
      <c r="I484" s="59">
        <v>44826</v>
      </c>
      <c r="J484" s="58" t="s">
        <v>2511</v>
      </c>
      <c r="K484" s="59" t="s">
        <v>1566</v>
      </c>
      <c r="L484" s="58" t="s">
        <v>7483</v>
      </c>
      <c r="M484" s="58" t="s">
        <v>1566</v>
      </c>
      <c r="N484" s="60">
        <v>2525890</v>
      </c>
      <c r="O484" s="60">
        <v>340995</v>
      </c>
      <c r="P484" s="60">
        <v>340995</v>
      </c>
      <c r="Q484" s="58" t="s">
        <v>694</v>
      </c>
      <c r="R484" s="58" t="s">
        <v>658</v>
      </c>
      <c r="S484" s="58" t="s">
        <v>701</v>
      </c>
      <c r="U484" s="58">
        <v>3</v>
      </c>
      <c r="W484" s="58" t="s">
        <v>658</v>
      </c>
      <c r="X484" s="58">
        <v>44034939000</v>
      </c>
      <c r="Y484" s="58" t="str">
        <f>LEFT(Tableau3[[#This Row],[CODE_TARIF]],6)</f>
        <v>440349</v>
      </c>
      <c r="Z484" s="58" t="s">
        <v>697</v>
      </c>
      <c r="AB484" s="58" t="s">
        <v>8215</v>
      </c>
      <c r="AC484" s="60">
        <v>505178</v>
      </c>
      <c r="AD484" s="60" t="s">
        <v>6105</v>
      </c>
      <c r="AE484" s="58" t="s">
        <v>698</v>
      </c>
      <c r="AF484" s="58" t="s">
        <v>658</v>
      </c>
      <c r="AG484" s="60" t="s">
        <v>4363</v>
      </c>
      <c r="AH484" s="60" t="s">
        <v>4363</v>
      </c>
      <c r="AI484" s="58">
        <v>1000</v>
      </c>
      <c r="AJ484" s="58" t="s">
        <v>666</v>
      </c>
    </row>
    <row r="485" spans="1:36" s="58" customFormat="1" ht="12">
      <c r="A485" s="57">
        <v>482</v>
      </c>
      <c r="B485" s="58">
        <v>2022</v>
      </c>
      <c r="C485" s="58" t="s">
        <v>692</v>
      </c>
      <c r="D485" s="58" t="s">
        <v>693</v>
      </c>
      <c r="E485" s="58" t="s">
        <v>8878</v>
      </c>
      <c r="F485" s="58" t="s">
        <v>578</v>
      </c>
      <c r="G485" s="58" t="s">
        <v>7935</v>
      </c>
      <c r="H485" s="58" t="s">
        <v>2027</v>
      </c>
      <c r="I485" s="59">
        <v>44826</v>
      </c>
      <c r="J485" s="58" t="s">
        <v>2512</v>
      </c>
      <c r="K485" s="59" t="s">
        <v>1566</v>
      </c>
      <c r="L485" s="58" t="s">
        <v>7484</v>
      </c>
      <c r="M485" s="58" t="s">
        <v>7220</v>
      </c>
      <c r="N485" s="60">
        <v>722185</v>
      </c>
      <c r="O485" s="60">
        <v>83051</v>
      </c>
      <c r="P485" s="60">
        <v>83051</v>
      </c>
      <c r="Q485" s="58" t="s">
        <v>694</v>
      </c>
      <c r="R485" s="58" t="s">
        <v>658</v>
      </c>
      <c r="S485" s="58" t="s">
        <v>703</v>
      </c>
      <c r="U485" s="58">
        <v>3</v>
      </c>
      <c r="W485" s="58" t="s">
        <v>658</v>
      </c>
      <c r="X485" s="58">
        <v>44034939000</v>
      </c>
      <c r="Y485" s="58" t="str">
        <f>LEFT(Tableau3[[#This Row],[CODE_TARIF]],6)</f>
        <v>440349</v>
      </c>
      <c r="Z485" s="58" t="s">
        <v>697</v>
      </c>
      <c r="AB485" s="58" t="s">
        <v>8216</v>
      </c>
      <c r="AC485" s="60">
        <v>26</v>
      </c>
      <c r="AD485" s="60" t="s">
        <v>1505</v>
      </c>
      <c r="AE485" s="58" t="s">
        <v>698</v>
      </c>
      <c r="AF485" s="58" t="s">
        <v>658</v>
      </c>
      <c r="AG485" s="60" t="s">
        <v>4364</v>
      </c>
      <c r="AH485" s="60" t="s">
        <v>4364</v>
      </c>
      <c r="AI485" s="58">
        <v>1000</v>
      </c>
      <c r="AJ485" s="58" t="s">
        <v>666</v>
      </c>
    </row>
    <row r="486" spans="1:36" s="58" customFormat="1" ht="12">
      <c r="A486" s="57">
        <v>483</v>
      </c>
      <c r="B486" s="58">
        <v>2022</v>
      </c>
      <c r="C486" s="58" t="s">
        <v>692</v>
      </c>
      <c r="D486" s="58" t="s">
        <v>693</v>
      </c>
      <c r="E486" s="58" t="s">
        <v>8878</v>
      </c>
      <c r="F486" s="58" t="s">
        <v>578</v>
      </c>
      <c r="G486" s="58" t="s">
        <v>7935</v>
      </c>
      <c r="H486" s="58" t="s">
        <v>2027</v>
      </c>
      <c r="I486" s="59">
        <v>44826</v>
      </c>
      <c r="J486" s="58" t="s">
        <v>2513</v>
      </c>
      <c r="K486" s="59" t="s">
        <v>1566</v>
      </c>
      <c r="L486" s="58" t="s">
        <v>7485</v>
      </c>
      <c r="M486" s="59" t="s">
        <v>7220</v>
      </c>
      <c r="N486" s="60">
        <v>322785</v>
      </c>
      <c r="O486" s="60">
        <v>37120</v>
      </c>
      <c r="P486" s="60">
        <v>37120</v>
      </c>
      <c r="Q486" s="58" t="s">
        <v>694</v>
      </c>
      <c r="R486" s="58" t="s">
        <v>658</v>
      </c>
      <c r="S486" s="58" t="s">
        <v>703</v>
      </c>
      <c r="U486" s="58">
        <v>3</v>
      </c>
      <c r="W486" s="58" t="s">
        <v>658</v>
      </c>
      <c r="X486" s="58">
        <v>44034934000</v>
      </c>
      <c r="Y486" s="58" t="str">
        <f>LEFT(Tableau3[[#This Row],[CODE_TARIF]],6)</f>
        <v>440349</v>
      </c>
      <c r="Z486" s="58" t="s">
        <v>697</v>
      </c>
      <c r="AB486" s="58" t="s">
        <v>8217</v>
      </c>
      <c r="AC486" s="60">
        <v>13</v>
      </c>
      <c r="AD486" s="60" t="s">
        <v>1652</v>
      </c>
      <c r="AE486" s="58" t="s">
        <v>698</v>
      </c>
      <c r="AF486" s="58" t="s">
        <v>658</v>
      </c>
      <c r="AG486" s="60" t="s">
        <v>4365</v>
      </c>
      <c r="AH486" s="60" t="s">
        <v>4365</v>
      </c>
      <c r="AI486" s="58">
        <v>1000</v>
      </c>
      <c r="AJ486" s="58" t="s">
        <v>666</v>
      </c>
    </row>
    <row r="487" spans="1:36" s="58" customFormat="1" ht="12">
      <c r="A487" s="57">
        <v>484</v>
      </c>
      <c r="B487" s="58">
        <v>2022</v>
      </c>
      <c r="C487" s="58" t="s">
        <v>692</v>
      </c>
      <c r="D487" s="58" t="s">
        <v>693</v>
      </c>
      <c r="E487" s="58" t="s">
        <v>2012</v>
      </c>
      <c r="F487" s="58" t="s">
        <v>577</v>
      </c>
      <c r="G487" s="58" t="s">
        <v>7922</v>
      </c>
      <c r="H487" s="58" t="s">
        <v>1910</v>
      </c>
      <c r="I487" s="59">
        <v>44826</v>
      </c>
      <c r="J487" s="58" t="s">
        <v>2514</v>
      </c>
      <c r="K487" s="59" t="s">
        <v>1566</v>
      </c>
      <c r="L487" s="58" t="s">
        <v>7486</v>
      </c>
      <c r="M487" s="58" t="s">
        <v>1566</v>
      </c>
      <c r="N487" s="60">
        <v>2103013</v>
      </c>
      <c r="O487" s="60">
        <v>115666</v>
      </c>
      <c r="P487" s="60">
        <v>115666</v>
      </c>
      <c r="Q487" s="58" t="s">
        <v>694</v>
      </c>
      <c r="R487" s="58" t="s">
        <v>658</v>
      </c>
      <c r="S487" s="58" t="s">
        <v>675</v>
      </c>
      <c r="U487" s="58">
        <v>3</v>
      </c>
      <c r="W487" s="58" t="s">
        <v>658</v>
      </c>
      <c r="X487" s="58">
        <v>44072938000</v>
      </c>
      <c r="Y487" s="58" t="str">
        <f>LEFT(Tableau3[[#This Row],[CODE_TARIF]],6)</f>
        <v>440729</v>
      </c>
      <c r="Z487" s="58" t="s">
        <v>697</v>
      </c>
      <c r="AB487" s="58" t="s">
        <v>8218</v>
      </c>
      <c r="AC487" s="60">
        <v>114</v>
      </c>
      <c r="AD487" s="60" t="s">
        <v>6106</v>
      </c>
      <c r="AE487" s="58" t="s">
        <v>698</v>
      </c>
      <c r="AF487" s="58" t="s">
        <v>658</v>
      </c>
      <c r="AG487" s="60" t="s">
        <v>4366</v>
      </c>
      <c r="AH487" s="60" t="s">
        <v>4366</v>
      </c>
      <c r="AI487" s="58">
        <v>1000</v>
      </c>
      <c r="AJ487" s="58" t="s">
        <v>666</v>
      </c>
    </row>
    <row r="488" spans="1:36" s="58" customFormat="1" ht="12">
      <c r="A488" s="57">
        <v>485</v>
      </c>
      <c r="B488" s="58">
        <v>2022</v>
      </c>
      <c r="C488" s="58" t="s">
        <v>692</v>
      </c>
      <c r="D488" s="58" t="s">
        <v>693</v>
      </c>
      <c r="E488" s="58" t="s">
        <v>2012</v>
      </c>
      <c r="F488" s="58" t="s">
        <v>577</v>
      </c>
      <c r="G488" s="58" t="s">
        <v>7922</v>
      </c>
      <c r="H488" s="58" t="s">
        <v>1910</v>
      </c>
      <c r="I488" s="59">
        <v>44826</v>
      </c>
      <c r="J488" s="58" t="s">
        <v>2515</v>
      </c>
      <c r="K488" s="59" t="s">
        <v>1566</v>
      </c>
      <c r="L488" s="58" t="s">
        <v>7487</v>
      </c>
      <c r="M488" s="58" t="s">
        <v>1566</v>
      </c>
      <c r="N488" s="60">
        <v>833200</v>
      </c>
      <c r="O488" s="60">
        <v>95818</v>
      </c>
      <c r="P488" s="60">
        <v>95818</v>
      </c>
      <c r="Q488" s="58" t="s">
        <v>694</v>
      </c>
      <c r="R488" s="58" t="s">
        <v>658</v>
      </c>
      <c r="S488" s="58" t="s">
        <v>703</v>
      </c>
      <c r="U488" s="58">
        <v>3</v>
      </c>
      <c r="W488" s="58" t="s">
        <v>658</v>
      </c>
      <c r="X488" s="58">
        <v>44034939000</v>
      </c>
      <c r="Y488" s="58" t="str">
        <f>LEFT(Tableau3[[#This Row],[CODE_TARIF]],6)</f>
        <v>440349</v>
      </c>
      <c r="Z488" s="58" t="s">
        <v>697</v>
      </c>
      <c r="AB488" s="58" t="s">
        <v>8219</v>
      </c>
      <c r="AC488" s="60">
        <v>26</v>
      </c>
      <c r="AD488" s="60" t="s">
        <v>6107</v>
      </c>
      <c r="AE488" s="58" t="s">
        <v>698</v>
      </c>
      <c r="AF488" s="58" t="s">
        <v>658</v>
      </c>
      <c r="AG488" s="60" t="s">
        <v>4367</v>
      </c>
      <c r="AH488" s="60" t="s">
        <v>4367</v>
      </c>
      <c r="AI488" s="58">
        <v>1000</v>
      </c>
      <c r="AJ488" s="58" t="s">
        <v>666</v>
      </c>
    </row>
    <row r="489" spans="1:36" s="58" customFormat="1" ht="12">
      <c r="A489" s="57">
        <v>486</v>
      </c>
      <c r="B489" s="58">
        <v>2022</v>
      </c>
      <c r="C489" s="58" t="s">
        <v>692</v>
      </c>
      <c r="D489" s="58" t="s">
        <v>693</v>
      </c>
      <c r="E489" s="58" t="s">
        <v>2012</v>
      </c>
      <c r="F489" s="58" t="s">
        <v>577</v>
      </c>
      <c r="G489" s="58" t="s">
        <v>7922</v>
      </c>
      <c r="H489" s="58" t="s">
        <v>1910</v>
      </c>
      <c r="I489" s="59">
        <v>44826</v>
      </c>
      <c r="J489" s="58" t="s">
        <v>2516</v>
      </c>
      <c r="K489" s="59" t="s">
        <v>1566</v>
      </c>
      <c r="L489" s="58" t="s">
        <v>7487</v>
      </c>
      <c r="M489" s="58" t="s">
        <v>1566</v>
      </c>
      <c r="N489" s="60">
        <v>1743760</v>
      </c>
      <c r="O489" s="60">
        <v>200533</v>
      </c>
      <c r="P489" s="60">
        <v>200533</v>
      </c>
      <c r="Q489" s="58" t="s">
        <v>694</v>
      </c>
      <c r="R489" s="58" t="s">
        <v>658</v>
      </c>
      <c r="S489" s="58" t="s">
        <v>703</v>
      </c>
      <c r="U489" s="58">
        <v>3</v>
      </c>
      <c r="W489" s="58" t="s">
        <v>658</v>
      </c>
      <c r="X489" s="58">
        <v>44034939000</v>
      </c>
      <c r="Y489" s="58" t="str">
        <f>LEFT(Tableau3[[#This Row],[CODE_TARIF]],6)</f>
        <v>440349</v>
      </c>
      <c r="Z489" s="58" t="s">
        <v>697</v>
      </c>
      <c r="AB489" s="58" t="s">
        <v>8220</v>
      </c>
      <c r="AC489" s="60">
        <v>12</v>
      </c>
      <c r="AD489" s="60" t="s">
        <v>6108</v>
      </c>
      <c r="AE489" s="58" t="s">
        <v>698</v>
      </c>
      <c r="AF489" s="58" t="s">
        <v>658</v>
      </c>
      <c r="AG489" s="60" t="s">
        <v>4368</v>
      </c>
      <c r="AH489" s="60" t="s">
        <v>4368</v>
      </c>
      <c r="AI489" s="58">
        <v>1000</v>
      </c>
      <c r="AJ489" s="58" t="s">
        <v>666</v>
      </c>
    </row>
    <row r="490" spans="1:36" s="58" customFormat="1" ht="12">
      <c r="A490" s="57">
        <v>487</v>
      </c>
      <c r="B490" s="58">
        <v>2022</v>
      </c>
      <c r="C490" s="58" t="s">
        <v>692</v>
      </c>
      <c r="D490" s="58" t="s">
        <v>693</v>
      </c>
      <c r="E490" s="58" t="s">
        <v>8878</v>
      </c>
      <c r="F490" s="58" t="s">
        <v>578</v>
      </c>
      <c r="G490" s="58" t="s">
        <v>7935</v>
      </c>
      <c r="H490" s="58" t="s">
        <v>2027</v>
      </c>
      <c r="I490" s="59">
        <v>44826</v>
      </c>
      <c r="J490" s="58" t="s">
        <v>2517</v>
      </c>
      <c r="K490" s="59" t="s">
        <v>1566</v>
      </c>
      <c r="L490" s="58" t="s">
        <v>7488</v>
      </c>
      <c r="M490" s="58" t="s">
        <v>7220</v>
      </c>
      <c r="N490" s="60">
        <v>640665</v>
      </c>
      <c r="O490" s="60">
        <v>73676</v>
      </c>
      <c r="P490" s="60">
        <v>73676</v>
      </c>
      <c r="Q490" s="58" t="s">
        <v>694</v>
      </c>
      <c r="R490" s="58" t="s">
        <v>658</v>
      </c>
      <c r="S490" s="58" t="s">
        <v>703</v>
      </c>
      <c r="U490" s="58">
        <v>3</v>
      </c>
      <c r="W490" s="58" t="s">
        <v>658</v>
      </c>
      <c r="X490" s="58">
        <v>44034939000</v>
      </c>
      <c r="Y490" s="58" t="str">
        <f>LEFT(Tableau3[[#This Row],[CODE_TARIF]],6)</f>
        <v>440349</v>
      </c>
      <c r="Z490" s="58" t="s">
        <v>697</v>
      </c>
      <c r="AB490" s="58" t="s">
        <v>8221</v>
      </c>
      <c r="AC490" s="60">
        <v>24</v>
      </c>
      <c r="AD490" s="60" t="s">
        <v>2003</v>
      </c>
      <c r="AE490" s="58" t="s">
        <v>698</v>
      </c>
      <c r="AF490" s="58" t="s">
        <v>658</v>
      </c>
      <c r="AG490" s="60" t="s">
        <v>4369</v>
      </c>
      <c r="AH490" s="60" t="s">
        <v>4369</v>
      </c>
      <c r="AI490" s="58">
        <v>1000</v>
      </c>
      <c r="AJ490" s="58" t="s">
        <v>666</v>
      </c>
    </row>
    <row r="491" spans="1:36" s="58" customFormat="1" ht="12">
      <c r="A491" s="57">
        <v>488</v>
      </c>
      <c r="B491" s="58">
        <v>2022</v>
      </c>
      <c r="C491" s="58" t="s">
        <v>692</v>
      </c>
      <c r="D491" s="58" t="s">
        <v>693</v>
      </c>
      <c r="E491" s="58" t="s">
        <v>8878</v>
      </c>
      <c r="F491" s="58" t="s">
        <v>578</v>
      </c>
      <c r="G491" s="58" t="s">
        <v>7935</v>
      </c>
      <c r="H491" s="58" t="s">
        <v>2027</v>
      </c>
      <c r="I491" s="59">
        <v>44826</v>
      </c>
      <c r="J491" s="58" t="s">
        <v>1498</v>
      </c>
      <c r="K491" s="59" t="s">
        <v>1566</v>
      </c>
      <c r="L491" s="58" t="s">
        <v>7489</v>
      </c>
      <c r="M491" s="58" t="s">
        <v>7216</v>
      </c>
      <c r="N491" s="60">
        <v>1446530</v>
      </c>
      <c r="O491" s="60">
        <v>166351</v>
      </c>
      <c r="P491" s="60">
        <v>166351</v>
      </c>
      <c r="Q491" s="58" t="s">
        <v>694</v>
      </c>
      <c r="R491" s="58" t="s">
        <v>658</v>
      </c>
      <c r="S491" s="58" t="s">
        <v>703</v>
      </c>
      <c r="U491" s="58">
        <v>3</v>
      </c>
      <c r="W491" s="58" t="s">
        <v>658</v>
      </c>
      <c r="X491" s="58">
        <v>44034939000</v>
      </c>
      <c r="Y491" s="58" t="str">
        <f>LEFT(Tableau3[[#This Row],[CODE_TARIF]],6)</f>
        <v>440349</v>
      </c>
      <c r="Z491" s="58" t="s">
        <v>702</v>
      </c>
      <c r="AB491" s="58" t="s">
        <v>8222</v>
      </c>
      <c r="AC491" s="60">
        <v>26</v>
      </c>
      <c r="AD491" s="60" t="s">
        <v>1505</v>
      </c>
      <c r="AE491" s="58" t="s">
        <v>698</v>
      </c>
      <c r="AF491" s="58" t="s">
        <v>658</v>
      </c>
      <c r="AG491" s="60" t="s">
        <v>4370</v>
      </c>
      <c r="AH491" s="60" t="s">
        <v>4370</v>
      </c>
      <c r="AI491" s="58">
        <v>1000</v>
      </c>
      <c r="AJ491" s="58" t="s">
        <v>666</v>
      </c>
    </row>
    <row r="492" spans="1:36" s="58" customFormat="1" ht="12">
      <c r="A492" s="57">
        <v>489</v>
      </c>
      <c r="B492" s="58">
        <v>2022</v>
      </c>
      <c r="C492" s="58" t="s">
        <v>692</v>
      </c>
      <c r="D492" s="58" t="s">
        <v>693</v>
      </c>
      <c r="E492" s="58" t="s">
        <v>8878</v>
      </c>
      <c r="F492" s="58" t="s">
        <v>578</v>
      </c>
      <c r="G492" s="58" t="s">
        <v>7935</v>
      </c>
      <c r="H492" s="58" t="s">
        <v>2027</v>
      </c>
      <c r="I492" s="59">
        <v>44826</v>
      </c>
      <c r="J492" s="58" t="s">
        <v>1495</v>
      </c>
      <c r="K492" s="59" t="s">
        <v>1566</v>
      </c>
      <c r="L492" s="58" t="s">
        <v>7490</v>
      </c>
      <c r="M492" s="59" t="s">
        <v>7216</v>
      </c>
      <c r="N492" s="60">
        <v>2071485</v>
      </c>
      <c r="O492" s="60">
        <v>238220</v>
      </c>
      <c r="P492" s="60">
        <v>238220</v>
      </c>
      <c r="Q492" s="58" t="s">
        <v>694</v>
      </c>
      <c r="R492" s="58" t="s">
        <v>658</v>
      </c>
      <c r="S492" s="58" t="s">
        <v>703</v>
      </c>
      <c r="U492" s="58">
        <v>3</v>
      </c>
      <c r="W492" s="58" t="s">
        <v>658</v>
      </c>
      <c r="X492" s="58">
        <v>44034939000</v>
      </c>
      <c r="Y492" s="58" t="str">
        <f>LEFT(Tableau3[[#This Row],[CODE_TARIF]],6)</f>
        <v>440349</v>
      </c>
      <c r="Z492" s="58" t="s">
        <v>697</v>
      </c>
      <c r="AB492" s="58" t="s">
        <v>8223</v>
      </c>
      <c r="AC492" s="60">
        <v>33</v>
      </c>
      <c r="AD492" s="60" t="s">
        <v>6109</v>
      </c>
      <c r="AE492" s="58" t="s">
        <v>698</v>
      </c>
      <c r="AF492" s="58" t="s">
        <v>658</v>
      </c>
      <c r="AG492" s="60" t="s">
        <v>4371</v>
      </c>
      <c r="AH492" s="60" t="s">
        <v>4371</v>
      </c>
      <c r="AI492" s="58">
        <v>1000</v>
      </c>
      <c r="AJ492" s="58" t="s">
        <v>666</v>
      </c>
    </row>
    <row r="493" spans="1:36" s="58" customFormat="1" ht="12">
      <c r="A493" s="57">
        <v>490</v>
      </c>
      <c r="B493" s="58">
        <v>2022</v>
      </c>
      <c r="C493" s="58" t="s">
        <v>692</v>
      </c>
      <c r="D493" s="58" t="s">
        <v>693</v>
      </c>
      <c r="E493" s="58" t="s">
        <v>8883</v>
      </c>
      <c r="F493" s="58" t="s">
        <v>587</v>
      </c>
      <c r="G493" s="58" t="s">
        <v>7933</v>
      </c>
      <c r="H493" s="58" t="s">
        <v>2032</v>
      </c>
      <c r="I493" s="59">
        <v>44826</v>
      </c>
      <c r="J493" s="58" t="s">
        <v>2518</v>
      </c>
      <c r="K493" s="59" t="s">
        <v>7221</v>
      </c>
      <c r="L493" s="58" t="s">
        <v>7491</v>
      </c>
      <c r="M493" s="59" t="s">
        <v>7221</v>
      </c>
      <c r="N493" s="60">
        <v>576000</v>
      </c>
      <c r="O493" s="60">
        <v>31680</v>
      </c>
      <c r="P493" s="60">
        <v>31680</v>
      </c>
      <c r="Q493" s="58" t="s">
        <v>694</v>
      </c>
      <c r="R493" s="58" t="s">
        <v>658</v>
      </c>
      <c r="S493" s="58" t="s">
        <v>695</v>
      </c>
      <c r="U493" s="58">
        <v>3</v>
      </c>
      <c r="W493" s="58" t="s">
        <v>658</v>
      </c>
      <c r="X493" s="58">
        <v>44072938000</v>
      </c>
      <c r="Y493" s="58" t="str">
        <f>LEFT(Tableau3[[#This Row],[CODE_TARIF]],6)</f>
        <v>440729</v>
      </c>
      <c r="Z493" s="58" t="s">
        <v>697</v>
      </c>
      <c r="AB493" s="58" t="s">
        <v>8224</v>
      </c>
      <c r="AC493" s="60">
        <v>6</v>
      </c>
      <c r="AD493" s="60" t="s">
        <v>6110</v>
      </c>
      <c r="AE493" s="58" t="s">
        <v>1668</v>
      </c>
      <c r="AF493" s="58" t="s">
        <v>658</v>
      </c>
      <c r="AG493" s="60" t="s">
        <v>4372</v>
      </c>
      <c r="AH493" s="60" t="s">
        <v>4372</v>
      </c>
      <c r="AI493" s="58">
        <v>1000</v>
      </c>
      <c r="AJ493" s="58" t="s">
        <v>666</v>
      </c>
    </row>
    <row r="494" spans="1:36" s="58" customFormat="1" ht="12">
      <c r="A494" s="57">
        <v>491</v>
      </c>
      <c r="B494" s="58">
        <v>2022</v>
      </c>
      <c r="C494" s="58" t="s">
        <v>692</v>
      </c>
      <c r="D494" s="58" t="s">
        <v>693</v>
      </c>
      <c r="E494" s="58" t="s">
        <v>8878</v>
      </c>
      <c r="F494" s="58" t="s">
        <v>578</v>
      </c>
      <c r="G494" s="58" t="s">
        <v>7935</v>
      </c>
      <c r="H494" s="58" t="s">
        <v>2027</v>
      </c>
      <c r="I494" s="59">
        <v>44823</v>
      </c>
      <c r="J494" s="58" t="s">
        <v>2519</v>
      </c>
      <c r="K494" s="59" t="s">
        <v>7223</v>
      </c>
      <c r="L494" s="58" t="s">
        <v>7492</v>
      </c>
      <c r="M494" s="59" t="s">
        <v>7222</v>
      </c>
      <c r="N494" s="60">
        <v>319416</v>
      </c>
      <c r="O494" s="60">
        <v>17568</v>
      </c>
      <c r="P494" s="60">
        <v>17568</v>
      </c>
      <c r="Q494" s="58" t="s">
        <v>694</v>
      </c>
      <c r="R494" s="58" t="s">
        <v>658</v>
      </c>
      <c r="S494" s="58" t="s">
        <v>712</v>
      </c>
      <c r="U494" s="58">
        <v>3</v>
      </c>
      <c r="W494" s="58" t="s">
        <v>658</v>
      </c>
      <c r="X494" s="58">
        <v>44072938000</v>
      </c>
      <c r="Y494" s="58" t="str">
        <f>LEFT(Tableau3[[#This Row],[CODE_TARIF]],6)</f>
        <v>440729</v>
      </c>
      <c r="Z494" s="58" t="s">
        <v>697</v>
      </c>
      <c r="AB494" s="58" t="s">
        <v>8225</v>
      </c>
      <c r="AC494" s="60">
        <v>17</v>
      </c>
      <c r="AD494" s="60" t="s">
        <v>1594</v>
      </c>
      <c r="AE494" s="58" t="s">
        <v>698</v>
      </c>
      <c r="AF494" s="58" t="s">
        <v>658</v>
      </c>
      <c r="AG494" s="60" t="s">
        <v>4373</v>
      </c>
      <c r="AH494" s="60" t="s">
        <v>4373</v>
      </c>
      <c r="AI494" s="58">
        <v>1000</v>
      </c>
      <c r="AJ494" s="58" t="s">
        <v>666</v>
      </c>
    </row>
    <row r="495" spans="1:36" s="58" customFormat="1" ht="12">
      <c r="A495" s="57">
        <v>492</v>
      </c>
      <c r="B495" s="58">
        <v>2022</v>
      </c>
      <c r="C495" s="58" t="s">
        <v>692</v>
      </c>
      <c r="D495" s="58" t="s">
        <v>693</v>
      </c>
      <c r="E495" s="58" t="s">
        <v>8878</v>
      </c>
      <c r="F495" s="58" t="s">
        <v>579</v>
      </c>
      <c r="G495" s="58" t="s">
        <v>7931</v>
      </c>
      <c r="H495" s="58" t="s">
        <v>2027</v>
      </c>
      <c r="I495" s="59">
        <v>44823</v>
      </c>
      <c r="J495" s="58" t="s">
        <v>2520</v>
      </c>
      <c r="K495" s="59" t="s">
        <v>7223</v>
      </c>
      <c r="L495" s="58" t="s">
        <v>7493</v>
      </c>
      <c r="M495" s="59" t="s">
        <v>7213</v>
      </c>
      <c r="N495" s="60">
        <v>98040</v>
      </c>
      <c r="O495" s="60">
        <v>11274</v>
      </c>
      <c r="P495" s="60">
        <v>11274</v>
      </c>
      <c r="Q495" s="58" t="s">
        <v>694</v>
      </c>
      <c r="R495" s="58" t="s">
        <v>658</v>
      </c>
      <c r="S495" s="58" t="s">
        <v>701</v>
      </c>
      <c r="U495" s="58">
        <v>3</v>
      </c>
      <c r="W495" s="58" t="s">
        <v>658</v>
      </c>
      <c r="X495" s="58">
        <v>44034939000</v>
      </c>
      <c r="Y495" s="58" t="str">
        <f>LEFT(Tableau3[[#This Row],[CODE_TARIF]],6)</f>
        <v>440349</v>
      </c>
      <c r="Z495" s="58" t="s">
        <v>697</v>
      </c>
      <c r="AB495" s="58" t="s">
        <v>8226</v>
      </c>
      <c r="AC495" s="60">
        <v>4</v>
      </c>
      <c r="AD495" s="60" t="s">
        <v>1518</v>
      </c>
      <c r="AE495" s="58" t="s">
        <v>698</v>
      </c>
      <c r="AF495" s="58" t="s">
        <v>658</v>
      </c>
      <c r="AG495" s="60" t="s">
        <v>4374</v>
      </c>
      <c r="AH495" s="60" t="s">
        <v>4374</v>
      </c>
      <c r="AI495" s="58">
        <v>1000</v>
      </c>
      <c r="AJ495" s="58" t="s">
        <v>666</v>
      </c>
    </row>
    <row r="496" spans="1:36" s="58" customFormat="1" ht="12">
      <c r="A496" s="57">
        <v>493</v>
      </c>
      <c r="B496" s="58">
        <v>2022</v>
      </c>
      <c r="C496" s="58" t="s">
        <v>692</v>
      </c>
      <c r="D496" s="58" t="s">
        <v>693</v>
      </c>
      <c r="E496" s="58" t="s">
        <v>8878</v>
      </c>
      <c r="F496" s="58" t="s">
        <v>579</v>
      </c>
      <c r="G496" s="58" t="s">
        <v>7931</v>
      </c>
      <c r="H496" s="58" t="s">
        <v>2027</v>
      </c>
      <c r="I496" s="59">
        <v>44823</v>
      </c>
      <c r="J496" s="58" t="s">
        <v>2521</v>
      </c>
      <c r="K496" s="59" t="s">
        <v>7223</v>
      </c>
      <c r="L496" s="58" t="s">
        <v>7494</v>
      </c>
      <c r="M496" s="59" t="s">
        <v>7215</v>
      </c>
      <c r="N496" s="60">
        <v>17673</v>
      </c>
      <c r="O496" s="60">
        <v>2032</v>
      </c>
      <c r="P496" s="60">
        <v>2032</v>
      </c>
      <c r="Q496" s="58" t="s">
        <v>694</v>
      </c>
      <c r="R496" s="58" t="s">
        <v>658</v>
      </c>
      <c r="S496" s="58" t="s">
        <v>701</v>
      </c>
      <c r="U496" s="58">
        <v>3</v>
      </c>
      <c r="W496" s="58" t="s">
        <v>658</v>
      </c>
      <c r="X496" s="58">
        <v>44034939000</v>
      </c>
      <c r="Y496" s="58" t="str">
        <f>LEFT(Tableau3[[#This Row],[CODE_TARIF]],6)</f>
        <v>440349</v>
      </c>
      <c r="Z496" s="58" t="s">
        <v>697</v>
      </c>
      <c r="AB496" s="58" t="s">
        <v>8227</v>
      </c>
      <c r="AC496" s="60">
        <v>15</v>
      </c>
      <c r="AD496" s="60" t="s">
        <v>707</v>
      </c>
      <c r="AE496" s="58" t="s">
        <v>698</v>
      </c>
      <c r="AF496" s="58" t="s">
        <v>658</v>
      </c>
      <c r="AG496" s="60" t="s">
        <v>4375</v>
      </c>
      <c r="AH496" s="60" t="s">
        <v>4375</v>
      </c>
      <c r="AI496" s="58">
        <v>1000</v>
      </c>
      <c r="AJ496" s="58" t="s">
        <v>666</v>
      </c>
    </row>
    <row r="497" spans="1:36" s="58" customFormat="1" ht="12">
      <c r="A497" s="57">
        <v>494</v>
      </c>
      <c r="B497" s="58">
        <v>2022</v>
      </c>
      <c r="C497" s="58" t="s">
        <v>692</v>
      </c>
      <c r="D497" s="58" t="s">
        <v>693</v>
      </c>
      <c r="E497" s="58" t="s">
        <v>8883</v>
      </c>
      <c r="F497" s="58" t="s">
        <v>587</v>
      </c>
      <c r="G497" s="58" t="s">
        <v>7933</v>
      </c>
      <c r="H497" s="58" t="s">
        <v>2032</v>
      </c>
      <c r="I497" s="59">
        <v>44823</v>
      </c>
      <c r="J497" s="58" t="s">
        <v>2522</v>
      </c>
      <c r="K497" s="59" t="s">
        <v>7223</v>
      </c>
      <c r="L497" s="58" t="s">
        <v>7495</v>
      </c>
      <c r="M497" s="59" t="s">
        <v>7223</v>
      </c>
      <c r="N497" s="60">
        <v>1258900</v>
      </c>
      <c r="O497" s="60">
        <v>69240</v>
      </c>
      <c r="P497" s="60">
        <v>69240</v>
      </c>
      <c r="Q497" s="58" t="s">
        <v>694</v>
      </c>
      <c r="R497" s="58" t="s">
        <v>658</v>
      </c>
      <c r="S497" s="58" t="s">
        <v>695</v>
      </c>
      <c r="U497" s="58">
        <v>3</v>
      </c>
      <c r="W497" s="58" t="s">
        <v>658</v>
      </c>
      <c r="X497" s="58">
        <v>44072921000</v>
      </c>
      <c r="Y497" s="58" t="str">
        <f>LEFT(Tableau3[[#This Row],[CODE_TARIF]],6)</f>
        <v>440729</v>
      </c>
      <c r="Z497" s="58" t="s">
        <v>697</v>
      </c>
      <c r="AB497" s="58" t="s">
        <v>7976</v>
      </c>
      <c r="AC497" s="60">
        <v>21</v>
      </c>
      <c r="AD497" s="60" t="s">
        <v>6111</v>
      </c>
      <c r="AE497" s="58" t="s">
        <v>1668</v>
      </c>
      <c r="AF497" s="58" t="s">
        <v>658</v>
      </c>
      <c r="AG497" s="60" t="s">
        <v>4117</v>
      </c>
      <c r="AH497" s="60" t="s">
        <v>4117</v>
      </c>
      <c r="AI497" s="58">
        <v>1000</v>
      </c>
      <c r="AJ497" s="58" t="s">
        <v>666</v>
      </c>
    </row>
    <row r="498" spans="1:36" s="58" customFormat="1" ht="12">
      <c r="A498" s="57">
        <v>495</v>
      </c>
      <c r="B498" s="58">
        <v>2022</v>
      </c>
      <c r="C498" s="58" t="s">
        <v>692</v>
      </c>
      <c r="D498" s="58" t="s">
        <v>693</v>
      </c>
      <c r="E498" s="58" t="s">
        <v>8883</v>
      </c>
      <c r="F498" s="58" t="s">
        <v>587</v>
      </c>
      <c r="G498" s="58" t="s">
        <v>7933</v>
      </c>
      <c r="H498" s="58" t="s">
        <v>2032</v>
      </c>
      <c r="I498" s="59">
        <v>44823</v>
      </c>
      <c r="J498" s="58" t="s">
        <v>2523</v>
      </c>
      <c r="K498" s="59" t="s">
        <v>7223</v>
      </c>
      <c r="L498" s="58" t="s">
        <v>7495</v>
      </c>
      <c r="M498" s="59" t="s">
        <v>7223</v>
      </c>
      <c r="N498" s="60">
        <v>1074600</v>
      </c>
      <c r="O498" s="60">
        <v>59103</v>
      </c>
      <c r="P498" s="60">
        <v>59103</v>
      </c>
      <c r="Q498" s="58" t="s">
        <v>694</v>
      </c>
      <c r="R498" s="58" t="s">
        <v>658</v>
      </c>
      <c r="S498" s="58" t="s">
        <v>7164</v>
      </c>
      <c r="U498" s="58">
        <v>3</v>
      </c>
      <c r="W498" s="58" t="s">
        <v>658</v>
      </c>
      <c r="X498" s="58">
        <v>44072938000</v>
      </c>
      <c r="Y498" s="58" t="str">
        <f>LEFT(Tableau3[[#This Row],[CODE_TARIF]],6)</f>
        <v>440729</v>
      </c>
      <c r="Z498" s="58" t="s">
        <v>697</v>
      </c>
      <c r="AB498" s="58" t="s">
        <v>8091</v>
      </c>
      <c r="AC498" s="60">
        <v>9</v>
      </c>
      <c r="AD498" s="60" t="s">
        <v>6112</v>
      </c>
      <c r="AE498" s="58" t="s">
        <v>1668</v>
      </c>
      <c r="AF498" s="58" t="s">
        <v>658</v>
      </c>
      <c r="AG498" s="60" t="s">
        <v>4376</v>
      </c>
      <c r="AH498" s="60" t="s">
        <v>4376</v>
      </c>
      <c r="AI498" s="58">
        <v>1000</v>
      </c>
      <c r="AJ498" s="58" t="s">
        <v>666</v>
      </c>
    </row>
    <row r="499" spans="1:36" s="58" customFormat="1" ht="12">
      <c r="A499" s="57">
        <v>496</v>
      </c>
      <c r="B499" s="58">
        <v>2022</v>
      </c>
      <c r="C499" s="58" t="s">
        <v>692</v>
      </c>
      <c r="D499" s="58" t="s">
        <v>693</v>
      </c>
      <c r="E499" s="58" t="s">
        <v>8883</v>
      </c>
      <c r="F499" s="58" t="s">
        <v>587</v>
      </c>
      <c r="G499" s="58" t="s">
        <v>7933</v>
      </c>
      <c r="H499" s="58" t="s">
        <v>2032</v>
      </c>
      <c r="I499" s="59">
        <v>44823</v>
      </c>
      <c r="J499" s="58" t="s">
        <v>2524</v>
      </c>
      <c r="K499" s="59" t="s">
        <v>7223</v>
      </c>
      <c r="L499" s="58" t="s">
        <v>7495</v>
      </c>
      <c r="M499" s="59" t="s">
        <v>7223</v>
      </c>
      <c r="N499" s="60">
        <v>1075000</v>
      </c>
      <c r="O499" s="60">
        <v>59125</v>
      </c>
      <c r="P499" s="60">
        <v>59125</v>
      </c>
      <c r="Q499" s="58" t="s">
        <v>694</v>
      </c>
      <c r="R499" s="58" t="s">
        <v>658</v>
      </c>
      <c r="S499" s="58" t="s">
        <v>7164</v>
      </c>
      <c r="U499" s="58">
        <v>3</v>
      </c>
      <c r="W499" s="58" t="s">
        <v>658</v>
      </c>
      <c r="X499" s="58">
        <v>44072938000</v>
      </c>
      <c r="Y499" s="58" t="str">
        <f>LEFT(Tableau3[[#This Row],[CODE_TARIF]],6)</f>
        <v>440729</v>
      </c>
      <c r="Z499" s="58" t="s">
        <v>697</v>
      </c>
      <c r="AB499" s="58" t="s">
        <v>8091</v>
      </c>
      <c r="AC499" s="60">
        <v>9</v>
      </c>
      <c r="AD499" s="60" t="s">
        <v>6113</v>
      </c>
      <c r="AE499" s="58" t="s">
        <v>1668</v>
      </c>
      <c r="AF499" s="58" t="s">
        <v>658</v>
      </c>
      <c r="AG499" s="60" t="s">
        <v>4377</v>
      </c>
      <c r="AH499" s="60" t="s">
        <v>4377</v>
      </c>
      <c r="AI499" s="58">
        <v>1000</v>
      </c>
      <c r="AJ499" s="58" t="s">
        <v>666</v>
      </c>
    </row>
    <row r="500" spans="1:36" s="58" customFormat="1" ht="12">
      <c r="A500" s="57">
        <v>497</v>
      </c>
      <c r="B500" s="58">
        <v>2022</v>
      </c>
      <c r="C500" s="58" t="s">
        <v>692</v>
      </c>
      <c r="D500" s="58" t="s">
        <v>693</v>
      </c>
      <c r="E500" s="58" t="s">
        <v>8883</v>
      </c>
      <c r="F500" s="58" t="s">
        <v>587</v>
      </c>
      <c r="G500" s="58" t="s">
        <v>7933</v>
      </c>
      <c r="H500" s="58" t="s">
        <v>2032</v>
      </c>
      <c r="I500" s="59">
        <v>44823</v>
      </c>
      <c r="J500" s="58" t="s">
        <v>2525</v>
      </c>
      <c r="K500" s="59" t="s">
        <v>7223</v>
      </c>
      <c r="L500" s="58" t="s">
        <v>7495</v>
      </c>
      <c r="M500" s="59" t="s">
        <v>7223</v>
      </c>
      <c r="N500" s="60">
        <v>1278100</v>
      </c>
      <c r="O500" s="60">
        <v>70296</v>
      </c>
      <c r="P500" s="60">
        <v>70296</v>
      </c>
      <c r="Q500" s="58" t="s">
        <v>694</v>
      </c>
      <c r="R500" s="58" t="s">
        <v>658</v>
      </c>
      <c r="S500" s="58" t="s">
        <v>699</v>
      </c>
      <c r="U500" s="58">
        <v>3</v>
      </c>
      <c r="W500" s="58" t="s">
        <v>658</v>
      </c>
      <c r="X500" s="58">
        <v>44072938000</v>
      </c>
      <c r="Y500" s="58" t="str">
        <f>LEFT(Tableau3[[#This Row],[CODE_TARIF]],6)</f>
        <v>440729</v>
      </c>
      <c r="Z500" s="58" t="s">
        <v>697</v>
      </c>
      <c r="AB500" s="58" t="s">
        <v>8000</v>
      </c>
      <c r="AC500" s="60">
        <v>29</v>
      </c>
      <c r="AD500" s="60" t="s">
        <v>6114</v>
      </c>
      <c r="AE500" s="58" t="s">
        <v>1668</v>
      </c>
      <c r="AF500" s="58" t="s">
        <v>658</v>
      </c>
      <c r="AG500" s="60" t="s">
        <v>4378</v>
      </c>
      <c r="AH500" s="60" t="s">
        <v>4378</v>
      </c>
      <c r="AI500" s="58">
        <v>1000</v>
      </c>
      <c r="AJ500" s="58" t="s">
        <v>666</v>
      </c>
    </row>
    <row r="501" spans="1:36" s="58" customFormat="1" ht="12">
      <c r="A501" s="57">
        <v>498</v>
      </c>
      <c r="B501" s="58">
        <v>2022</v>
      </c>
      <c r="C501" s="58" t="s">
        <v>692</v>
      </c>
      <c r="D501" s="58" t="s">
        <v>693</v>
      </c>
      <c r="E501" s="58" t="s">
        <v>8883</v>
      </c>
      <c r="F501" s="58" t="s">
        <v>587</v>
      </c>
      <c r="G501" s="58" t="s">
        <v>7933</v>
      </c>
      <c r="H501" s="58" t="s">
        <v>2032</v>
      </c>
      <c r="I501" s="59">
        <v>44823</v>
      </c>
      <c r="J501" s="58" t="s">
        <v>2526</v>
      </c>
      <c r="K501" s="59" t="s">
        <v>7223</v>
      </c>
      <c r="L501" s="58" t="s">
        <v>7495</v>
      </c>
      <c r="M501" s="59" t="s">
        <v>7223</v>
      </c>
      <c r="N501" s="60">
        <v>1358700</v>
      </c>
      <c r="O501" s="60">
        <v>74729</v>
      </c>
      <c r="P501" s="60">
        <v>74729</v>
      </c>
      <c r="Q501" s="58" t="s">
        <v>694</v>
      </c>
      <c r="R501" s="58" t="s">
        <v>658</v>
      </c>
      <c r="S501" s="58" t="s">
        <v>699</v>
      </c>
      <c r="U501" s="58">
        <v>3</v>
      </c>
      <c r="W501" s="58" t="s">
        <v>658</v>
      </c>
      <c r="X501" s="58">
        <v>44072938000</v>
      </c>
      <c r="Y501" s="58" t="str">
        <f>LEFT(Tableau3[[#This Row],[CODE_TARIF]],6)</f>
        <v>440729</v>
      </c>
      <c r="Z501" s="58" t="s">
        <v>697</v>
      </c>
      <c r="AB501" s="58" t="s">
        <v>8000</v>
      </c>
      <c r="AC501" s="60">
        <v>28</v>
      </c>
      <c r="AD501" s="60" t="s">
        <v>6115</v>
      </c>
      <c r="AE501" s="58" t="s">
        <v>1668</v>
      </c>
      <c r="AF501" s="58" t="s">
        <v>658</v>
      </c>
      <c r="AG501" s="60" t="s">
        <v>4379</v>
      </c>
      <c r="AH501" s="60" t="s">
        <v>4379</v>
      </c>
      <c r="AI501" s="58">
        <v>1000</v>
      </c>
      <c r="AJ501" s="58" t="s">
        <v>666</v>
      </c>
    </row>
    <row r="502" spans="1:36" s="58" customFormat="1" ht="12">
      <c r="A502" s="57">
        <v>499</v>
      </c>
      <c r="B502" s="58">
        <v>2022</v>
      </c>
      <c r="C502" s="58" t="s">
        <v>692</v>
      </c>
      <c r="D502" s="58" t="s">
        <v>693</v>
      </c>
      <c r="E502" s="58" t="s">
        <v>8883</v>
      </c>
      <c r="F502" s="58" t="s">
        <v>587</v>
      </c>
      <c r="G502" s="58" t="s">
        <v>7933</v>
      </c>
      <c r="H502" s="58" t="s">
        <v>2032</v>
      </c>
      <c r="I502" s="59">
        <v>44823</v>
      </c>
      <c r="J502" s="58" t="s">
        <v>2527</v>
      </c>
      <c r="K502" s="59" t="s">
        <v>7223</v>
      </c>
      <c r="L502" s="58" t="s">
        <v>7495</v>
      </c>
      <c r="M502" s="59" t="s">
        <v>7223</v>
      </c>
      <c r="N502" s="60">
        <v>1174800</v>
      </c>
      <c r="O502" s="60">
        <v>64614</v>
      </c>
      <c r="P502" s="60">
        <v>64614</v>
      </c>
      <c r="Q502" s="58" t="s">
        <v>694</v>
      </c>
      <c r="R502" s="58" t="s">
        <v>658</v>
      </c>
      <c r="S502" s="58" t="s">
        <v>699</v>
      </c>
      <c r="U502" s="58">
        <v>3</v>
      </c>
      <c r="W502" s="58" t="s">
        <v>658</v>
      </c>
      <c r="X502" s="58">
        <v>44072938000</v>
      </c>
      <c r="Y502" s="58" t="str">
        <f>LEFT(Tableau3[[#This Row],[CODE_TARIF]],6)</f>
        <v>440729</v>
      </c>
      <c r="Z502" s="58" t="s">
        <v>697</v>
      </c>
      <c r="AB502" s="58" t="s">
        <v>7972</v>
      </c>
      <c r="AC502" s="60">
        <v>8</v>
      </c>
      <c r="AD502" s="60" t="s">
        <v>4380</v>
      </c>
      <c r="AE502" s="58" t="s">
        <v>1668</v>
      </c>
      <c r="AF502" s="58" t="s">
        <v>658</v>
      </c>
      <c r="AG502" s="60" t="s">
        <v>4380</v>
      </c>
      <c r="AH502" s="60" t="s">
        <v>4380</v>
      </c>
      <c r="AI502" s="58">
        <v>1000</v>
      </c>
      <c r="AJ502" s="58" t="s">
        <v>666</v>
      </c>
    </row>
    <row r="503" spans="1:36" s="58" customFormat="1" ht="12">
      <c r="A503" s="57">
        <v>500</v>
      </c>
      <c r="B503" s="58">
        <v>2022</v>
      </c>
      <c r="C503" s="58" t="s">
        <v>692</v>
      </c>
      <c r="D503" s="58" t="s">
        <v>693</v>
      </c>
      <c r="E503" s="58" t="s">
        <v>8883</v>
      </c>
      <c r="F503" s="58" t="s">
        <v>587</v>
      </c>
      <c r="G503" s="58" t="s">
        <v>7933</v>
      </c>
      <c r="H503" s="58" t="s">
        <v>2032</v>
      </c>
      <c r="I503" s="59">
        <v>44823</v>
      </c>
      <c r="J503" s="58" t="s">
        <v>2528</v>
      </c>
      <c r="K503" s="59" t="s">
        <v>7223</v>
      </c>
      <c r="L503" s="58" t="s">
        <v>7495</v>
      </c>
      <c r="M503" s="59" t="s">
        <v>7223</v>
      </c>
      <c r="N503" s="60">
        <v>1181100</v>
      </c>
      <c r="O503" s="60">
        <v>64961</v>
      </c>
      <c r="P503" s="60">
        <v>64961</v>
      </c>
      <c r="Q503" s="58" t="s">
        <v>701</v>
      </c>
      <c r="R503" s="58" t="s">
        <v>658</v>
      </c>
      <c r="S503" s="58" t="s">
        <v>699</v>
      </c>
      <c r="U503" s="58">
        <v>3</v>
      </c>
      <c r="W503" s="58" t="s">
        <v>658</v>
      </c>
      <c r="X503" s="58">
        <v>44072938000</v>
      </c>
      <c r="Y503" s="58" t="str">
        <f>LEFT(Tableau3[[#This Row],[CODE_TARIF]],6)</f>
        <v>440729</v>
      </c>
      <c r="Z503" s="58" t="s">
        <v>697</v>
      </c>
      <c r="AB503" s="58" t="s">
        <v>7972</v>
      </c>
      <c r="AC503" s="60">
        <v>8</v>
      </c>
      <c r="AD503" s="60" t="s">
        <v>4381</v>
      </c>
      <c r="AE503" s="58" t="s">
        <v>1668</v>
      </c>
      <c r="AF503" s="58" t="s">
        <v>658</v>
      </c>
      <c r="AG503" s="60" t="s">
        <v>4381</v>
      </c>
      <c r="AH503" s="60" t="s">
        <v>4381</v>
      </c>
      <c r="AI503" s="58">
        <v>1000</v>
      </c>
      <c r="AJ503" s="58" t="s">
        <v>666</v>
      </c>
    </row>
    <row r="504" spans="1:36" s="58" customFormat="1" ht="12">
      <c r="A504" s="57">
        <v>501</v>
      </c>
      <c r="B504" s="58">
        <v>2022</v>
      </c>
      <c r="C504" s="58" t="s">
        <v>692</v>
      </c>
      <c r="D504" s="58" t="s">
        <v>693</v>
      </c>
      <c r="E504" s="58" t="s">
        <v>8883</v>
      </c>
      <c r="F504" s="58" t="s">
        <v>587</v>
      </c>
      <c r="G504" s="58" t="s">
        <v>7933</v>
      </c>
      <c r="H504" s="58" t="s">
        <v>2032</v>
      </c>
      <c r="I504" s="59">
        <v>44823</v>
      </c>
      <c r="J504" s="58" t="s">
        <v>2529</v>
      </c>
      <c r="K504" s="59" t="s">
        <v>7223</v>
      </c>
      <c r="L504" s="58" t="s">
        <v>7495</v>
      </c>
      <c r="M504" s="59" t="s">
        <v>7223</v>
      </c>
      <c r="N504" s="60">
        <v>1231600</v>
      </c>
      <c r="O504" s="60">
        <v>67738</v>
      </c>
      <c r="P504" s="60">
        <v>67738</v>
      </c>
      <c r="Q504" s="58" t="s">
        <v>701</v>
      </c>
      <c r="R504" s="58" t="s">
        <v>658</v>
      </c>
      <c r="S504" s="58" t="s">
        <v>699</v>
      </c>
      <c r="U504" s="58">
        <v>3</v>
      </c>
      <c r="W504" s="58" t="s">
        <v>658</v>
      </c>
      <c r="X504" s="58">
        <v>44072938000</v>
      </c>
      <c r="Y504" s="58" t="str">
        <f>LEFT(Tableau3[[#This Row],[CODE_TARIF]],6)</f>
        <v>440729</v>
      </c>
      <c r="Z504" s="58" t="s">
        <v>697</v>
      </c>
      <c r="AB504" s="58" t="s">
        <v>7972</v>
      </c>
      <c r="AC504" s="60">
        <v>9</v>
      </c>
      <c r="AD504" s="60" t="s">
        <v>4382</v>
      </c>
      <c r="AE504" s="58" t="s">
        <v>1668</v>
      </c>
      <c r="AF504" s="58" t="s">
        <v>658</v>
      </c>
      <c r="AG504" s="60" t="s">
        <v>4382</v>
      </c>
      <c r="AH504" s="60" t="s">
        <v>4382</v>
      </c>
      <c r="AI504" s="58">
        <v>1000</v>
      </c>
      <c r="AJ504" s="58" t="s">
        <v>666</v>
      </c>
    </row>
    <row r="505" spans="1:36" s="58" customFormat="1" ht="12">
      <c r="A505" s="57">
        <v>502</v>
      </c>
      <c r="B505" s="58">
        <v>2022</v>
      </c>
      <c r="C505" s="58" t="s">
        <v>692</v>
      </c>
      <c r="D505" s="58" t="s">
        <v>693</v>
      </c>
      <c r="E505" s="58" t="s">
        <v>8883</v>
      </c>
      <c r="F505" s="58" t="s">
        <v>587</v>
      </c>
      <c r="G505" s="58" t="s">
        <v>7933</v>
      </c>
      <c r="H505" s="58" t="s">
        <v>2032</v>
      </c>
      <c r="I505" s="59">
        <v>44823</v>
      </c>
      <c r="J505" s="58" t="s">
        <v>2530</v>
      </c>
      <c r="K505" s="59" t="s">
        <v>7223</v>
      </c>
      <c r="L505" s="58" t="s">
        <v>7495</v>
      </c>
      <c r="M505" s="59" t="s">
        <v>7223</v>
      </c>
      <c r="N505" s="60">
        <v>2695900</v>
      </c>
      <c r="O505" s="60">
        <v>148275</v>
      </c>
      <c r="P505" s="60">
        <v>148275</v>
      </c>
      <c r="Q505" s="58" t="s">
        <v>694</v>
      </c>
      <c r="R505" s="58" t="s">
        <v>658</v>
      </c>
      <c r="S505" s="58" t="s">
        <v>687</v>
      </c>
      <c r="U505" s="58">
        <v>3</v>
      </c>
      <c r="W505" s="58" t="s">
        <v>658</v>
      </c>
      <c r="X505" s="58">
        <v>44072938000</v>
      </c>
      <c r="Y505" s="58" t="str">
        <f>LEFT(Tableau3[[#This Row],[CODE_TARIF]],6)</f>
        <v>440729</v>
      </c>
      <c r="Z505" s="58" t="s">
        <v>697</v>
      </c>
      <c r="AB505" s="58" t="s">
        <v>7972</v>
      </c>
      <c r="AC505" s="60">
        <v>10</v>
      </c>
      <c r="AD505" s="60" t="s">
        <v>5977</v>
      </c>
      <c r="AE505" s="58" t="s">
        <v>1668</v>
      </c>
      <c r="AF505" s="58" t="s">
        <v>658</v>
      </c>
      <c r="AG505" s="60" t="s">
        <v>4205</v>
      </c>
      <c r="AH505" s="60" t="s">
        <v>4205</v>
      </c>
      <c r="AI505" s="58">
        <v>1000</v>
      </c>
      <c r="AJ505" s="58" t="s">
        <v>666</v>
      </c>
    </row>
    <row r="506" spans="1:36" s="58" customFormat="1" ht="12">
      <c r="A506" s="57">
        <v>503</v>
      </c>
      <c r="B506" s="58">
        <v>2022</v>
      </c>
      <c r="C506" s="58" t="s">
        <v>692</v>
      </c>
      <c r="D506" s="58" t="s">
        <v>693</v>
      </c>
      <c r="E506" s="58" t="s">
        <v>8883</v>
      </c>
      <c r="F506" s="58" t="s">
        <v>587</v>
      </c>
      <c r="G506" s="58" t="s">
        <v>7933</v>
      </c>
      <c r="H506" s="58" t="s">
        <v>2032</v>
      </c>
      <c r="I506" s="59">
        <v>44823</v>
      </c>
      <c r="J506" s="58" t="s">
        <v>2531</v>
      </c>
      <c r="K506" s="59" t="s">
        <v>7223</v>
      </c>
      <c r="L506" s="58" t="s">
        <v>7495</v>
      </c>
      <c r="M506" s="59" t="s">
        <v>7223</v>
      </c>
      <c r="N506" s="60">
        <v>2712500</v>
      </c>
      <c r="O506" s="60">
        <v>149188</v>
      </c>
      <c r="P506" s="60">
        <v>149188</v>
      </c>
      <c r="Q506" s="58" t="s">
        <v>694</v>
      </c>
      <c r="R506" s="58" t="s">
        <v>658</v>
      </c>
      <c r="S506" s="58" t="s">
        <v>695</v>
      </c>
      <c r="U506" s="58">
        <v>3</v>
      </c>
      <c r="W506" s="58" t="s">
        <v>658</v>
      </c>
      <c r="X506" s="58">
        <v>44072938000</v>
      </c>
      <c r="Y506" s="58" t="str">
        <f>LEFT(Tableau3[[#This Row],[CODE_TARIF]],6)</f>
        <v>440729</v>
      </c>
      <c r="Z506" s="58" t="s">
        <v>697</v>
      </c>
      <c r="AB506" s="58" t="s">
        <v>7972</v>
      </c>
      <c r="AC506" s="60">
        <v>14</v>
      </c>
      <c r="AD506" s="60" t="s">
        <v>6116</v>
      </c>
      <c r="AE506" s="58" t="s">
        <v>1668</v>
      </c>
      <c r="AF506" s="58" t="s">
        <v>658</v>
      </c>
      <c r="AG506" s="60" t="s">
        <v>4383</v>
      </c>
      <c r="AH506" s="60" t="s">
        <v>4383</v>
      </c>
      <c r="AI506" s="58">
        <v>1000</v>
      </c>
      <c r="AJ506" s="58" t="s">
        <v>666</v>
      </c>
    </row>
    <row r="507" spans="1:36" s="58" customFormat="1" ht="12">
      <c r="A507" s="57">
        <v>504</v>
      </c>
      <c r="B507" s="58">
        <v>2022</v>
      </c>
      <c r="C507" s="58" t="s">
        <v>692</v>
      </c>
      <c r="D507" s="58" t="s">
        <v>693</v>
      </c>
      <c r="E507" s="58" t="s">
        <v>8883</v>
      </c>
      <c r="F507" s="58" t="s">
        <v>587</v>
      </c>
      <c r="G507" s="58" t="s">
        <v>7933</v>
      </c>
      <c r="H507" s="58" t="s">
        <v>2032</v>
      </c>
      <c r="I507" s="59">
        <v>44823</v>
      </c>
      <c r="J507" s="58" t="s">
        <v>2532</v>
      </c>
      <c r="K507" s="59" t="s">
        <v>7223</v>
      </c>
      <c r="L507" s="58" t="s">
        <v>7495</v>
      </c>
      <c r="M507" s="59" t="s">
        <v>7223</v>
      </c>
      <c r="N507" s="60">
        <v>2714400</v>
      </c>
      <c r="O507" s="60">
        <v>149292</v>
      </c>
      <c r="P507" s="60">
        <v>149292</v>
      </c>
      <c r="Q507" s="58" t="s">
        <v>701</v>
      </c>
      <c r="R507" s="58" t="s">
        <v>658</v>
      </c>
      <c r="S507" s="58" t="s">
        <v>695</v>
      </c>
      <c r="U507" s="58">
        <v>3</v>
      </c>
      <c r="W507" s="58" t="s">
        <v>658</v>
      </c>
      <c r="X507" s="58">
        <v>44072938000</v>
      </c>
      <c r="Y507" s="58" t="str">
        <f>LEFT(Tableau3[[#This Row],[CODE_TARIF]],6)</f>
        <v>440729</v>
      </c>
      <c r="Z507" s="58" t="s">
        <v>697</v>
      </c>
      <c r="AB507" s="58" t="s">
        <v>7972</v>
      </c>
      <c r="AC507" s="60">
        <v>15</v>
      </c>
      <c r="AD507" s="60" t="s">
        <v>5933</v>
      </c>
      <c r="AE507" s="58" t="s">
        <v>1668</v>
      </c>
      <c r="AF507" s="58" t="s">
        <v>658</v>
      </c>
      <c r="AG507" s="60" t="s">
        <v>4155</v>
      </c>
      <c r="AH507" s="60" t="s">
        <v>4155</v>
      </c>
      <c r="AI507" s="58">
        <v>1000</v>
      </c>
      <c r="AJ507" s="58" t="s">
        <v>666</v>
      </c>
    </row>
    <row r="508" spans="1:36" s="58" customFormat="1" ht="12">
      <c r="A508" s="57">
        <v>505</v>
      </c>
      <c r="B508" s="58">
        <v>2022</v>
      </c>
      <c r="C508" s="58" t="s">
        <v>692</v>
      </c>
      <c r="D508" s="58" t="s">
        <v>693</v>
      </c>
      <c r="E508" s="58" t="s">
        <v>8883</v>
      </c>
      <c r="F508" s="58" t="s">
        <v>587</v>
      </c>
      <c r="G508" s="58" t="s">
        <v>7933</v>
      </c>
      <c r="H508" s="58" t="s">
        <v>2032</v>
      </c>
      <c r="I508" s="59">
        <v>44823</v>
      </c>
      <c r="J508" s="58" t="s">
        <v>2533</v>
      </c>
      <c r="K508" s="59" t="s">
        <v>7223</v>
      </c>
      <c r="L508" s="58" t="s">
        <v>7495</v>
      </c>
      <c r="M508" s="58" t="s">
        <v>7223</v>
      </c>
      <c r="N508" s="60">
        <v>2700900</v>
      </c>
      <c r="O508" s="60">
        <v>148550</v>
      </c>
      <c r="P508" s="60">
        <v>148550</v>
      </c>
      <c r="Q508" s="58" t="s">
        <v>694</v>
      </c>
      <c r="R508" s="58" t="s">
        <v>658</v>
      </c>
      <c r="S508" s="58" t="s">
        <v>695</v>
      </c>
      <c r="U508" s="58">
        <v>3</v>
      </c>
      <c r="W508" s="58" t="s">
        <v>658</v>
      </c>
      <c r="X508" s="58">
        <v>44072938000</v>
      </c>
      <c r="Y508" s="58" t="str">
        <f>LEFT(Tableau3[[#This Row],[CODE_TARIF]],6)</f>
        <v>440729</v>
      </c>
      <c r="Z508" s="58" t="s">
        <v>702</v>
      </c>
      <c r="AB508" s="58" t="s">
        <v>7972</v>
      </c>
      <c r="AC508" s="60">
        <v>21</v>
      </c>
      <c r="AD508" s="60" t="s">
        <v>6117</v>
      </c>
      <c r="AE508" s="58" t="s">
        <v>1668</v>
      </c>
      <c r="AF508" s="58" t="s">
        <v>658</v>
      </c>
      <c r="AG508" s="60" t="s">
        <v>4384</v>
      </c>
      <c r="AH508" s="60" t="s">
        <v>4384</v>
      </c>
      <c r="AI508" s="58">
        <v>1000</v>
      </c>
      <c r="AJ508" s="58" t="s">
        <v>666</v>
      </c>
    </row>
    <row r="509" spans="1:36" s="58" customFormat="1" ht="12">
      <c r="A509" s="57">
        <v>506</v>
      </c>
      <c r="B509" s="58">
        <v>2022</v>
      </c>
      <c r="C509" s="58" t="s">
        <v>692</v>
      </c>
      <c r="D509" s="58" t="s">
        <v>693</v>
      </c>
      <c r="E509" s="58" t="s">
        <v>8883</v>
      </c>
      <c r="F509" s="58" t="s">
        <v>587</v>
      </c>
      <c r="G509" s="58" t="s">
        <v>7933</v>
      </c>
      <c r="H509" s="58" t="s">
        <v>2032</v>
      </c>
      <c r="I509" s="59">
        <v>44823</v>
      </c>
      <c r="J509" s="58" t="s">
        <v>2534</v>
      </c>
      <c r="K509" s="59" t="s">
        <v>7223</v>
      </c>
      <c r="L509" s="58" t="s">
        <v>7495</v>
      </c>
      <c r="M509" s="59" t="s">
        <v>7223</v>
      </c>
      <c r="N509" s="60">
        <v>2697200</v>
      </c>
      <c r="O509" s="60">
        <v>148346</v>
      </c>
      <c r="P509" s="60">
        <v>148346</v>
      </c>
      <c r="Q509" s="58" t="s">
        <v>701</v>
      </c>
      <c r="R509" s="58" t="s">
        <v>658</v>
      </c>
      <c r="S509" s="58" t="s">
        <v>695</v>
      </c>
      <c r="U509" s="58">
        <v>3</v>
      </c>
      <c r="W509" s="58" t="s">
        <v>658</v>
      </c>
      <c r="X509" s="58">
        <v>44072938000</v>
      </c>
      <c r="Y509" s="58" t="str">
        <f>LEFT(Tableau3[[#This Row],[CODE_TARIF]],6)</f>
        <v>440729</v>
      </c>
      <c r="Z509" s="58" t="s">
        <v>702</v>
      </c>
      <c r="AB509" s="58" t="s">
        <v>7972</v>
      </c>
      <c r="AC509" s="60">
        <v>10</v>
      </c>
      <c r="AD509" s="60" t="s">
        <v>5903</v>
      </c>
      <c r="AE509" s="58" t="s">
        <v>1668</v>
      </c>
      <c r="AF509" s="58" t="s">
        <v>658</v>
      </c>
      <c r="AG509" s="60" t="s">
        <v>4117</v>
      </c>
      <c r="AH509" s="60" t="s">
        <v>4117</v>
      </c>
      <c r="AI509" s="58">
        <v>1000</v>
      </c>
      <c r="AJ509" s="58" t="s">
        <v>666</v>
      </c>
    </row>
    <row r="510" spans="1:36" s="58" customFormat="1" ht="12">
      <c r="A510" s="57">
        <v>507</v>
      </c>
      <c r="B510" s="58">
        <v>2022</v>
      </c>
      <c r="C510" s="58" t="s">
        <v>692</v>
      </c>
      <c r="D510" s="58" t="s">
        <v>693</v>
      </c>
      <c r="E510" s="58" t="s">
        <v>8883</v>
      </c>
      <c r="F510" s="58" t="s">
        <v>587</v>
      </c>
      <c r="G510" s="58" t="s">
        <v>7933</v>
      </c>
      <c r="H510" s="58" t="s">
        <v>2032</v>
      </c>
      <c r="I510" s="59">
        <v>44823</v>
      </c>
      <c r="J510" s="58" t="s">
        <v>2535</v>
      </c>
      <c r="K510" s="59" t="s">
        <v>7223</v>
      </c>
      <c r="L510" s="58" t="s">
        <v>7495</v>
      </c>
      <c r="M510" s="59" t="s">
        <v>7223</v>
      </c>
      <c r="N510" s="60">
        <v>2721900</v>
      </c>
      <c r="O510" s="60">
        <v>149705</v>
      </c>
      <c r="P510" s="60">
        <v>149705</v>
      </c>
      <c r="Q510" s="58" t="s">
        <v>694</v>
      </c>
      <c r="R510" s="58" t="s">
        <v>658</v>
      </c>
      <c r="S510" s="58" t="s">
        <v>695</v>
      </c>
      <c r="U510" s="58">
        <v>3</v>
      </c>
      <c r="W510" s="58" t="s">
        <v>658</v>
      </c>
      <c r="X510" s="58">
        <v>44072938000</v>
      </c>
      <c r="Y510" s="58" t="str">
        <f>LEFT(Tableau3[[#This Row],[CODE_TARIF]],6)</f>
        <v>440729</v>
      </c>
      <c r="Z510" s="58" t="s">
        <v>702</v>
      </c>
      <c r="AB510" s="58" t="s">
        <v>7972</v>
      </c>
      <c r="AC510" s="60">
        <v>10</v>
      </c>
      <c r="AD510" s="60" t="s">
        <v>4246</v>
      </c>
      <c r="AE510" s="58" t="s">
        <v>1668</v>
      </c>
      <c r="AF510" s="58" t="s">
        <v>658</v>
      </c>
      <c r="AG510" s="60" t="s">
        <v>4385</v>
      </c>
      <c r="AH510" s="60" t="s">
        <v>4385</v>
      </c>
      <c r="AI510" s="58">
        <v>1000</v>
      </c>
      <c r="AJ510" s="58" t="s">
        <v>666</v>
      </c>
    </row>
    <row r="511" spans="1:36" s="58" customFormat="1" ht="12">
      <c r="A511" s="57">
        <v>508</v>
      </c>
      <c r="B511" s="58">
        <v>2022</v>
      </c>
      <c r="C511" s="58" t="s">
        <v>692</v>
      </c>
      <c r="D511" s="58" t="s">
        <v>693</v>
      </c>
      <c r="E511" s="58" t="s">
        <v>8883</v>
      </c>
      <c r="F511" s="58" t="s">
        <v>587</v>
      </c>
      <c r="G511" s="58" t="s">
        <v>7933</v>
      </c>
      <c r="H511" s="58" t="s">
        <v>2032</v>
      </c>
      <c r="I511" s="59">
        <v>44823</v>
      </c>
      <c r="J511" s="58" t="s">
        <v>2536</v>
      </c>
      <c r="K511" s="59" t="s">
        <v>7223</v>
      </c>
      <c r="L511" s="58" t="s">
        <v>7495</v>
      </c>
      <c r="M511" s="59" t="s">
        <v>7223</v>
      </c>
      <c r="N511" s="60">
        <v>2732300</v>
      </c>
      <c r="O511" s="60">
        <v>150277</v>
      </c>
      <c r="P511" s="60">
        <v>150277</v>
      </c>
      <c r="Q511" s="58" t="s">
        <v>694</v>
      </c>
      <c r="R511" s="58" t="s">
        <v>658</v>
      </c>
      <c r="S511" s="58" t="s">
        <v>7161</v>
      </c>
      <c r="U511" s="58">
        <v>3</v>
      </c>
      <c r="W511" s="58" t="s">
        <v>658</v>
      </c>
      <c r="X511" s="58">
        <v>44072938000</v>
      </c>
      <c r="Y511" s="58" t="str">
        <f>LEFT(Tableau3[[#This Row],[CODE_TARIF]],6)</f>
        <v>440729</v>
      </c>
      <c r="Z511" s="58" t="s">
        <v>702</v>
      </c>
      <c r="AB511" s="58" t="s">
        <v>7972</v>
      </c>
      <c r="AC511" s="60">
        <v>13</v>
      </c>
      <c r="AD511" s="60" t="s">
        <v>6118</v>
      </c>
      <c r="AE511" s="58" t="s">
        <v>1668</v>
      </c>
      <c r="AF511" s="58" t="s">
        <v>658</v>
      </c>
      <c r="AG511" s="60" t="s">
        <v>4386</v>
      </c>
      <c r="AH511" s="60" t="s">
        <v>4386</v>
      </c>
      <c r="AI511" s="58">
        <v>1000</v>
      </c>
      <c r="AJ511" s="58" t="s">
        <v>666</v>
      </c>
    </row>
    <row r="512" spans="1:36" s="58" customFormat="1" ht="12">
      <c r="A512" s="57">
        <v>509</v>
      </c>
      <c r="B512" s="58">
        <v>2022</v>
      </c>
      <c r="C512" s="58" t="s">
        <v>692</v>
      </c>
      <c r="D512" s="58" t="s">
        <v>693</v>
      </c>
      <c r="E512" s="58" t="s">
        <v>8883</v>
      </c>
      <c r="F512" s="58" t="s">
        <v>587</v>
      </c>
      <c r="G512" s="58" t="s">
        <v>7933</v>
      </c>
      <c r="H512" s="58" t="s">
        <v>2032</v>
      </c>
      <c r="I512" s="59">
        <v>44823</v>
      </c>
      <c r="J512" s="58" t="s">
        <v>2537</v>
      </c>
      <c r="K512" s="59" t="s">
        <v>7223</v>
      </c>
      <c r="L512" s="58" t="s">
        <v>7495</v>
      </c>
      <c r="M512" s="59" t="s">
        <v>7223</v>
      </c>
      <c r="N512" s="60">
        <v>2738600</v>
      </c>
      <c r="O512" s="60">
        <v>150623</v>
      </c>
      <c r="P512" s="60">
        <v>150623</v>
      </c>
      <c r="Q512" s="58" t="s">
        <v>694</v>
      </c>
      <c r="R512" s="58" t="s">
        <v>658</v>
      </c>
      <c r="S512" s="58" t="s">
        <v>695</v>
      </c>
      <c r="U512" s="58">
        <v>3</v>
      </c>
      <c r="W512" s="58" t="s">
        <v>658</v>
      </c>
      <c r="X512" s="58">
        <v>44072938000</v>
      </c>
      <c r="Y512" s="58" t="str">
        <f>LEFT(Tableau3[[#This Row],[CODE_TARIF]],6)</f>
        <v>440729</v>
      </c>
      <c r="Z512" s="58" t="s">
        <v>702</v>
      </c>
      <c r="AB512" s="58" t="s">
        <v>7972</v>
      </c>
      <c r="AC512" s="60">
        <v>22</v>
      </c>
      <c r="AD512" s="60" t="s">
        <v>6119</v>
      </c>
      <c r="AE512" s="58" t="s">
        <v>1668</v>
      </c>
      <c r="AF512" s="58" t="s">
        <v>658</v>
      </c>
      <c r="AG512" s="60" t="s">
        <v>4387</v>
      </c>
      <c r="AH512" s="60" t="s">
        <v>4387</v>
      </c>
      <c r="AI512" s="58">
        <v>1000</v>
      </c>
      <c r="AJ512" s="58" t="s">
        <v>666</v>
      </c>
    </row>
    <row r="513" spans="1:36" s="58" customFormat="1" ht="12">
      <c r="A513" s="57">
        <v>510</v>
      </c>
      <c r="B513" s="58">
        <v>2022</v>
      </c>
      <c r="C513" s="58" t="s">
        <v>692</v>
      </c>
      <c r="D513" s="58" t="s">
        <v>693</v>
      </c>
      <c r="E513" s="58" t="s">
        <v>8882</v>
      </c>
      <c r="F513" s="58" t="s">
        <v>579</v>
      </c>
      <c r="G513" s="58" t="s">
        <v>7931</v>
      </c>
      <c r="H513" s="58" t="s">
        <v>2031</v>
      </c>
      <c r="I513" s="59">
        <v>44823</v>
      </c>
      <c r="J513" s="58" t="s">
        <v>2538</v>
      </c>
      <c r="K513" s="59" t="s">
        <v>7223</v>
      </c>
      <c r="L513" s="58" t="s">
        <v>7496</v>
      </c>
      <c r="M513" s="59" t="s">
        <v>7215</v>
      </c>
      <c r="N513" s="60">
        <v>216600</v>
      </c>
      <c r="O513" s="60">
        <v>24909</v>
      </c>
      <c r="P513" s="60">
        <v>24909</v>
      </c>
      <c r="Q513" s="58" t="s">
        <v>694</v>
      </c>
      <c r="R513" s="58" t="s">
        <v>658</v>
      </c>
      <c r="S513" s="58" t="s">
        <v>701</v>
      </c>
      <c r="U513" s="58">
        <v>3</v>
      </c>
      <c r="W513" s="58" t="s">
        <v>658</v>
      </c>
      <c r="X513" s="58">
        <v>44034939000</v>
      </c>
      <c r="Y513" s="58" t="str">
        <f>LEFT(Tableau3[[#This Row],[CODE_TARIF]],6)</f>
        <v>440349</v>
      </c>
      <c r="Z513" s="58" t="s">
        <v>697</v>
      </c>
      <c r="AB513" s="58" t="s">
        <v>8228</v>
      </c>
      <c r="AC513" s="60">
        <v>11</v>
      </c>
      <c r="AD513" s="60" t="s">
        <v>1698</v>
      </c>
      <c r="AE513" s="58" t="s">
        <v>706</v>
      </c>
      <c r="AF513" s="58" t="s">
        <v>658</v>
      </c>
      <c r="AG513" s="60" t="s">
        <v>4388</v>
      </c>
      <c r="AH513" s="60" t="s">
        <v>4388</v>
      </c>
      <c r="AI513" s="58">
        <v>1000</v>
      </c>
      <c r="AJ513" s="58" t="s">
        <v>666</v>
      </c>
    </row>
    <row r="514" spans="1:36" s="58" customFormat="1" ht="12">
      <c r="A514" s="57">
        <v>511</v>
      </c>
      <c r="B514" s="58">
        <v>2022</v>
      </c>
      <c r="C514" s="58" t="s">
        <v>692</v>
      </c>
      <c r="D514" s="58" t="s">
        <v>693</v>
      </c>
      <c r="E514" s="58" t="s">
        <v>8882</v>
      </c>
      <c r="F514" s="58" t="s">
        <v>579</v>
      </c>
      <c r="G514" s="58" t="s">
        <v>7931</v>
      </c>
      <c r="H514" s="58" t="s">
        <v>2031</v>
      </c>
      <c r="I514" s="59">
        <v>44823</v>
      </c>
      <c r="J514" s="58" t="s">
        <v>2539</v>
      </c>
      <c r="K514" s="59" t="s">
        <v>7223</v>
      </c>
      <c r="L514" s="58" t="s">
        <v>7497</v>
      </c>
      <c r="M514" s="59" t="s">
        <v>7211</v>
      </c>
      <c r="N514" s="60">
        <v>221765</v>
      </c>
      <c r="O514" s="60">
        <v>25503</v>
      </c>
      <c r="P514" s="60">
        <v>25503</v>
      </c>
      <c r="Q514" s="58" t="s">
        <v>694</v>
      </c>
      <c r="R514" s="58" t="s">
        <v>658</v>
      </c>
      <c r="S514" s="58" t="s">
        <v>701</v>
      </c>
      <c r="U514" s="58">
        <v>3</v>
      </c>
      <c r="W514" s="58" t="s">
        <v>658</v>
      </c>
      <c r="X514" s="58">
        <v>44034939000</v>
      </c>
      <c r="Y514" s="58" t="str">
        <f>LEFT(Tableau3[[#This Row],[CODE_TARIF]],6)</f>
        <v>440349</v>
      </c>
      <c r="Z514" s="58" t="s">
        <v>697</v>
      </c>
      <c r="AB514" s="58" t="s">
        <v>8229</v>
      </c>
      <c r="AC514" s="60">
        <v>19</v>
      </c>
      <c r="AD514" s="60" t="s">
        <v>6120</v>
      </c>
      <c r="AE514" s="58" t="s">
        <v>706</v>
      </c>
      <c r="AF514" s="58" t="s">
        <v>658</v>
      </c>
      <c r="AG514" s="60" t="s">
        <v>4389</v>
      </c>
      <c r="AH514" s="60" t="s">
        <v>4389</v>
      </c>
      <c r="AI514" s="58">
        <v>1000</v>
      </c>
      <c r="AJ514" s="58" t="s">
        <v>666</v>
      </c>
    </row>
    <row r="515" spans="1:36" s="58" customFormat="1" ht="12">
      <c r="A515" s="57">
        <v>512</v>
      </c>
      <c r="B515" s="58">
        <v>2022</v>
      </c>
      <c r="C515" s="58" t="s">
        <v>692</v>
      </c>
      <c r="D515" s="58" t="s">
        <v>693</v>
      </c>
      <c r="E515" s="58" t="s">
        <v>8882</v>
      </c>
      <c r="F515" s="58" t="s">
        <v>579</v>
      </c>
      <c r="G515" s="58" t="s">
        <v>7931</v>
      </c>
      <c r="H515" s="58" t="s">
        <v>2031</v>
      </c>
      <c r="I515" s="59">
        <v>44823</v>
      </c>
      <c r="J515" s="58" t="s">
        <v>2540</v>
      </c>
      <c r="K515" s="59" t="s">
        <v>7223</v>
      </c>
      <c r="L515" s="58" t="s">
        <v>7498</v>
      </c>
      <c r="M515" s="59" t="s">
        <v>7209</v>
      </c>
      <c r="N515" s="60">
        <v>180110</v>
      </c>
      <c r="O515" s="60">
        <v>20713</v>
      </c>
      <c r="P515" s="60">
        <v>20713</v>
      </c>
      <c r="Q515" s="58" t="s">
        <v>694</v>
      </c>
      <c r="R515" s="58" t="s">
        <v>658</v>
      </c>
      <c r="S515" s="58" t="s">
        <v>701</v>
      </c>
      <c r="U515" s="58">
        <v>3</v>
      </c>
      <c r="W515" s="58" t="s">
        <v>658</v>
      </c>
      <c r="X515" s="58">
        <v>44034934000</v>
      </c>
      <c r="Y515" s="58" t="str">
        <f>LEFT(Tableau3[[#This Row],[CODE_TARIF]],6)</f>
        <v>440349</v>
      </c>
      <c r="Z515" s="58" t="s">
        <v>697</v>
      </c>
      <c r="AB515" s="58" t="s">
        <v>8230</v>
      </c>
      <c r="AC515" s="60">
        <v>20</v>
      </c>
      <c r="AD515" s="60" t="s">
        <v>6121</v>
      </c>
      <c r="AE515" s="58" t="s">
        <v>706</v>
      </c>
      <c r="AF515" s="58" t="s">
        <v>658</v>
      </c>
      <c r="AG515" s="60" t="s">
        <v>4390</v>
      </c>
      <c r="AH515" s="60" t="s">
        <v>4390</v>
      </c>
      <c r="AI515" s="58">
        <v>1000</v>
      </c>
      <c r="AJ515" s="58" t="s">
        <v>666</v>
      </c>
    </row>
    <row r="516" spans="1:36" s="58" customFormat="1" ht="12">
      <c r="A516" s="57">
        <v>513</v>
      </c>
      <c r="B516" s="58">
        <v>2022</v>
      </c>
      <c r="C516" s="58" t="s">
        <v>692</v>
      </c>
      <c r="D516" s="58" t="s">
        <v>693</v>
      </c>
      <c r="E516" s="58" t="s">
        <v>8882</v>
      </c>
      <c r="F516" s="58" t="s">
        <v>579</v>
      </c>
      <c r="G516" s="58" t="s">
        <v>7931</v>
      </c>
      <c r="H516" s="58" t="s">
        <v>2031</v>
      </c>
      <c r="I516" s="59">
        <v>44823</v>
      </c>
      <c r="J516" s="58" t="s">
        <v>2541</v>
      </c>
      <c r="K516" s="59" t="s">
        <v>7223</v>
      </c>
      <c r="L516" s="58" t="s">
        <v>7499</v>
      </c>
      <c r="M516" s="59" t="s">
        <v>7209</v>
      </c>
      <c r="N516" s="60">
        <v>1294565</v>
      </c>
      <c r="O516" s="60">
        <v>148875</v>
      </c>
      <c r="P516" s="60">
        <v>148875</v>
      </c>
      <c r="Q516" s="58" t="s">
        <v>694</v>
      </c>
      <c r="R516" s="58" t="s">
        <v>658</v>
      </c>
      <c r="S516" s="58" t="s">
        <v>703</v>
      </c>
      <c r="U516" s="58">
        <v>3</v>
      </c>
      <c r="W516" s="58" t="s">
        <v>658</v>
      </c>
      <c r="X516" s="58">
        <v>44034914000</v>
      </c>
      <c r="Y516" s="58" t="str">
        <f>LEFT(Tableau3[[#This Row],[CODE_TARIF]],6)</f>
        <v>440349</v>
      </c>
      <c r="Z516" s="58" t="s">
        <v>697</v>
      </c>
      <c r="AB516" s="58" t="s">
        <v>8231</v>
      </c>
      <c r="AC516" s="60">
        <v>75</v>
      </c>
      <c r="AD516" s="60" t="s">
        <v>6122</v>
      </c>
      <c r="AE516" s="58" t="s">
        <v>706</v>
      </c>
      <c r="AF516" s="58" t="s">
        <v>658</v>
      </c>
      <c r="AG516" s="60" t="s">
        <v>4391</v>
      </c>
      <c r="AH516" s="60" t="s">
        <v>4391</v>
      </c>
      <c r="AI516" s="58">
        <v>1000</v>
      </c>
      <c r="AJ516" s="58" t="s">
        <v>666</v>
      </c>
    </row>
    <row r="517" spans="1:36" s="58" customFormat="1" ht="12">
      <c r="A517" s="57">
        <v>514</v>
      </c>
      <c r="B517" s="58">
        <v>2022</v>
      </c>
      <c r="C517" s="58" t="s">
        <v>692</v>
      </c>
      <c r="D517" s="58" t="s">
        <v>693</v>
      </c>
      <c r="E517" s="58" t="s">
        <v>2012</v>
      </c>
      <c r="F517" s="58" t="s">
        <v>577</v>
      </c>
      <c r="G517" s="58" t="s">
        <v>7922</v>
      </c>
      <c r="H517" s="58" t="s">
        <v>1910</v>
      </c>
      <c r="I517" s="59">
        <v>44819</v>
      </c>
      <c r="J517" s="58" t="s">
        <v>2542</v>
      </c>
      <c r="K517" s="59" t="s">
        <v>7224</v>
      </c>
      <c r="L517" s="58" t="s">
        <v>7500</v>
      </c>
      <c r="M517" s="59" t="s">
        <v>1569</v>
      </c>
      <c r="N517" s="60">
        <v>4504828</v>
      </c>
      <c r="O517" s="60">
        <v>518055</v>
      </c>
      <c r="P517" s="60">
        <v>518055</v>
      </c>
      <c r="Q517" s="58" t="s">
        <v>694</v>
      </c>
      <c r="R517" s="58" t="s">
        <v>658</v>
      </c>
      <c r="S517" s="58" t="s">
        <v>687</v>
      </c>
      <c r="U517" s="58">
        <v>3</v>
      </c>
      <c r="W517" s="58" t="s">
        <v>658</v>
      </c>
      <c r="X517" s="58">
        <v>44034939000</v>
      </c>
      <c r="Y517" s="58" t="str">
        <f>LEFT(Tableau3[[#This Row],[CODE_TARIF]],6)</f>
        <v>440349</v>
      </c>
      <c r="Z517" s="58" t="s">
        <v>697</v>
      </c>
      <c r="AB517" s="58" t="s">
        <v>8232</v>
      </c>
      <c r="AC517" s="60">
        <v>6</v>
      </c>
      <c r="AD517" s="60" t="s">
        <v>6123</v>
      </c>
      <c r="AE517" s="58" t="s">
        <v>698</v>
      </c>
      <c r="AF517" s="58" t="s">
        <v>658</v>
      </c>
      <c r="AG517" s="60" t="s">
        <v>4392</v>
      </c>
      <c r="AH517" s="60" t="s">
        <v>4392</v>
      </c>
      <c r="AI517" s="58">
        <v>1000</v>
      </c>
      <c r="AJ517" s="58" t="s">
        <v>666</v>
      </c>
    </row>
    <row r="518" spans="1:36" s="58" customFormat="1" ht="12">
      <c r="A518" s="57">
        <v>515</v>
      </c>
      <c r="B518" s="58">
        <v>2022</v>
      </c>
      <c r="C518" s="58" t="s">
        <v>692</v>
      </c>
      <c r="D518" s="58" t="s">
        <v>693</v>
      </c>
      <c r="E518" s="58" t="s">
        <v>2012</v>
      </c>
      <c r="F518" s="58" t="s">
        <v>577</v>
      </c>
      <c r="G518" s="58" t="s">
        <v>7922</v>
      </c>
      <c r="H518" s="58" t="s">
        <v>1910</v>
      </c>
      <c r="I518" s="59">
        <v>44818</v>
      </c>
      <c r="J518" s="58" t="s">
        <v>2543</v>
      </c>
      <c r="K518" s="59" t="s">
        <v>7224</v>
      </c>
      <c r="L518" s="58" t="s">
        <v>7501</v>
      </c>
      <c r="M518" s="59" t="s">
        <v>1569</v>
      </c>
      <c r="N518" s="60">
        <v>1427850</v>
      </c>
      <c r="O518" s="60">
        <v>164203</v>
      </c>
      <c r="P518" s="60">
        <v>164203</v>
      </c>
      <c r="Q518" s="58" t="s">
        <v>694</v>
      </c>
      <c r="R518" s="58" t="s">
        <v>658</v>
      </c>
      <c r="S518" s="58" t="s">
        <v>703</v>
      </c>
      <c r="U518" s="58">
        <v>3</v>
      </c>
      <c r="W518" s="58" t="s">
        <v>658</v>
      </c>
      <c r="X518" s="58">
        <v>44034939000</v>
      </c>
      <c r="Y518" s="58" t="str">
        <f>LEFT(Tableau3[[#This Row],[CODE_TARIF]],6)</f>
        <v>440349</v>
      </c>
      <c r="Z518" s="58" t="s">
        <v>697</v>
      </c>
      <c r="AB518" s="58" t="s">
        <v>8233</v>
      </c>
      <c r="AC518" s="60">
        <v>56</v>
      </c>
      <c r="AD518" s="60" t="s">
        <v>6124</v>
      </c>
      <c r="AE518" s="58" t="s">
        <v>698</v>
      </c>
      <c r="AF518" s="58" t="s">
        <v>658</v>
      </c>
      <c r="AG518" s="60" t="s">
        <v>4393</v>
      </c>
      <c r="AH518" s="60" t="s">
        <v>4393</v>
      </c>
      <c r="AI518" s="58">
        <v>1000</v>
      </c>
      <c r="AJ518" s="58" t="s">
        <v>666</v>
      </c>
    </row>
    <row r="519" spans="1:36" s="58" customFormat="1" ht="12">
      <c r="A519" s="57">
        <v>516</v>
      </c>
      <c r="B519" s="58">
        <v>2022</v>
      </c>
      <c r="C519" s="58" t="s">
        <v>692</v>
      </c>
      <c r="D519" s="58" t="s">
        <v>693</v>
      </c>
      <c r="E519" s="58" t="s">
        <v>2012</v>
      </c>
      <c r="F519" s="58" t="s">
        <v>577</v>
      </c>
      <c r="G519" s="58" t="s">
        <v>7922</v>
      </c>
      <c r="H519" s="58" t="s">
        <v>1910</v>
      </c>
      <c r="I519" s="59">
        <v>44818</v>
      </c>
      <c r="J519" s="58" t="s">
        <v>2544</v>
      </c>
      <c r="K519" s="59" t="s">
        <v>7224</v>
      </c>
      <c r="L519" s="58" t="s">
        <v>7501</v>
      </c>
      <c r="M519" s="59" t="s">
        <v>1569</v>
      </c>
      <c r="N519" s="60">
        <v>594245</v>
      </c>
      <c r="O519" s="60">
        <v>68338</v>
      </c>
      <c r="P519" s="60">
        <v>68338</v>
      </c>
      <c r="Q519" s="58" t="s">
        <v>694</v>
      </c>
      <c r="R519" s="58" t="s">
        <v>658</v>
      </c>
      <c r="S519" s="58" t="s">
        <v>687</v>
      </c>
      <c r="U519" s="58">
        <v>3</v>
      </c>
      <c r="W519" s="58" t="s">
        <v>658</v>
      </c>
      <c r="X519" s="58">
        <v>44034939000</v>
      </c>
      <c r="Y519" s="58" t="str">
        <f>LEFT(Tableau3[[#This Row],[CODE_TARIF]],6)</f>
        <v>440349</v>
      </c>
      <c r="Z519" s="58" t="s">
        <v>697</v>
      </c>
      <c r="AB519" s="58" t="s">
        <v>8234</v>
      </c>
      <c r="AC519" s="60">
        <v>16</v>
      </c>
      <c r="AD519" s="60" t="s">
        <v>6125</v>
      </c>
      <c r="AE519" s="58" t="s">
        <v>698</v>
      </c>
      <c r="AF519" s="58" t="s">
        <v>658</v>
      </c>
      <c r="AG519" s="60" t="s">
        <v>4394</v>
      </c>
      <c r="AH519" s="60" t="s">
        <v>4394</v>
      </c>
      <c r="AI519" s="58">
        <v>1000</v>
      </c>
      <c r="AJ519" s="58" t="s">
        <v>666</v>
      </c>
    </row>
    <row r="520" spans="1:36" s="58" customFormat="1" ht="12">
      <c r="A520" s="57">
        <v>517</v>
      </c>
      <c r="B520" s="58">
        <v>2022</v>
      </c>
      <c r="C520" s="58" t="s">
        <v>692</v>
      </c>
      <c r="D520" s="58" t="s">
        <v>693</v>
      </c>
      <c r="E520" s="58" t="s">
        <v>2012</v>
      </c>
      <c r="F520" s="58" t="s">
        <v>577</v>
      </c>
      <c r="G520" s="58" t="s">
        <v>7922</v>
      </c>
      <c r="H520" s="58" t="s">
        <v>1910</v>
      </c>
      <c r="I520" s="59">
        <v>44818</v>
      </c>
      <c r="J520" s="58" t="s">
        <v>2545</v>
      </c>
      <c r="K520" s="59" t="s">
        <v>7224</v>
      </c>
      <c r="L520" s="58" t="s">
        <v>7501</v>
      </c>
      <c r="M520" s="59" t="s">
        <v>1569</v>
      </c>
      <c r="N520" s="60">
        <v>387250</v>
      </c>
      <c r="O520" s="60">
        <v>44534</v>
      </c>
      <c r="P520" s="60">
        <v>44534</v>
      </c>
      <c r="Q520" s="58" t="s">
        <v>694</v>
      </c>
      <c r="R520" s="58" t="s">
        <v>658</v>
      </c>
      <c r="S520" s="58" t="s">
        <v>675</v>
      </c>
      <c r="U520" s="58">
        <v>3</v>
      </c>
      <c r="W520" s="58" t="s">
        <v>658</v>
      </c>
      <c r="X520" s="58">
        <v>44034939000</v>
      </c>
      <c r="Y520" s="58" t="str">
        <f>LEFT(Tableau3[[#This Row],[CODE_TARIF]],6)</f>
        <v>440349</v>
      </c>
      <c r="Z520" s="58" t="s">
        <v>697</v>
      </c>
      <c r="AB520" s="58" t="s">
        <v>8235</v>
      </c>
      <c r="AC520" s="60">
        <v>8</v>
      </c>
      <c r="AD520" s="60" t="s">
        <v>4395</v>
      </c>
      <c r="AE520" s="58" t="s">
        <v>698</v>
      </c>
      <c r="AF520" s="58" t="s">
        <v>658</v>
      </c>
      <c r="AG520" s="60" t="s">
        <v>4395</v>
      </c>
      <c r="AH520" s="60" t="s">
        <v>4395</v>
      </c>
      <c r="AI520" s="58">
        <v>1000</v>
      </c>
      <c r="AJ520" s="58" t="s">
        <v>666</v>
      </c>
    </row>
    <row r="521" spans="1:36" s="58" customFormat="1" ht="12">
      <c r="A521" s="57">
        <v>518</v>
      </c>
      <c r="B521" s="58">
        <v>2022</v>
      </c>
      <c r="C521" s="58" t="s">
        <v>692</v>
      </c>
      <c r="D521" s="58" t="s">
        <v>693</v>
      </c>
      <c r="E521" s="58" t="s">
        <v>8883</v>
      </c>
      <c r="F521" s="58" t="s">
        <v>587</v>
      </c>
      <c r="G521" s="58" t="s">
        <v>7933</v>
      </c>
      <c r="H521" s="58" t="s">
        <v>2032</v>
      </c>
      <c r="I521" s="59">
        <v>44818</v>
      </c>
      <c r="J521" s="58" t="s">
        <v>2546</v>
      </c>
      <c r="K521" s="59" t="s">
        <v>7224</v>
      </c>
      <c r="L521" s="58" t="s">
        <v>7502</v>
      </c>
      <c r="M521" s="59" t="s">
        <v>7224</v>
      </c>
      <c r="N521" s="60">
        <v>1067400</v>
      </c>
      <c r="O521" s="60">
        <v>58707</v>
      </c>
      <c r="P521" s="60">
        <v>58707</v>
      </c>
      <c r="Q521" s="58" t="s">
        <v>694</v>
      </c>
      <c r="R521" s="58" t="s">
        <v>658</v>
      </c>
      <c r="S521" s="58" t="s">
        <v>7164</v>
      </c>
      <c r="U521" s="58">
        <v>3</v>
      </c>
      <c r="W521" s="58" t="s">
        <v>658</v>
      </c>
      <c r="X521" s="58">
        <v>44072938000</v>
      </c>
      <c r="Y521" s="58" t="str">
        <f>LEFT(Tableau3[[#This Row],[CODE_TARIF]],6)</f>
        <v>440729</v>
      </c>
      <c r="Z521" s="58" t="s">
        <v>697</v>
      </c>
      <c r="AB521" s="58" t="s">
        <v>8091</v>
      </c>
      <c r="AC521" s="60">
        <v>9</v>
      </c>
      <c r="AD521" s="60" t="s">
        <v>6126</v>
      </c>
      <c r="AE521" s="58" t="s">
        <v>1668</v>
      </c>
      <c r="AF521" s="58" t="s">
        <v>658</v>
      </c>
      <c r="AG521" s="60" t="s">
        <v>4396</v>
      </c>
      <c r="AH521" s="60" t="s">
        <v>4396</v>
      </c>
      <c r="AI521" s="58">
        <v>1000</v>
      </c>
      <c r="AJ521" s="58" t="s">
        <v>666</v>
      </c>
    </row>
    <row r="522" spans="1:36" s="58" customFormat="1" ht="12">
      <c r="A522" s="57">
        <v>519</v>
      </c>
      <c r="B522" s="58">
        <v>2022</v>
      </c>
      <c r="C522" s="58" t="s">
        <v>692</v>
      </c>
      <c r="D522" s="58" t="s">
        <v>693</v>
      </c>
      <c r="E522" s="58" t="s">
        <v>8883</v>
      </c>
      <c r="F522" s="58" t="s">
        <v>587</v>
      </c>
      <c r="G522" s="58" t="s">
        <v>7933</v>
      </c>
      <c r="H522" s="58" t="s">
        <v>2032</v>
      </c>
      <c r="I522" s="59">
        <v>44818</v>
      </c>
      <c r="J522" s="58" t="s">
        <v>2547</v>
      </c>
      <c r="K522" s="59" t="s">
        <v>7224</v>
      </c>
      <c r="L522" s="58" t="s">
        <v>7502</v>
      </c>
      <c r="M522" s="59" t="s">
        <v>7224</v>
      </c>
      <c r="N522" s="60">
        <v>1067600</v>
      </c>
      <c r="O522" s="60">
        <v>58718</v>
      </c>
      <c r="P522" s="60">
        <v>58718</v>
      </c>
      <c r="Q522" s="58" t="s">
        <v>694</v>
      </c>
      <c r="R522" s="58" t="s">
        <v>658</v>
      </c>
      <c r="S522" s="58" t="s">
        <v>7164</v>
      </c>
      <c r="U522" s="58">
        <v>3</v>
      </c>
      <c r="W522" s="58" t="s">
        <v>658</v>
      </c>
      <c r="X522" s="58">
        <v>44072938000</v>
      </c>
      <c r="Y522" s="58" t="str">
        <f>LEFT(Tableau3[[#This Row],[CODE_TARIF]],6)</f>
        <v>440729</v>
      </c>
      <c r="Z522" s="58" t="s">
        <v>697</v>
      </c>
      <c r="AB522" s="58" t="s">
        <v>8091</v>
      </c>
      <c r="AC522" s="60">
        <v>9</v>
      </c>
      <c r="AD522" s="60" t="s">
        <v>6127</v>
      </c>
      <c r="AE522" s="58" t="s">
        <v>1668</v>
      </c>
      <c r="AF522" s="58" t="s">
        <v>658</v>
      </c>
      <c r="AG522" s="60" t="s">
        <v>4397</v>
      </c>
      <c r="AH522" s="60" t="s">
        <v>4397</v>
      </c>
      <c r="AI522" s="58">
        <v>1000</v>
      </c>
      <c r="AJ522" s="58" t="s">
        <v>666</v>
      </c>
    </row>
    <row r="523" spans="1:36" s="58" customFormat="1" ht="12">
      <c r="A523" s="57">
        <v>520</v>
      </c>
      <c r="B523" s="58">
        <v>2022</v>
      </c>
      <c r="C523" s="58" t="s">
        <v>692</v>
      </c>
      <c r="D523" s="58" t="s">
        <v>693</v>
      </c>
      <c r="E523" s="58" t="s">
        <v>8883</v>
      </c>
      <c r="F523" s="58" t="s">
        <v>587</v>
      </c>
      <c r="G523" s="58" t="s">
        <v>7933</v>
      </c>
      <c r="H523" s="58" t="s">
        <v>2032</v>
      </c>
      <c r="I523" s="59">
        <v>44818</v>
      </c>
      <c r="J523" s="58" t="s">
        <v>2548</v>
      </c>
      <c r="K523" s="59" t="s">
        <v>7224</v>
      </c>
      <c r="L523" s="58" t="s">
        <v>7502</v>
      </c>
      <c r="M523" s="59" t="s">
        <v>7224</v>
      </c>
      <c r="N523" s="60">
        <v>2105200</v>
      </c>
      <c r="O523" s="60">
        <v>115786</v>
      </c>
      <c r="P523" s="60">
        <v>115786</v>
      </c>
      <c r="Q523" s="58" t="s">
        <v>694</v>
      </c>
      <c r="R523" s="58" t="s">
        <v>658</v>
      </c>
      <c r="S523" s="58" t="s">
        <v>7162</v>
      </c>
      <c r="U523" s="58">
        <v>3</v>
      </c>
      <c r="W523" s="58" t="s">
        <v>658</v>
      </c>
      <c r="X523" s="58">
        <v>44072938000</v>
      </c>
      <c r="Y523" s="58" t="str">
        <f>LEFT(Tableau3[[#This Row],[CODE_TARIF]],6)</f>
        <v>440729</v>
      </c>
      <c r="Z523" s="58" t="s">
        <v>697</v>
      </c>
      <c r="AB523" s="58" t="s">
        <v>8001</v>
      </c>
      <c r="AC523" s="60">
        <v>15</v>
      </c>
      <c r="AD523" s="60" t="s">
        <v>6128</v>
      </c>
      <c r="AE523" s="58" t="s">
        <v>1668</v>
      </c>
      <c r="AF523" s="58" t="s">
        <v>658</v>
      </c>
      <c r="AG523" s="60" t="s">
        <v>4398</v>
      </c>
      <c r="AH523" s="60" t="s">
        <v>4398</v>
      </c>
      <c r="AI523" s="58">
        <v>1000</v>
      </c>
      <c r="AJ523" s="58" t="s">
        <v>666</v>
      </c>
    </row>
    <row r="524" spans="1:36" s="58" customFormat="1" ht="12">
      <c r="A524" s="57">
        <v>521</v>
      </c>
      <c r="B524" s="58">
        <v>2022</v>
      </c>
      <c r="C524" s="58" t="s">
        <v>692</v>
      </c>
      <c r="D524" s="58" t="s">
        <v>693</v>
      </c>
      <c r="E524" s="58" t="s">
        <v>8883</v>
      </c>
      <c r="F524" s="58" t="s">
        <v>587</v>
      </c>
      <c r="G524" s="58" t="s">
        <v>7933</v>
      </c>
      <c r="H524" s="58" t="s">
        <v>2032</v>
      </c>
      <c r="I524" s="59">
        <v>44818</v>
      </c>
      <c r="J524" s="58" t="s">
        <v>1917</v>
      </c>
      <c r="K524" s="59" t="s">
        <v>7224</v>
      </c>
      <c r="L524" s="58" t="s">
        <v>7502</v>
      </c>
      <c r="M524" s="59" t="s">
        <v>7224</v>
      </c>
      <c r="N524" s="60">
        <v>2106000</v>
      </c>
      <c r="O524" s="60">
        <v>115830</v>
      </c>
      <c r="P524" s="60">
        <v>115830</v>
      </c>
      <c r="Q524" s="58" t="s">
        <v>694</v>
      </c>
      <c r="R524" s="58" t="s">
        <v>658</v>
      </c>
      <c r="S524" s="58" t="s">
        <v>7162</v>
      </c>
      <c r="U524" s="58">
        <v>3</v>
      </c>
      <c r="W524" s="58" t="s">
        <v>658</v>
      </c>
      <c r="X524" s="58">
        <v>44072938000</v>
      </c>
      <c r="Y524" s="58" t="str">
        <f>LEFT(Tableau3[[#This Row],[CODE_TARIF]],6)</f>
        <v>440729</v>
      </c>
      <c r="Z524" s="58" t="s">
        <v>697</v>
      </c>
      <c r="AB524" s="58" t="s">
        <v>8001</v>
      </c>
      <c r="AC524" s="60">
        <v>14</v>
      </c>
      <c r="AD524" s="60" t="s">
        <v>6129</v>
      </c>
      <c r="AE524" s="58" t="s">
        <v>1668</v>
      </c>
      <c r="AF524" s="58" t="s">
        <v>658</v>
      </c>
      <c r="AG524" s="60" t="s">
        <v>4399</v>
      </c>
      <c r="AH524" s="60" t="s">
        <v>4399</v>
      </c>
      <c r="AI524" s="58">
        <v>1000</v>
      </c>
      <c r="AJ524" s="58" t="s">
        <v>666</v>
      </c>
    </row>
    <row r="525" spans="1:36" s="58" customFormat="1" ht="12">
      <c r="A525" s="57">
        <v>522</v>
      </c>
      <c r="B525" s="58">
        <v>2022</v>
      </c>
      <c r="C525" s="58" t="s">
        <v>692</v>
      </c>
      <c r="D525" s="58" t="s">
        <v>693</v>
      </c>
      <c r="E525" s="58" t="s">
        <v>8883</v>
      </c>
      <c r="F525" s="58" t="s">
        <v>587</v>
      </c>
      <c r="G525" s="58" t="s">
        <v>7933</v>
      </c>
      <c r="H525" s="58" t="s">
        <v>2032</v>
      </c>
      <c r="I525" s="59">
        <v>44818</v>
      </c>
      <c r="J525" s="58" t="s">
        <v>2549</v>
      </c>
      <c r="K525" s="59" t="s">
        <v>7224</v>
      </c>
      <c r="L525" s="58" t="s">
        <v>7502</v>
      </c>
      <c r="M525" s="59" t="s">
        <v>7224</v>
      </c>
      <c r="N525" s="60">
        <v>2131800</v>
      </c>
      <c r="O525" s="60">
        <v>117249</v>
      </c>
      <c r="P525" s="60">
        <v>117249</v>
      </c>
      <c r="Q525" s="58" t="s">
        <v>694</v>
      </c>
      <c r="R525" s="58" t="s">
        <v>658</v>
      </c>
      <c r="S525" s="58" t="s">
        <v>695</v>
      </c>
      <c r="U525" s="58">
        <v>3</v>
      </c>
      <c r="W525" s="58" t="s">
        <v>658</v>
      </c>
      <c r="X525" s="58">
        <v>44072938000</v>
      </c>
      <c r="Y525" s="58" t="str">
        <f>LEFT(Tableau3[[#This Row],[CODE_TARIF]],6)</f>
        <v>440729</v>
      </c>
      <c r="Z525" s="58" t="s">
        <v>697</v>
      </c>
      <c r="AB525" s="58" t="s">
        <v>7972</v>
      </c>
      <c r="AC525" s="60">
        <v>22</v>
      </c>
      <c r="AD525" s="60" t="s">
        <v>6130</v>
      </c>
      <c r="AE525" s="58" t="s">
        <v>1668</v>
      </c>
      <c r="AF525" s="58" t="s">
        <v>658</v>
      </c>
      <c r="AG525" s="60" t="s">
        <v>4400</v>
      </c>
      <c r="AH525" s="60" t="s">
        <v>4400</v>
      </c>
      <c r="AI525" s="58">
        <v>1000</v>
      </c>
      <c r="AJ525" s="58" t="s">
        <v>666</v>
      </c>
    </row>
    <row r="526" spans="1:36" s="58" customFormat="1" ht="12">
      <c r="A526" s="57">
        <v>523</v>
      </c>
      <c r="B526" s="58">
        <v>2022</v>
      </c>
      <c r="C526" s="58" t="s">
        <v>692</v>
      </c>
      <c r="D526" s="58" t="s">
        <v>693</v>
      </c>
      <c r="E526" s="58" t="s">
        <v>8883</v>
      </c>
      <c r="F526" s="58" t="s">
        <v>587</v>
      </c>
      <c r="G526" s="58" t="s">
        <v>7933</v>
      </c>
      <c r="H526" s="58" t="s">
        <v>2032</v>
      </c>
      <c r="I526" s="59">
        <v>44818</v>
      </c>
      <c r="J526" s="58" t="s">
        <v>2550</v>
      </c>
      <c r="K526" s="59" t="s">
        <v>7224</v>
      </c>
      <c r="L526" s="58" t="s">
        <v>7502</v>
      </c>
      <c r="M526" s="59" t="s">
        <v>7224</v>
      </c>
      <c r="N526" s="60">
        <v>2758900</v>
      </c>
      <c r="O526" s="60">
        <v>151740</v>
      </c>
      <c r="P526" s="60">
        <v>151740</v>
      </c>
      <c r="Q526" s="58" t="s">
        <v>694</v>
      </c>
      <c r="R526" s="58" t="s">
        <v>658</v>
      </c>
      <c r="S526" s="58" t="s">
        <v>695</v>
      </c>
      <c r="U526" s="58">
        <v>3</v>
      </c>
      <c r="W526" s="58" t="s">
        <v>658</v>
      </c>
      <c r="X526" s="58">
        <v>44072938000</v>
      </c>
      <c r="Y526" s="58" t="str">
        <f>LEFT(Tableau3[[#This Row],[CODE_TARIF]],6)</f>
        <v>440729</v>
      </c>
      <c r="Z526" s="58" t="s">
        <v>697</v>
      </c>
      <c r="AB526" s="58" t="s">
        <v>7972</v>
      </c>
      <c r="AC526" s="60">
        <v>12</v>
      </c>
      <c r="AD526" s="60" t="s">
        <v>6131</v>
      </c>
      <c r="AE526" s="58" t="s">
        <v>1668</v>
      </c>
      <c r="AF526" s="58" t="s">
        <v>658</v>
      </c>
      <c r="AG526" s="60" t="s">
        <v>4401</v>
      </c>
      <c r="AH526" s="60" t="s">
        <v>4401</v>
      </c>
      <c r="AI526" s="58">
        <v>1000</v>
      </c>
      <c r="AJ526" s="58" t="s">
        <v>666</v>
      </c>
    </row>
    <row r="527" spans="1:36" s="58" customFormat="1" ht="12">
      <c r="A527" s="57">
        <v>524</v>
      </c>
      <c r="B527" s="58">
        <v>2022</v>
      </c>
      <c r="C527" s="58" t="s">
        <v>692</v>
      </c>
      <c r="D527" s="58" t="s">
        <v>693</v>
      </c>
      <c r="E527" s="58" t="s">
        <v>8883</v>
      </c>
      <c r="F527" s="58" t="s">
        <v>587</v>
      </c>
      <c r="G527" s="58" t="s">
        <v>7933</v>
      </c>
      <c r="H527" s="58" t="s">
        <v>2032</v>
      </c>
      <c r="I527" s="59">
        <v>44818</v>
      </c>
      <c r="J527" s="58" t="s">
        <v>1918</v>
      </c>
      <c r="K527" s="59" t="s">
        <v>7224</v>
      </c>
      <c r="L527" s="58" t="s">
        <v>7502</v>
      </c>
      <c r="M527" s="59" t="s">
        <v>7224</v>
      </c>
      <c r="N527" s="60">
        <v>2708300</v>
      </c>
      <c r="O527" s="60">
        <v>148957</v>
      </c>
      <c r="P527" s="60">
        <v>148957</v>
      </c>
      <c r="Q527" s="58" t="s">
        <v>694</v>
      </c>
      <c r="R527" s="58" t="s">
        <v>658</v>
      </c>
      <c r="S527" s="58" t="s">
        <v>695</v>
      </c>
      <c r="U527" s="58">
        <v>3</v>
      </c>
      <c r="W527" s="58" t="s">
        <v>658</v>
      </c>
      <c r="X527" s="58">
        <v>44072938000</v>
      </c>
      <c r="Y527" s="58" t="str">
        <f>LEFT(Tableau3[[#This Row],[CODE_TARIF]],6)</f>
        <v>440729</v>
      </c>
      <c r="Z527" s="58" t="s">
        <v>697</v>
      </c>
      <c r="AB527" s="58" t="s">
        <v>7972</v>
      </c>
      <c r="AC527" s="60">
        <v>22</v>
      </c>
      <c r="AD527" s="60" t="s">
        <v>5909</v>
      </c>
      <c r="AE527" s="58" t="s">
        <v>1668</v>
      </c>
      <c r="AF527" s="58" t="s">
        <v>658</v>
      </c>
      <c r="AG527" s="60" t="s">
        <v>4123</v>
      </c>
      <c r="AH527" s="60" t="s">
        <v>4123</v>
      </c>
      <c r="AI527" s="58">
        <v>1000</v>
      </c>
      <c r="AJ527" s="58" t="s">
        <v>666</v>
      </c>
    </row>
    <row r="528" spans="1:36" s="58" customFormat="1" ht="12">
      <c r="A528" s="57">
        <v>525</v>
      </c>
      <c r="B528" s="58">
        <v>2022</v>
      </c>
      <c r="C528" s="58" t="s">
        <v>692</v>
      </c>
      <c r="D528" s="58" t="s">
        <v>693</v>
      </c>
      <c r="E528" s="58" t="s">
        <v>8883</v>
      </c>
      <c r="F528" s="58" t="s">
        <v>587</v>
      </c>
      <c r="G528" s="58" t="s">
        <v>7933</v>
      </c>
      <c r="H528" s="58" t="s">
        <v>2032</v>
      </c>
      <c r="I528" s="59">
        <v>44818</v>
      </c>
      <c r="J528" s="58" t="s">
        <v>2551</v>
      </c>
      <c r="K528" s="59" t="s">
        <v>7224</v>
      </c>
      <c r="L528" s="58" t="s">
        <v>7502</v>
      </c>
      <c r="M528" s="59" t="s">
        <v>7224</v>
      </c>
      <c r="N528" s="60">
        <v>2728200</v>
      </c>
      <c r="O528" s="60">
        <v>150051</v>
      </c>
      <c r="P528" s="60">
        <v>150051</v>
      </c>
      <c r="Q528" s="58" t="s">
        <v>694</v>
      </c>
      <c r="R528" s="58" t="s">
        <v>658</v>
      </c>
      <c r="S528" s="58" t="s">
        <v>687</v>
      </c>
      <c r="U528" s="58">
        <v>3</v>
      </c>
      <c r="W528" s="58" t="s">
        <v>658</v>
      </c>
      <c r="X528" s="58">
        <v>44072938000</v>
      </c>
      <c r="Y528" s="58" t="str">
        <f>LEFT(Tableau3[[#This Row],[CODE_TARIF]],6)</f>
        <v>440729</v>
      </c>
      <c r="Z528" s="58" t="s">
        <v>697</v>
      </c>
      <c r="AB528" s="58" t="s">
        <v>7972</v>
      </c>
      <c r="AC528" s="60">
        <v>11</v>
      </c>
      <c r="AD528" s="60" t="s">
        <v>6132</v>
      </c>
      <c r="AE528" s="58" t="s">
        <v>1668</v>
      </c>
      <c r="AF528" s="58" t="s">
        <v>658</v>
      </c>
      <c r="AG528" s="60" t="s">
        <v>4402</v>
      </c>
      <c r="AH528" s="60" t="s">
        <v>4402</v>
      </c>
      <c r="AI528" s="58">
        <v>1000</v>
      </c>
      <c r="AJ528" s="58" t="s">
        <v>666</v>
      </c>
    </row>
    <row r="529" spans="1:36" s="58" customFormat="1" ht="12">
      <c r="A529" s="57">
        <v>526</v>
      </c>
      <c r="B529" s="58">
        <v>2022</v>
      </c>
      <c r="C529" s="58" t="s">
        <v>692</v>
      </c>
      <c r="D529" s="58" t="s">
        <v>693</v>
      </c>
      <c r="E529" s="58" t="s">
        <v>8883</v>
      </c>
      <c r="F529" s="58" t="s">
        <v>587</v>
      </c>
      <c r="G529" s="58" t="s">
        <v>7933</v>
      </c>
      <c r="H529" s="58" t="s">
        <v>2032</v>
      </c>
      <c r="I529" s="59">
        <v>44818</v>
      </c>
      <c r="J529" s="58" t="s">
        <v>2552</v>
      </c>
      <c r="K529" s="59" t="s">
        <v>7224</v>
      </c>
      <c r="L529" s="58" t="s">
        <v>7502</v>
      </c>
      <c r="M529" s="59" t="s">
        <v>7224</v>
      </c>
      <c r="N529" s="60">
        <v>2696300</v>
      </c>
      <c r="O529" s="60">
        <v>148297</v>
      </c>
      <c r="P529" s="60">
        <v>148297</v>
      </c>
      <c r="Q529" s="58" t="s">
        <v>694</v>
      </c>
      <c r="R529" s="58" t="s">
        <v>658</v>
      </c>
      <c r="S529" s="58" t="s">
        <v>687</v>
      </c>
      <c r="U529" s="58">
        <v>3</v>
      </c>
      <c r="W529" s="58" t="s">
        <v>658</v>
      </c>
      <c r="X529" s="58">
        <v>44072938000</v>
      </c>
      <c r="Y529" s="58" t="str">
        <f>LEFT(Tableau3[[#This Row],[CODE_TARIF]],6)</f>
        <v>440729</v>
      </c>
      <c r="Z529" s="58" t="s">
        <v>697</v>
      </c>
      <c r="AB529" s="58" t="s">
        <v>7972</v>
      </c>
      <c r="AC529" s="60">
        <v>10</v>
      </c>
      <c r="AD529" s="60" t="s">
        <v>6133</v>
      </c>
      <c r="AE529" s="58" t="s">
        <v>1668</v>
      </c>
      <c r="AF529" s="58" t="s">
        <v>658</v>
      </c>
      <c r="AG529" s="60" t="s">
        <v>4403</v>
      </c>
      <c r="AH529" s="60" t="s">
        <v>4403</v>
      </c>
      <c r="AI529" s="58">
        <v>1000</v>
      </c>
      <c r="AJ529" s="58" t="s">
        <v>666</v>
      </c>
    </row>
    <row r="530" spans="1:36" s="58" customFormat="1" ht="12">
      <c r="A530" s="57">
        <v>527</v>
      </c>
      <c r="B530" s="58">
        <v>2022</v>
      </c>
      <c r="C530" s="58" t="s">
        <v>692</v>
      </c>
      <c r="D530" s="58" t="s">
        <v>693</v>
      </c>
      <c r="E530" s="58" t="s">
        <v>8883</v>
      </c>
      <c r="F530" s="58" t="s">
        <v>587</v>
      </c>
      <c r="G530" s="58" t="s">
        <v>7933</v>
      </c>
      <c r="H530" s="58" t="s">
        <v>2032</v>
      </c>
      <c r="I530" s="59">
        <v>44818</v>
      </c>
      <c r="J530" s="58" t="s">
        <v>2553</v>
      </c>
      <c r="K530" s="59" t="s">
        <v>7224</v>
      </c>
      <c r="L530" s="58" t="s">
        <v>7502</v>
      </c>
      <c r="M530" s="59" t="s">
        <v>7224</v>
      </c>
      <c r="N530" s="60">
        <v>2716900</v>
      </c>
      <c r="O530" s="60">
        <v>149430</v>
      </c>
      <c r="P530" s="60">
        <v>149430</v>
      </c>
      <c r="Q530" s="58" t="s">
        <v>694</v>
      </c>
      <c r="R530" s="58" t="s">
        <v>658</v>
      </c>
      <c r="S530" s="58" t="s">
        <v>695</v>
      </c>
      <c r="U530" s="58">
        <v>3</v>
      </c>
      <c r="W530" s="58" t="s">
        <v>658</v>
      </c>
      <c r="X530" s="58">
        <v>44072938000</v>
      </c>
      <c r="Y530" s="58" t="str">
        <f>LEFT(Tableau3[[#This Row],[CODE_TARIF]],6)</f>
        <v>440729</v>
      </c>
      <c r="Z530" s="58" t="s">
        <v>697</v>
      </c>
      <c r="AB530" s="58" t="s">
        <v>7972</v>
      </c>
      <c r="AC530" s="60">
        <v>12</v>
      </c>
      <c r="AD530" s="60" t="s">
        <v>6134</v>
      </c>
      <c r="AE530" s="58" t="s">
        <v>1668</v>
      </c>
      <c r="AF530" s="58" t="s">
        <v>658</v>
      </c>
      <c r="AG530" s="60" t="s">
        <v>4404</v>
      </c>
      <c r="AH530" s="60" t="s">
        <v>4404</v>
      </c>
      <c r="AI530" s="58">
        <v>1000</v>
      </c>
      <c r="AJ530" s="58" t="s">
        <v>666</v>
      </c>
    </row>
    <row r="531" spans="1:36" s="58" customFormat="1" ht="12">
      <c r="A531" s="57">
        <v>528</v>
      </c>
      <c r="B531" s="58">
        <v>2022</v>
      </c>
      <c r="C531" s="58" t="s">
        <v>692</v>
      </c>
      <c r="D531" s="58" t="s">
        <v>693</v>
      </c>
      <c r="E531" s="58" t="s">
        <v>8883</v>
      </c>
      <c r="F531" s="58" t="s">
        <v>587</v>
      </c>
      <c r="G531" s="58" t="s">
        <v>7933</v>
      </c>
      <c r="H531" s="58" t="s">
        <v>2032</v>
      </c>
      <c r="I531" s="59">
        <v>44818</v>
      </c>
      <c r="J531" s="58" t="s">
        <v>2554</v>
      </c>
      <c r="K531" s="59" t="s">
        <v>7224</v>
      </c>
      <c r="L531" s="58" t="s">
        <v>7502</v>
      </c>
      <c r="M531" s="59" t="s">
        <v>7224</v>
      </c>
      <c r="N531" s="60">
        <v>2712900</v>
      </c>
      <c r="O531" s="60">
        <v>149210</v>
      </c>
      <c r="P531" s="60">
        <v>149210</v>
      </c>
      <c r="Q531" s="58" t="s">
        <v>694</v>
      </c>
      <c r="R531" s="58" t="s">
        <v>658</v>
      </c>
      <c r="S531" s="58" t="s">
        <v>695</v>
      </c>
      <c r="U531" s="58">
        <v>3</v>
      </c>
      <c r="W531" s="58" t="s">
        <v>658</v>
      </c>
      <c r="X531" s="58">
        <v>44072938000</v>
      </c>
      <c r="Y531" s="58" t="str">
        <f>LEFT(Tableau3[[#This Row],[CODE_TARIF]],6)</f>
        <v>440729</v>
      </c>
      <c r="Z531" s="58" t="s">
        <v>697</v>
      </c>
      <c r="AB531" s="58" t="s">
        <v>7972</v>
      </c>
      <c r="AC531" s="60">
        <v>11</v>
      </c>
      <c r="AD531" s="60" t="s">
        <v>6135</v>
      </c>
      <c r="AE531" s="58" t="s">
        <v>1668</v>
      </c>
      <c r="AF531" s="58" t="s">
        <v>658</v>
      </c>
      <c r="AG531" s="60" t="s">
        <v>4405</v>
      </c>
      <c r="AH531" s="60" t="s">
        <v>4405</v>
      </c>
      <c r="AI531" s="58">
        <v>1000</v>
      </c>
      <c r="AJ531" s="58" t="s">
        <v>666</v>
      </c>
    </row>
    <row r="532" spans="1:36" s="58" customFormat="1" ht="12">
      <c r="A532" s="57">
        <v>529</v>
      </c>
      <c r="B532" s="58">
        <v>2022</v>
      </c>
      <c r="C532" s="58" t="s">
        <v>692</v>
      </c>
      <c r="D532" s="58" t="s">
        <v>693</v>
      </c>
      <c r="E532" s="58" t="s">
        <v>8883</v>
      </c>
      <c r="F532" s="58" t="s">
        <v>587</v>
      </c>
      <c r="G532" s="58" t="s">
        <v>7933</v>
      </c>
      <c r="H532" s="58" t="s">
        <v>2032</v>
      </c>
      <c r="I532" s="59">
        <v>44818</v>
      </c>
      <c r="J532" s="58" t="s">
        <v>2555</v>
      </c>
      <c r="K532" s="59" t="s">
        <v>7224</v>
      </c>
      <c r="L532" s="58" t="s">
        <v>7502</v>
      </c>
      <c r="M532" s="59" t="s">
        <v>7224</v>
      </c>
      <c r="N532" s="60">
        <v>2690100</v>
      </c>
      <c r="O532" s="60">
        <v>147956</v>
      </c>
      <c r="P532" s="60">
        <v>147956</v>
      </c>
      <c r="Q532" s="58" t="s">
        <v>694</v>
      </c>
      <c r="R532" s="58" t="s">
        <v>658</v>
      </c>
      <c r="S532" s="58" t="s">
        <v>687</v>
      </c>
      <c r="U532" s="58">
        <v>3</v>
      </c>
      <c r="W532" s="58" t="s">
        <v>658</v>
      </c>
      <c r="X532" s="58">
        <v>44072938000</v>
      </c>
      <c r="Y532" s="58" t="str">
        <f>LEFT(Tableau3[[#This Row],[CODE_TARIF]],6)</f>
        <v>440729</v>
      </c>
      <c r="Z532" s="58" t="s">
        <v>697</v>
      </c>
      <c r="AB532" s="58" t="s">
        <v>7972</v>
      </c>
      <c r="AC532" s="60">
        <v>9</v>
      </c>
      <c r="AD532" s="60" t="s">
        <v>6136</v>
      </c>
      <c r="AE532" s="58" t="s">
        <v>1668</v>
      </c>
      <c r="AF532" s="58" t="s">
        <v>658</v>
      </c>
      <c r="AG532" s="60" t="s">
        <v>4406</v>
      </c>
      <c r="AH532" s="60" t="s">
        <v>4406</v>
      </c>
      <c r="AI532" s="58">
        <v>1000</v>
      </c>
      <c r="AJ532" s="58" t="s">
        <v>666</v>
      </c>
    </row>
    <row r="533" spans="1:36" s="58" customFormat="1" ht="12">
      <c r="A533" s="57">
        <v>530</v>
      </c>
      <c r="B533" s="58">
        <v>2022</v>
      </c>
      <c r="C533" s="58" t="s">
        <v>692</v>
      </c>
      <c r="D533" s="58" t="s">
        <v>693</v>
      </c>
      <c r="E533" s="58" t="s">
        <v>8883</v>
      </c>
      <c r="F533" s="58" t="s">
        <v>587</v>
      </c>
      <c r="G533" s="58" t="s">
        <v>7933</v>
      </c>
      <c r="H533" s="58" t="s">
        <v>2032</v>
      </c>
      <c r="I533" s="59">
        <v>44818</v>
      </c>
      <c r="J533" s="58" t="s">
        <v>2556</v>
      </c>
      <c r="K533" s="59" t="s">
        <v>7224</v>
      </c>
      <c r="L533" s="58" t="s">
        <v>7502</v>
      </c>
      <c r="M533" s="59" t="s">
        <v>7224</v>
      </c>
      <c r="N533" s="60">
        <v>2712900</v>
      </c>
      <c r="O533" s="60">
        <v>149210</v>
      </c>
      <c r="P533" s="60">
        <v>149210</v>
      </c>
      <c r="Q533" s="58" t="s">
        <v>694</v>
      </c>
      <c r="R533" s="58" t="s">
        <v>658</v>
      </c>
      <c r="S533" s="58" t="s">
        <v>695</v>
      </c>
      <c r="U533" s="58">
        <v>3</v>
      </c>
      <c r="W533" s="58" t="s">
        <v>658</v>
      </c>
      <c r="X533" s="58">
        <v>44072938000</v>
      </c>
      <c r="Y533" s="58" t="str">
        <f>LEFT(Tableau3[[#This Row],[CODE_TARIF]],6)</f>
        <v>440729</v>
      </c>
      <c r="Z533" s="58" t="s">
        <v>697</v>
      </c>
      <c r="AB533" s="58" t="s">
        <v>7972</v>
      </c>
      <c r="AC533" s="60">
        <v>18</v>
      </c>
      <c r="AD533" s="60" t="s">
        <v>6135</v>
      </c>
      <c r="AE533" s="58" t="s">
        <v>1668</v>
      </c>
      <c r="AF533" s="58" t="s">
        <v>658</v>
      </c>
      <c r="AG533" s="60" t="s">
        <v>4405</v>
      </c>
      <c r="AH533" s="60" t="s">
        <v>4405</v>
      </c>
      <c r="AI533" s="58">
        <v>1000</v>
      </c>
      <c r="AJ533" s="58" t="s">
        <v>666</v>
      </c>
    </row>
    <row r="534" spans="1:36" s="58" customFormat="1" ht="12">
      <c r="A534" s="57">
        <v>531</v>
      </c>
      <c r="B534" s="58">
        <v>2022</v>
      </c>
      <c r="C534" s="58" t="s">
        <v>692</v>
      </c>
      <c r="D534" s="58" t="s">
        <v>693</v>
      </c>
      <c r="E534" s="58" t="s">
        <v>8883</v>
      </c>
      <c r="F534" s="58" t="s">
        <v>587</v>
      </c>
      <c r="G534" s="58" t="s">
        <v>7933</v>
      </c>
      <c r="H534" s="58" t="s">
        <v>2032</v>
      </c>
      <c r="I534" s="59">
        <v>44818</v>
      </c>
      <c r="J534" s="58" t="s">
        <v>2557</v>
      </c>
      <c r="K534" s="59" t="s">
        <v>7224</v>
      </c>
      <c r="L534" s="58" t="s">
        <v>7502</v>
      </c>
      <c r="M534" s="59" t="s">
        <v>7224</v>
      </c>
      <c r="N534" s="60">
        <v>2690000</v>
      </c>
      <c r="O534" s="60">
        <v>147950</v>
      </c>
      <c r="P534" s="60">
        <v>147950</v>
      </c>
      <c r="Q534" s="58" t="s">
        <v>694</v>
      </c>
      <c r="R534" s="58" t="s">
        <v>658</v>
      </c>
      <c r="S534" s="58" t="s">
        <v>695</v>
      </c>
      <c r="U534" s="58">
        <v>3</v>
      </c>
      <c r="W534" s="58" t="s">
        <v>658</v>
      </c>
      <c r="X534" s="58">
        <v>44072938000</v>
      </c>
      <c r="Y534" s="58" t="str">
        <f>LEFT(Tableau3[[#This Row],[CODE_TARIF]],6)</f>
        <v>440729</v>
      </c>
      <c r="Z534" s="58" t="s">
        <v>697</v>
      </c>
      <c r="AB534" s="58" t="s">
        <v>7972</v>
      </c>
      <c r="AC534" s="60">
        <v>17</v>
      </c>
      <c r="AD534" s="60" t="s">
        <v>6137</v>
      </c>
      <c r="AE534" s="58" t="s">
        <v>1668</v>
      </c>
      <c r="AF534" s="58" t="s">
        <v>658</v>
      </c>
      <c r="AG534" s="60" t="s">
        <v>4407</v>
      </c>
      <c r="AH534" s="60" t="s">
        <v>4407</v>
      </c>
      <c r="AI534" s="58">
        <v>1000</v>
      </c>
      <c r="AJ534" s="58" t="s">
        <v>666</v>
      </c>
    </row>
    <row r="535" spans="1:36" s="58" customFormat="1" ht="12">
      <c r="A535" s="57">
        <v>532</v>
      </c>
      <c r="B535" s="58">
        <v>2022</v>
      </c>
      <c r="C535" s="58" t="s">
        <v>692</v>
      </c>
      <c r="D535" s="58" t="s">
        <v>693</v>
      </c>
      <c r="E535" s="58" t="s">
        <v>8883</v>
      </c>
      <c r="F535" s="58" t="s">
        <v>587</v>
      </c>
      <c r="G535" s="58" t="s">
        <v>7933</v>
      </c>
      <c r="H535" s="58" t="s">
        <v>2032</v>
      </c>
      <c r="I535" s="59">
        <v>44818</v>
      </c>
      <c r="J535" s="58" t="s">
        <v>2558</v>
      </c>
      <c r="K535" s="59" t="s">
        <v>7224</v>
      </c>
      <c r="L535" s="58" t="s">
        <v>7502</v>
      </c>
      <c r="M535" s="59" t="s">
        <v>7224</v>
      </c>
      <c r="N535" s="60">
        <v>2748300</v>
      </c>
      <c r="O535" s="60">
        <v>151157</v>
      </c>
      <c r="P535" s="60">
        <v>151157</v>
      </c>
      <c r="Q535" s="58" t="s">
        <v>694</v>
      </c>
      <c r="R535" s="58" t="s">
        <v>658</v>
      </c>
      <c r="S535" s="58" t="s">
        <v>695</v>
      </c>
      <c r="U535" s="58">
        <v>3</v>
      </c>
      <c r="W535" s="58" t="s">
        <v>658</v>
      </c>
      <c r="X535" s="58">
        <v>44072938000</v>
      </c>
      <c r="Y535" s="58" t="str">
        <f>LEFT(Tableau3[[#This Row],[CODE_TARIF]],6)</f>
        <v>440729</v>
      </c>
      <c r="Z535" s="58" t="s">
        <v>697</v>
      </c>
      <c r="AB535" s="58" t="s">
        <v>7972</v>
      </c>
      <c r="AC535" s="60">
        <v>11</v>
      </c>
      <c r="AD535" s="60" t="s">
        <v>6138</v>
      </c>
      <c r="AE535" s="58" t="s">
        <v>1668</v>
      </c>
      <c r="AF535" s="58" t="s">
        <v>658</v>
      </c>
      <c r="AG535" s="60" t="s">
        <v>4408</v>
      </c>
      <c r="AH535" s="60" t="s">
        <v>4408</v>
      </c>
      <c r="AI535" s="58">
        <v>1000</v>
      </c>
      <c r="AJ535" s="58" t="s">
        <v>666</v>
      </c>
    </row>
    <row r="536" spans="1:36" s="58" customFormat="1" ht="12">
      <c r="A536" s="57">
        <v>533</v>
      </c>
      <c r="B536" s="58">
        <v>2022</v>
      </c>
      <c r="C536" s="58" t="s">
        <v>692</v>
      </c>
      <c r="D536" s="58" t="s">
        <v>693</v>
      </c>
      <c r="E536" s="58" t="s">
        <v>2012</v>
      </c>
      <c r="F536" s="58" t="s">
        <v>577</v>
      </c>
      <c r="G536" s="58" t="s">
        <v>7922</v>
      </c>
      <c r="H536" s="58" t="s">
        <v>1910</v>
      </c>
      <c r="I536" s="59">
        <v>44817</v>
      </c>
      <c r="J536" s="58" t="s">
        <v>2559</v>
      </c>
      <c r="K536" s="59" t="s">
        <v>7226</v>
      </c>
      <c r="L536" s="58" t="s">
        <v>7503</v>
      </c>
      <c r="M536" s="59" t="s">
        <v>7225</v>
      </c>
      <c r="N536" s="60">
        <v>376415</v>
      </c>
      <c r="O536" s="60">
        <v>43288</v>
      </c>
      <c r="P536" s="60">
        <v>43288</v>
      </c>
      <c r="Q536" s="58" t="s">
        <v>694</v>
      </c>
      <c r="R536" s="58" t="s">
        <v>658</v>
      </c>
      <c r="S536" s="58" t="s">
        <v>704</v>
      </c>
      <c r="U536" s="58">
        <v>3</v>
      </c>
      <c r="W536" s="58" t="s">
        <v>658</v>
      </c>
      <c r="X536" s="58">
        <v>44034902000</v>
      </c>
      <c r="Y536" s="58" t="str">
        <f>LEFT(Tableau3[[#This Row],[CODE_TARIF]],6)</f>
        <v>440349</v>
      </c>
      <c r="Z536" s="58" t="s">
        <v>697</v>
      </c>
      <c r="AB536" s="58" t="s">
        <v>8236</v>
      </c>
      <c r="AC536" s="60">
        <v>11</v>
      </c>
      <c r="AD536" s="60" t="s">
        <v>6139</v>
      </c>
      <c r="AE536" s="58" t="s">
        <v>698</v>
      </c>
      <c r="AF536" s="58" t="s">
        <v>658</v>
      </c>
      <c r="AG536" s="60" t="s">
        <v>4409</v>
      </c>
      <c r="AH536" s="60" t="s">
        <v>4409</v>
      </c>
      <c r="AI536" s="58">
        <v>1000</v>
      </c>
      <c r="AJ536" s="58" t="s">
        <v>666</v>
      </c>
    </row>
    <row r="537" spans="1:36" s="58" customFormat="1" ht="12">
      <c r="A537" s="57">
        <v>534</v>
      </c>
      <c r="B537" s="58">
        <v>2022</v>
      </c>
      <c r="C537" s="58" t="s">
        <v>692</v>
      </c>
      <c r="D537" s="58" t="s">
        <v>693</v>
      </c>
      <c r="E537" s="58" t="s">
        <v>2012</v>
      </c>
      <c r="F537" s="58" t="s">
        <v>577</v>
      </c>
      <c r="G537" s="58" t="s">
        <v>7922</v>
      </c>
      <c r="H537" s="58" t="s">
        <v>1910</v>
      </c>
      <c r="I537" s="59">
        <v>44816</v>
      </c>
      <c r="J537" s="58" t="s">
        <v>2560</v>
      </c>
      <c r="K537" s="59" t="s">
        <v>1574</v>
      </c>
      <c r="L537" s="58" t="s">
        <v>7504</v>
      </c>
      <c r="M537" s="59" t="s">
        <v>7225</v>
      </c>
      <c r="N537" s="60">
        <v>118635</v>
      </c>
      <c r="O537" s="60">
        <v>13643</v>
      </c>
      <c r="P537" s="60">
        <v>13643</v>
      </c>
      <c r="Q537" s="58" t="s">
        <v>694</v>
      </c>
      <c r="R537" s="58" t="s">
        <v>658</v>
      </c>
      <c r="S537" s="58" t="s">
        <v>687</v>
      </c>
      <c r="U537" s="58">
        <v>3</v>
      </c>
      <c r="W537" s="58" t="s">
        <v>658</v>
      </c>
      <c r="X537" s="58">
        <v>44034910000</v>
      </c>
      <c r="Y537" s="58" t="str">
        <f>LEFT(Tableau3[[#This Row],[CODE_TARIF]],6)</f>
        <v>440349</v>
      </c>
      <c r="Z537" s="58" t="s">
        <v>697</v>
      </c>
      <c r="AB537" s="58" t="s">
        <v>8237</v>
      </c>
      <c r="AC537" s="60">
        <v>5</v>
      </c>
      <c r="AD537" s="60" t="s">
        <v>6140</v>
      </c>
      <c r="AE537" s="58" t="s">
        <v>698</v>
      </c>
      <c r="AF537" s="58" t="s">
        <v>658</v>
      </c>
      <c r="AG537" s="60" t="s">
        <v>4410</v>
      </c>
      <c r="AH537" s="60" t="s">
        <v>4410</v>
      </c>
      <c r="AI537" s="58">
        <v>1000</v>
      </c>
      <c r="AJ537" s="58" t="s">
        <v>666</v>
      </c>
    </row>
    <row r="538" spans="1:36" s="58" customFormat="1" ht="12">
      <c r="A538" s="57">
        <v>535</v>
      </c>
      <c r="B538" s="58">
        <v>2022</v>
      </c>
      <c r="C538" s="58" t="s">
        <v>692</v>
      </c>
      <c r="D538" s="58" t="s">
        <v>693</v>
      </c>
      <c r="E538" s="58" t="s">
        <v>2012</v>
      </c>
      <c r="F538" s="58" t="s">
        <v>577</v>
      </c>
      <c r="G538" s="58" t="s">
        <v>7922</v>
      </c>
      <c r="H538" s="58" t="s">
        <v>1910</v>
      </c>
      <c r="I538" s="59">
        <v>44816</v>
      </c>
      <c r="J538" s="58" t="s">
        <v>2561</v>
      </c>
      <c r="K538" s="59" t="s">
        <v>1574</v>
      </c>
      <c r="L538" s="58" t="s">
        <v>7504</v>
      </c>
      <c r="M538" s="59" t="s">
        <v>7225</v>
      </c>
      <c r="N538" s="60">
        <v>371590</v>
      </c>
      <c r="O538" s="60">
        <v>42733</v>
      </c>
      <c r="P538" s="60">
        <v>42733</v>
      </c>
      <c r="Q538" s="58" t="s">
        <v>694</v>
      </c>
      <c r="R538" s="58" t="s">
        <v>658</v>
      </c>
      <c r="S538" s="58" t="s">
        <v>703</v>
      </c>
      <c r="U538" s="58">
        <v>3</v>
      </c>
      <c r="W538" s="58" t="s">
        <v>658</v>
      </c>
      <c r="X538" s="58">
        <v>44034939000</v>
      </c>
      <c r="Y538" s="58" t="str">
        <f>LEFT(Tableau3[[#This Row],[CODE_TARIF]],6)</f>
        <v>440349</v>
      </c>
      <c r="Z538" s="58" t="s">
        <v>697</v>
      </c>
      <c r="AB538" s="58" t="s">
        <v>8238</v>
      </c>
      <c r="AC538" s="60">
        <v>11</v>
      </c>
      <c r="AD538" s="60" t="s">
        <v>4411</v>
      </c>
      <c r="AE538" s="58" t="s">
        <v>698</v>
      </c>
      <c r="AF538" s="58" t="s">
        <v>658</v>
      </c>
      <c r="AG538" s="60" t="s">
        <v>4411</v>
      </c>
      <c r="AH538" s="60" t="s">
        <v>4411</v>
      </c>
      <c r="AI538" s="58">
        <v>1000</v>
      </c>
      <c r="AJ538" s="58" t="s">
        <v>666</v>
      </c>
    </row>
    <row r="539" spans="1:36" s="58" customFormat="1" ht="12">
      <c r="A539" s="57">
        <v>536</v>
      </c>
      <c r="B539" s="58">
        <v>2022</v>
      </c>
      <c r="C539" s="58" t="s">
        <v>692</v>
      </c>
      <c r="D539" s="58" t="s">
        <v>693</v>
      </c>
      <c r="E539" s="58" t="s">
        <v>2012</v>
      </c>
      <c r="F539" s="58" t="s">
        <v>577</v>
      </c>
      <c r="G539" s="58" t="s">
        <v>7922</v>
      </c>
      <c r="H539" s="58" t="s">
        <v>1910</v>
      </c>
      <c r="I539" s="59">
        <v>44816</v>
      </c>
      <c r="J539" s="58" t="s">
        <v>2562</v>
      </c>
      <c r="K539" s="59" t="s">
        <v>1574</v>
      </c>
      <c r="L539" s="58" t="s">
        <v>7505</v>
      </c>
      <c r="M539" s="59" t="s">
        <v>7226</v>
      </c>
      <c r="N539" s="60">
        <v>62015</v>
      </c>
      <c r="O539" s="60">
        <v>7132</v>
      </c>
      <c r="P539" s="60">
        <v>7132</v>
      </c>
      <c r="Q539" s="58" t="s">
        <v>694</v>
      </c>
      <c r="R539" s="58" t="s">
        <v>658</v>
      </c>
      <c r="S539" s="58" t="s">
        <v>687</v>
      </c>
      <c r="U539" s="58">
        <v>3</v>
      </c>
      <c r="W539" s="58" t="s">
        <v>658</v>
      </c>
      <c r="X539" s="58">
        <v>44034910000</v>
      </c>
      <c r="Y539" s="58" t="str">
        <f>LEFT(Tableau3[[#This Row],[CODE_TARIF]],6)</f>
        <v>440349</v>
      </c>
      <c r="Z539" s="58" t="s">
        <v>697</v>
      </c>
      <c r="AB539" s="58" t="s">
        <v>8239</v>
      </c>
      <c r="AC539" s="60">
        <v>3</v>
      </c>
      <c r="AD539" s="60" t="s">
        <v>6141</v>
      </c>
      <c r="AE539" s="58" t="s">
        <v>698</v>
      </c>
      <c r="AF539" s="58" t="s">
        <v>658</v>
      </c>
      <c r="AG539" s="60" t="s">
        <v>4412</v>
      </c>
      <c r="AH539" s="60" t="s">
        <v>4412</v>
      </c>
      <c r="AI539" s="58">
        <v>1000</v>
      </c>
      <c r="AJ539" s="58" t="s">
        <v>666</v>
      </c>
    </row>
    <row r="540" spans="1:36" s="58" customFormat="1" ht="12">
      <c r="A540" s="57">
        <v>537</v>
      </c>
      <c r="B540" s="58">
        <v>2022</v>
      </c>
      <c r="C540" s="58" t="s">
        <v>692</v>
      </c>
      <c r="D540" s="58" t="s">
        <v>693</v>
      </c>
      <c r="E540" s="58" t="s">
        <v>2012</v>
      </c>
      <c r="F540" s="58" t="s">
        <v>577</v>
      </c>
      <c r="G540" s="58" t="s">
        <v>7922</v>
      </c>
      <c r="H540" s="58" t="s">
        <v>1910</v>
      </c>
      <c r="I540" s="59">
        <v>44813</v>
      </c>
      <c r="J540" s="58" t="s">
        <v>2563</v>
      </c>
      <c r="K540" s="59" t="s">
        <v>1952</v>
      </c>
      <c r="L540" s="58" t="s">
        <v>7506</v>
      </c>
      <c r="M540" s="59" t="s">
        <v>1574</v>
      </c>
      <c r="N540" s="60">
        <v>2146322</v>
      </c>
      <c r="O540" s="60">
        <v>118048</v>
      </c>
      <c r="P540" s="60">
        <v>118048</v>
      </c>
      <c r="Q540" s="58" t="s">
        <v>694</v>
      </c>
      <c r="R540" s="58" t="s">
        <v>658</v>
      </c>
      <c r="S540" s="58" t="s">
        <v>675</v>
      </c>
      <c r="U540" s="58">
        <v>3</v>
      </c>
      <c r="W540" s="58" t="s">
        <v>658</v>
      </c>
      <c r="X540" s="58">
        <v>44072938000</v>
      </c>
      <c r="Y540" s="58" t="str">
        <f>LEFT(Tableau3[[#This Row],[CODE_TARIF]],6)</f>
        <v>440729</v>
      </c>
      <c r="Z540" s="58" t="s">
        <v>697</v>
      </c>
      <c r="AB540" s="58" t="s">
        <v>8240</v>
      </c>
      <c r="AC540" s="60">
        <v>80</v>
      </c>
      <c r="AD540" s="60" t="s">
        <v>6142</v>
      </c>
      <c r="AE540" s="58" t="s">
        <v>698</v>
      </c>
      <c r="AF540" s="58" t="s">
        <v>658</v>
      </c>
      <c r="AG540" s="60" t="s">
        <v>4413</v>
      </c>
      <c r="AH540" s="60" t="s">
        <v>4413</v>
      </c>
      <c r="AI540" s="58">
        <v>1000</v>
      </c>
      <c r="AJ540" s="58" t="s">
        <v>666</v>
      </c>
    </row>
    <row r="541" spans="1:36" s="58" customFormat="1" ht="12">
      <c r="A541" s="57">
        <v>538</v>
      </c>
      <c r="B541" s="58">
        <v>2022</v>
      </c>
      <c r="C541" s="58" t="s">
        <v>692</v>
      </c>
      <c r="D541" s="58" t="s">
        <v>693</v>
      </c>
      <c r="E541" s="58" t="s">
        <v>2012</v>
      </c>
      <c r="F541" s="58" t="s">
        <v>577</v>
      </c>
      <c r="G541" s="58" t="s">
        <v>7922</v>
      </c>
      <c r="H541" s="58" t="s">
        <v>1910</v>
      </c>
      <c r="I541" s="59">
        <v>44813</v>
      </c>
      <c r="J541" s="58" t="s">
        <v>2564</v>
      </c>
      <c r="K541" s="59" t="s">
        <v>1952</v>
      </c>
      <c r="L541" s="58" t="s">
        <v>7507</v>
      </c>
      <c r="M541" s="59" t="s">
        <v>1574</v>
      </c>
      <c r="N541" s="60">
        <v>537685</v>
      </c>
      <c r="O541" s="60">
        <v>61833</v>
      </c>
      <c r="P541" s="60">
        <v>61833</v>
      </c>
      <c r="Q541" s="58" t="s">
        <v>694</v>
      </c>
      <c r="R541" s="58" t="s">
        <v>658</v>
      </c>
      <c r="S541" s="58" t="s">
        <v>705</v>
      </c>
      <c r="U541" s="58">
        <v>3</v>
      </c>
      <c r="W541" s="58" t="s">
        <v>658</v>
      </c>
      <c r="X541" s="58">
        <v>44034939000</v>
      </c>
      <c r="Y541" s="58" t="str">
        <f>LEFT(Tableau3[[#This Row],[CODE_TARIF]],6)</f>
        <v>440349</v>
      </c>
      <c r="Z541" s="58" t="s">
        <v>697</v>
      </c>
      <c r="AB541" s="58" t="s">
        <v>8241</v>
      </c>
      <c r="AC541" s="60">
        <v>21</v>
      </c>
      <c r="AD541" s="60" t="s">
        <v>4414</v>
      </c>
      <c r="AE541" s="58" t="s">
        <v>698</v>
      </c>
      <c r="AF541" s="58" t="s">
        <v>694</v>
      </c>
      <c r="AG541" s="60" t="s">
        <v>4414</v>
      </c>
      <c r="AH541" s="60" t="s">
        <v>4414</v>
      </c>
      <c r="AI541" s="58">
        <v>1000</v>
      </c>
      <c r="AJ541" s="58" t="s">
        <v>666</v>
      </c>
    </row>
    <row r="542" spans="1:36" s="58" customFormat="1" ht="12">
      <c r="A542" s="57">
        <v>539</v>
      </c>
      <c r="B542" s="58">
        <v>2022</v>
      </c>
      <c r="C542" s="58" t="s">
        <v>692</v>
      </c>
      <c r="D542" s="58" t="s">
        <v>693</v>
      </c>
      <c r="E542" s="58" t="s">
        <v>8883</v>
      </c>
      <c r="F542" s="58" t="s">
        <v>587</v>
      </c>
      <c r="G542" s="58" t="s">
        <v>7933</v>
      </c>
      <c r="H542" s="58" t="s">
        <v>2032</v>
      </c>
      <c r="I542" s="59">
        <v>44813</v>
      </c>
      <c r="J542" s="58" t="s">
        <v>2565</v>
      </c>
      <c r="K542" s="59" t="s">
        <v>1952</v>
      </c>
      <c r="L542" s="58" t="s">
        <v>7508</v>
      </c>
      <c r="M542" s="59" t="s">
        <v>1952</v>
      </c>
      <c r="N542" s="60">
        <v>135800</v>
      </c>
      <c r="O542" s="60">
        <v>15617</v>
      </c>
      <c r="P542" s="60">
        <v>15617</v>
      </c>
      <c r="Q542" s="58" t="s">
        <v>694</v>
      </c>
      <c r="R542" s="58" t="s">
        <v>658</v>
      </c>
      <c r="S542" s="58" t="s">
        <v>695</v>
      </c>
      <c r="U542" s="58">
        <v>3</v>
      </c>
      <c r="W542" s="58" t="s">
        <v>658</v>
      </c>
      <c r="X542" s="58">
        <v>44034909000</v>
      </c>
      <c r="Y542" s="58" t="str">
        <f>LEFT(Tableau3[[#This Row],[CODE_TARIF]],6)</f>
        <v>440349</v>
      </c>
      <c r="Z542" s="58" t="s">
        <v>697</v>
      </c>
      <c r="AB542" s="58" t="s">
        <v>7976</v>
      </c>
      <c r="AC542" s="60">
        <v>5</v>
      </c>
      <c r="AD542" s="60" t="s">
        <v>6143</v>
      </c>
      <c r="AE542" s="58" t="s">
        <v>698</v>
      </c>
      <c r="AF542" s="58" t="s">
        <v>658</v>
      </c>
      <c r="AG542" s="60" t="s">
        <v>4415</v>
      </c>
      <c r="AH542" s="60" t="s">
        <v>4415</v>
      </c>
      <c r="AI542" s="58">
        <v>1000</v>
      </c>
      <c r="AJ542" s="58" t="s">
        <v>666</v>
      </c>
    </row>
    <row r="543" spans="1:36" s="58" customFormat="1" ht="12">
      <c r="A543" s="57">
        <v>540</v>
      </c>
      <c r="B543" s="58">
        <v>2022</v>
      </c>
      <c r="C543" s="58" t="s">
        <v>692</v>
      </c>
      <c r="D543" s="58" t="s">
        <v>693</v>
      </c>
      <c r="E543" s="58" t="s">
        <v>8883</v>
      </c>
      <c r="F543" s="58" t="s">
        <v>587</v>
      </c>
      <c r="G543" s="58" t="s">
        <v>7933</v>
      </c>
      <c r="H543" s="58" t="s">
        <v>2032</v>
      </c>
      <c r="I543" s="59">
        <v>44813</v>
      </c>
      <c r="J543" s="58" t="s">
        <v>2566</v>
      </c>
      <c r="K543" s="59" t="s">
        <v>1952</v>
      </c>
      <c r="L543" s="58" t="s">
        <v>7508</v>
      </c>
      <c r="M543" s="59" t="s">
        <v>1952</v>
      </c>
      <c r="N543" s="60">
        <v>149600</v>
      </c>
      <c r="O543" s="60">
        <v>17204</v>
      </c>
      <c r="P543" s="60">
        <v>17204</v>
      </c>
      <c r="Q543" s="58" t="s">
        <v>694</v>
      </c>
      <c r="R543" s="58" t="s">
        <v>658</v>
      </c>
      <c r="S543" s="58" t="s">
        <v>695</v>
      </c>
      <c r="U543" s="58">
        <v>3</v>
      </c>
      <c r="W543" s="58" t="s">
        <v>658</v>
      </c>
      <c r="X543" s="58">
        <v>44034900000</v>
      </c>
      <c r="Y543" s="58" t="str">
        <f>LEFT(Tableau3[[#This Row],[CODE_TARIF]],6)</f>
        <v>440349</v>
      </c>
      <c r="Z543" s="58" t="s">
        <v>697</v>
      </c>
      <c r="AB543" s="58" t="s">
        <v>8242</v>
      </c>
      <c r="AC543" s="60">
        <v>4</v>
      </c>
      <c r="AD543" s="60" t="s">
        <v>6144</v>
      </c>
      <c r="AE543" s="58" t="s">
        <v>698</v>
      </c>
      <c r="AF543" s="58" t="s">
        <v>658</v>
      </c>
      <c r="AG543" s="60" t="s">
        <v>4416</v>
      </c>
      <c r="AH543" s="60" t="s">
        <v>4416</v>
      </c>
      <c r="AI543" s="58">
        <v>1000</v>
      </c>
      <c r="AJ543" s="58" t="s">
        <v>666</v>
      </c>
    </row>
    <row r="544" spans="1:36" s="58" customFormat="1" ht="12">
      <c r="A544" s="57">
        <v>541</v>
      </c>
      <c r="B544" s="58">
        <v>2022</v>
      </c>
      <c r="C544" s="58" t="s">
        <v>692</v>
      </c>
      <c r="D544" s="58" t="s">
        <v>693</v>
      </c>
      <c r="E544" s="58" t="s">
        <v>8883</v>
      </c>
      <c r="F544" s="58" t="s">
        <v>587</v>
      </c>
      <c r="G544" s="58" t="s">
        <v>7933</v>
      </c>
      <c r="H544" s="58" t="s">
        <v>2032</v>
      </c>
      <c r="I544" s="59">
        <v>44813</v>
      </c>
      <c r="J544" s="58" t="s">
        <v>2567</v>
      </c>
      <c r="K544" s="59" t="s">
        <v>1952</v>
      </c>
      <c r="L544" s="58" t="s">
        <v>7508</v>
      </c>
      <c r="M544" s="59" t="s">
        <v>1952</v>
      </c>
      <c r="N544" s="60">
        <v>272800</v>
      </c>
      <c r="O544" s="60">
        <v>31372</v>
      </c>
      <c r="P544" s="60">
        <v>31372</v>
      </c>
      <c r="Q544" s="58" t="s">
        <v>694</v>
      </c>
      <c r="R544" s="58" t="s">
        <v>658</v>
      </c>
      <c r="S544" s="58" t="s">
        <v>695</v>
      </c>
      <c r="U544" s="58">
        <v>3</v>
      </c>
      <c r="W544" s="58" t="s">
        <v>658</v>
      </c>
      <c r="X544" s="58">
        <v>44034910000</v>
      </c>
      <c r="Y544" s="58" t="str">
        <f>LEFT(Tableau3[[#This Row],[CODE_TARIF]],6)</f>
        <v>440349</v>
      </c>
      <c r="Z544" s="58" t="s">
        <v>697</v>
      </c>
      <c r="AB544" s="58" t="s">
        <v>7976</v>
      </c>
      <c r="AC544" s="60">
        <v>11</v>
      </c>
      <c r="AD544" s="60" t="s">
        <v>6145</v>
      </c>
      <c r="AE544" s="58" t="s">
        <v>698</v>
      </c>
      <c r="AF544" s="58" t="s">
        <v>658</v>
      </c>
      <c r="AG544" s="60" t="s">
        <v>4417</v>
      </c>
      <c r="AH544" s="60" t="s">
        <v>4417</v>
      </c>
      <c r="AI544" s="58">
        <v>1000</v>
      </c>
      <c r="AJ544" s="58" t="s">
        <v>666</v>
      </c>
    </row>
    <row r="545" spans="1:36" s="58" customFormat="1" ht="12">
      <c r="A545" s="57">
        <v>542</v>
      </c>
      <c r="B545" s="58">
        <v>2022</v>
      </c>
      <c r="C545" s="58" t="s">
        <v>692</v>
      </c>
      <c r="D545" s="58" t="s">
        <v>693</v>
      </c>
      <c r="E545" s="58" t="s">
        <v>8883</v>
      </c>
      <c r="F545" s="58" t="s">
        <v>587</v>
      </c>
      <c r="G545" s="58" t="s">
        <v>7933</v>
      </c>
      <c r="H545" s="58" t="s">
        <v>2032</v>
      </c>
      <c r="I545" s="59">
        <v>44813</v>
      </c>
      <c r="J545" s="58" t="s">
        <v>2568</v>
      </c>
      <c r="K545" s="59" t="s">
        <v>1952</v>
      </c>
      <c r="L545" s="58" t="s">
        <v>7508</v>
      </c>
      <c r="M545" s="59" t="s">
        <v>1952</v>
      </c>
      <c r="N545" s="60">
        <v>499600</v>
      </c>
      <c r="O545" s="60">
        <v>57454</v>
      </c>
      <c r="P545" s="60">
        <v>57454</v>
      </c>
      <c r="Q545" s="58" t="s">
        <v>694</v>
      </c>
      <c r="R545" s="58" t="s">
        <v>658</v>
      </c>
      <c r="S545" s="58" t="s">
        <v>695</v>
      </c>
      <c r="U545" s="58">
        <v>3</v>
      </c>
      <c r="W545" s="58" t="s">
        <v>658</v>
      </c>
      <c r="X545" s="58">
        <v>44034900000</v>
      </c>
      <c r="Y545" s="58" t="str">
        <f>LEFT(Tableau3[[#This Row],[CODE_TARIF]],6)</f>
        <v>440349</v>
      </c>
      <c r="Z545" s="58" t="s">
        <v>697</v>
      </c>
      <c r="AB545" s="58" t="s">
        <v>7977</v>
      </c>
      <c r="AC545" s="60">
        <v>16</v>
      </c>
      <c r="AD545" s="60" t="s">
        <v>4428</v>
      </c>
      <c r="AE545" s="58" t="s">
        <v>698</v>
      </c>
      <c r="AF545" s="58" t="s">
        <v>658</v>
      </c>
      <c r="AG545" s="60" t="s">
        <v>4418</v>
      </c>
      <c r="AH545" s="60" t="s">
        <v>4418</v>
      </c>
      <c r="AI545" s="58">
        <v>1000</v>
      </c>
      <c r="AJ545" s="58" t="s">
        <v>666</v>
      </c>
    </row>
    <row r="546" spans="1:36" s="58" customFormat="1" ht="12">
      <c r="A546" s="57">
        <v>543</v>
      </c>
      <c r="B546" s="58">
        <v>2022</v>
      </c>
      <c r="C546" s="58" t="s">
        <v>692</v>
      </c>
      <c r="D546" s="58" t="s">
        <v>693</v>
      </c>
      <c r="E546" s="58" t="s">
        <v>8883</v>
      </c>
      <c r="F546" s="58" t="s">
        <v>587</v>
      </c>
      <c r="G546" s="58" t="s">
        <v>7933</v>
      </c>
      <c r="H546" s="58" t="s">
        <v>2032</v>
      </c>
      <c r="I546" s="59">
        <v>44813</v>
      </c>
      <c r="J546" s="58" t="s">
        <v>2569</v>
      </c>
      <c r="K546" s="59" t="s">
        <v>1952</v>
      </c>
      <c r="L546" s="58" t="s">
        <v>7508</v>
      </c>
      <c r="M546" s="59" t="s">
        <v>1952</v>
      </c>
      <c r="N546" s="60">
        <v>1467100</v>
      </c>
      <c r="O546" s="60">
        <v>168717</v>
      </c>
      <c r="P546" s="60">
        <v>168717</v>
      </c>
      <c r="Q546" s="58" t="s">
        <v>694</v>
      </c>
      <c r="R546" s="58" t="s">
        <v>658</v>
      </c>
      <c r="S546" s="58" t="s">
        <v>695</v>
      </c>
      <c r="U546" s="58">
        <v>3</v>
      </c>
      <c r="W546" s="58" t="s">
        <v>658</v>
      </c>
      <c r="X546" s="58">
        <v>44034935000</v>
      </c>
      <c r="Y546" s="58" t="str">
        <f>LEFT(Tableau3[[#This Row],[CODE_TARIF]],6)</f>
        <v>440349</v>
      </c>
      <c r="Z546" s="58" t="s">
        <v>697</v>
      </c>
      <c r="AB546" s="58" t="s">
        <v>7976</v>
      </c>
      <c r="AC546" s="60">
        <v>5</v>
      </c>
      <c r="AD546" s="60" t="s">
        <v>6146</v>
      </c>
      <c r="AE546" s="58" t="s">
        <v>698</v>
      </c>
      <c r="AF546" s="58" t="s">
        <v>658</v>
      </c>
      <c r="AG546" s="60" t="s">
        <v>4419</v>
      </c>
      <c r="AH546" s="60" t="s">
        <v>4419</v>
      </c>
      <c r="AI546" s="58">
        <v>1000</v>
      </c>
      <c r="AJ546" s="58" t="s">
        <v>666</v>
      </c>
    </row>
    <row r="547" spans="1:36" s="58" customFormat="1" ht="12">
      <c r="A547" s="57">
        <v>544</v>
      </c>
      <c r="B547" s="58">
        <v>2022</v>
      </c>
      <c r="C547" s="58" t="s">
        <v>692</v>
      </c>
      <c r="D547" s="58" t="s">
        <v>693</v>
      </c>
      <c r="E547" s="58" t="s">
        <v>8883</v>
      </c>
      <c r="F547" s="58" t="s">
        <v>587</v>
      </c>
      <c r="G547" s="58" t="s">
        <v>7933</v>
      </c>
      <c r="H547" s="58" t="s">
        <v>2032</v>
      </c>
      <c r="I547" s="59">
        <v>44813</v>
      </c>
      <c r="J547" s="58" t="s">
        <v>2570</v>
      </c>
      <c r="K547" s="59" t="s">
        <v>1952</v>
      </c>
      <c r="L547" s="58" t="s">
        <v>7508</v>
      </c>
      <c r="M547" s="59" t="s">
        <v>1952</v>
      </c>
      <c r="N547" s="60">
        <v>5653200</v>
      </c>
      <c r="O547" s="60">
        <v>650118</v>
      </c>
      <c r="P547" s="60">
        <v>650118</v>
      </c>
      <c r="Q547" s="58" t="s">
        <v>694</v>
      </c>
      <c r="R547" s="58" t="s">
        <v>658</v>
      </c>
      <c r="S547" s="58" t="s">
        <v>695</v>
      </c>
      <c r="U547" s="58">
        <v>3</v>
      </c>
      <c r="W547" s="58" t="s">
        <v>658</v>
      </c>
      <c r="X547" s="58">
        <v>44034900000</v>
      </c>
      <c r="Y547" s="58" t="str">
        <f>LEFT(Tableau3[[#This Row],[CODE_TARIF]],6)</f>
        <v>440349</v>
      </c>
      <c r="Z547" s="58" t="s">
        <v>697</v>
      </c>
      <c r="AB547" s="58" t="s">
        <v>7975</v>
      </c>
      <c r="AC547" s="60">
        <v>11</v>
      </c>
      <c r="AD547" s="60" t="s">
        <v>6147</v>
      </c>
      <c r="AE547" s="58" t="s">
        <v>698</v>
      </c>
      <c r="AF547" s="58" t="s">
        <v>658</v>
      </c>
      <c r="AG547" s="60" t="s">
        <v>4420</v>
      </c>
      <c r="AH547" s="60" t="s">
        <v>4420</v>
      </c>
      <c r="AI547" s="58">
        <v>1000</v>
      </c>
      <c r="AJ547" s="58" t="s">
        <v>666</v>
      </c>
    </row>
    <row r="548" spans="1:36" s="58" customFormat="1" ht="12">
      <c r="A548" s="57">
        <v>545</v>
      </c>
      <c r="B548" s="58">
        <v>2022</v>
      </c>
      <c r="C548" s="58" t="s">
        <v>692</v>
      </c>
      <c r="D548" s="58" t="s">
        <v>693</v>
      </c>
      <c r="E548" s="58" t="s">
        <v>8883</v>
      </c>
      <c r="F548" s="58" t="s">
        <v>587</v>
      </c>
      <c r="G548" s="58" t="s">
        <v>7933</v>
      </c>
      <c r="H548" s="58" t="s">
        <v>2032</v>
      </c>
      <c r="I548" s="59">
        <v>44813</v>
      </c>
      <c r="J548" s="58" t="s">
        <v>2571</v>
      </c>
      <c r="K548" s="59" t="s">
        <v>1952</v>
      </c>
      <c r="L548" s="58" t="s">
        <v>7508</v>
      </c>
      <c r="M548" s="59" t="s">
        <v>1952</v>
      </c>
      <c r="N548" s="60">
        <v>1448600</v>
      </c>
      <c r="O548" s="60">
        <v>166589</v>
      </c>
      <c r="P548" s="60">
        <v>166589</v>
      </c>
      <c r="Q548" s="58" t="s">
        <v>694</v>
      </c>
      <c r="R548" s="58" t="s">
        <v>658</v>
      </c>
      <c r="S548" s="58" t="s">
        <v>695</v>
      </c>
      <c r="U548" s="58">
        <v>3</v>
      </c>
      <c r="W548" s="58" t="s">
        <v>658</v>
      </c>
      <c r="X548" s="58">
        <v>44034900000</v>
      </c>
      <c r="Y548" s="58" t="str">
        <f>LEFT(Tableau3[[#This Row],[CODE_TARIF]],6)</f>
        <v>440349</v>
      </c>
      <c r="Z548" s="58" t="s">
        <v>697</v>
      </c>
      <c r="AB548" s="58" t="s">
        <v>7974</v>
      </c>
      <c r="AC548" s="60">
        <v>61</v>
      </c>
      <c r="AD548" s="60" t="s">
        <v>6148</v>
      </c>
      <c r="AE548" s="58" t="s">
        <v>698</v>
      </c>
      <c r="AF548" s="58" t="s">
        <v>658</v>
      </c>
      <c r="AG548" s="60" t="s">
        <v>4421</v>
      </c>
      <c r="AH548" s="60" t="s">
        <v>4421</v>
      </c>
      <c r="AI548" s="58">
        <v>1000</v>
      </c>
      <c r="AJ548" s="58" t="s">
        <v>666</v>
      </c>
    </row>
    <row r="549" spans="1:36" s="58" customFormat="1" ht="12">
      <c r="A549" s="57">
        <v>546</v>
      </c>
      <c r="B549" s="58">
        <v>2022</v>
      </c>
      <c r="C549" s="58" t="s">
        <v>692</v>
      </c>
      <c r="D549" s="58" t="s">
        <v>693</v>
      </c>
      <c r="E549" s="58" t="s">
        <v>8883</v>
      </c>
      <c r="F549" s="58" t="s">
        <v>587</v>
      </c>
      <c r="G549" s="58" t="s">
        <v>7933</v>
      </c>
      <c r="H549" s="58" t="s">
        <v>2032</v>
      </c>
      <c r="I549" s="59">
        <v>44813</v>
      </c>
      <c r="J549" s="58" t="s">
        <v>2572</v>
      </c>
      <c r="K549" s="59" t="s">
        <v>1952</v>
      </c>
      <c r="L549" s="58" t="s">
        <v>7508</v>
      </c>
      <c r="M549" s="59" t="s">
        <v>1952</v>
      </c>
      <c r="N549" s="60">
        <v>276800</v>
      </c>
      <c r="O549" s="60">
        <v>31832</v>
      </c>
      <c r="P549" s="60">
        <v>31832</v>
      </c>
      <c r="Q549" s="58" t="s">
        <v>694</v>
      </c>
      <c r="R549" s="58" t="s">
        <v>658</v>
      </c>
      <c r="S549" s="58" t="s">
        <v>695</v>
      </c>
      <c r="U549" s="58">
        <v>3</v>
      </c>
      <c r="W549" s="58" t="s">
        <v>658</v>
      </c>
      <c r="X549" s="58">
        <v>44034934000</v>
      </c>
      <c r="Y549" s="58" t="str">
        <f>LEFT(Tableau3[[#This Row],[CODE_TARIF]],6)</f>
        <v>440349</v>
      </c>
      <c r="Z549" s="58" t="s">
        <v>697</v>
      </c>
      <c r="AB549" s="58" t="s">
        <v>7976</v>
      </c>
      <c r="AC549" s="60">
        <v>13</v>
      </c>
      <c r="AD549" s="60" t="s">
        <v>4422</v>
      </c>
      <c r="AE549" s="58" t="s">
        <v>698</v>
      </c>
      <c r="AF549" s="58" t="s">
        <v>658</v>
      </c>
      <c r="AG549" s="60" t="s">
        <v>4422</v>
      </c>
      <c r="AH549" s="60" t="s">
        <v>4422</v>
      </c>
      <c r="AI549" s="58">
        <v>1000</v>
      </c>
      <c r="AJ549" s="58" t="s">
        <v>666</v>
      </c>
    </row>
    <row r="550" spans="1:36" s="58" customFormat="1" ht="12">
      <c r="A550" s="57">
        <v>547</v>
      </c>
      <c r="B550" s="58">
        <v>2022</v>
      </c>
      <c r="C550" s="58" t="s">
        <v>692</v>
      </c>
      <c r="D550" s="58" t="s">
        <v>693</v>
      </c>
      <c r="E550" s="58" t="s">
        <v>8883</v>
      </c>
      <c r="F550" s="58" t="s">
        <v>587</v>
      </c>
      <c r="G550" s="58" t="s">
        <v>7933</v>
      </c>
      <c r="H550" s="58" t="s">
        <v>2032</v>
      </c>
      <c r="I550" s="59">
        <v>44813</v>
      </c>
      <c r="J550" s="58" t="s">
        <v>2573</v>
      </c>
      <c r="K550" s="59" t="s">
        <v>1952</v>
      </c>
      <c r="L550" s="58" t="s">
        <v>7508</v>
      </c>
      <c r="M550" s="59" t="s">
        <v>1952</v>
      </c>
      <c r="N550" s="60">
        <v>1907300</v>
      </c>
      <c r="O550" s="60">
        <v>219340</v>
      </c>
      <c r="P550" s="60">
        <v>219340</v>
      </c>
      <c r="Q550" s="58" t="s">
        <v>694</v>
      </c>
      <c r="R550" s="58" t="s">
        <v>658</v>
      </c>
      <c r="S550" s="58" t="s">
        <v>695</v>
      </c>
      <c r="U550" s="58">
        <v>3</v>
      </c>
      <c r="W550" s="58" t="s">
        <v>658</v>
      </c>
      <c r="X550" s="58">
        <v>44034934000</v>
      </c>
      <c r="Y550" s="58" t="str">
        <f>LEFT(Tableau3[[#This Row],[CODE_TARIF]],6)</f>
        <v>440349</v>
      </c>
      <c r="Z550" s="58" t="s">
        <v>697</v>
      </c>
      <c r="AB550" s="58" t="s">
        <v>7976</v>
      </c>
      <c r="AC550" s="60">
        <v>92</v>
      </c>
      <c r="AD550" s="60" t="s">
        <v>4423</v>
      </c>
      <c r="AE550" s="58" t="s">
        <v>698</v>
      </c>
      <c r="AF550" s="58" t="s">
        <v>658</v>
      </c>
      <c r="AG550" s="60" t="s">
        <v>4423</v>
      </c>
      <c r="AH550" s="60" t="s">
        <v>4423</v>
      </c>
      <c r="AI550" s="58">
        <v>1000</v>
      </c>
      <c r="AJ550" s="58" t="s">
        <v>666</v>
      </c>
    </row>
    <row r="551" spans="1:36" s="58" customFormat="1" ht="12">
      <c r="A551" s="57">
        <v>548</v>
      </c>
      <c r="B551" s="58">
        <v>2022</v>
      </c>
      <c r="C551" s="58" t="s">
        <v>692</v>
      </c>
      <c r="D551" s="58" t="s">
        <v>693</v>
      </c>
      <c r="E551" s="58" t="s">
        <v>8883</v>
      </c>
      <c r="F551" s="58" t="s">
        <v>587</v>
      </c>
      <c r="G551" s="58" t="s">
        <v>7933</v>
      </c>
      <c r="H551" s="58" t="s">
        <v>2032</v>
      </c>
      <c r="I551" s="59">
        <v>44813</v>
      </c>
      <c r="J551" s="58" t="s">
        <v>2574</v>
      </c>
      <c r="K551" s="59" t="s">
        <v>1952</v>
      </c>
      <c r="L551" s="58" t="s">
        <v>7508</v>
      </c>
      <c r="M551" s="59" t="s">
        <v>1952</v>
      </c>
      <c r="N551" s="60">
        <v>2107100</v>
      </c>
      <c r="O551" s="60">
        <v>242317</v>
      </c>
      <c r="P551" s="60">
        <v>242317</v>
      </c>
      <c r="Q551" s="58" t="s">
        <v>694</v>
      </c>
      <c r="R551" s="58" t="s">
        <v>658</v>
      </c>
      <c r="S551" s="58" t="s">
        <v>695</v>
      </c>
      <c r="U551" s="58">
        <v>3</v>
      </c>
      <c r="W551" s="58" t="s">
        <v>658</v>
      </c>
      <c r="X551" s="58">
        <v>44034900000</v>
      </c>
      <c r="Y551" s="58" t="str">
        <f>LEFT(Tableau3[[#This Row],[CODE_TARIF]],6)</f>
        <v>440349</v>
      </c>
      <c r="Z551" s="58" t="s">
        <v>697</v>
      </c>
      <c r="AB551" s="58" t="s">
        <v>7978</v>
      </c>
      <c r="AC551" s="60">
        <v>29</v>
      </c>
      <c r="AD551" s="60" t="s">
        <v>6149</v>
      </c>
      <c r="AE551" s="58" t="s">
        <v>698</v>
      </c>
      <c r="AF551" s="58" t="s">
        <v>658</v>
      </c>
      <c r="AG551" s="60" t="s">
        <v>4424</v>
      </c>
      <c r="AH551" s="60" t="s">
        <v>4424</v>
      </c>
      <c r="AI551" s="58">
        <v>1000</v>
      </c>
      <c r="AJ551" s="58" t="s">
        <v>666</v>
      </c>
    </row>
    <row r="552" spans="1:36" s="58" customFormat="1" ht="12">
      <c r="A552" s="57">
        <v>549</v>
      </c>
      <c r="B552" s="58">
        <v>2022</v>
      </c>
      <c r="C552" s="58" t="s">
        <v>692</v>
      </c>
      <c r="D552" s="58" t="s">
        <v>693</v>
      </c>
      <c r="E552" s="58" t="s">
        <v>8883</v>
      </c>
      <c r="F552" s="58" t="s">
        <v>587</v>
      </c>
      <c r="G552" s="58" t="s">
        <v>7933</v>
      </c>
      <c r="H552" s="58" t="s">
        <v>2032</v>
      </c>
      <c r="I552" s="59">
        <v>44813</v>
      </c>
      <c r="J552" s="58" t="s">
        <v>2575</v>
      </c>
      <c r="K552" s="59" t="s">
        <v>1952</v>
      </c>
      <c r="L552" s="58" t="s">
        <v>7508</v>
      </c>
      <c r="M552" s="59" t="s">
        <v>1952</v>
      </c>
      <c r="N552" s="60">
        <v>1405300</v>
      </c>
      <c r="O552" s="60">
        <v>161610</v>
      </c>
      <c r="P552" s="60">
        <v>161610</v>
      </c>
      <c r="Q552" s="58" t="s">
        <v>694</v>
      </c>
      <c r="R552" s="58" t="s">
        <v>658</v>
      </c>
      <c r="S552" s="58" t="s">
        <v>695</v>
      </c>
      <c r="U552" s="58">
        <v>3</v>
      </c>
      <c r="W552" s="58" t="s">
        <v>658</v>
      </c>
      <c r="X552" s="58">
        <v>44034900000</v>
      </c>
      <c r="Y552" s="58" t="str">
        <f>LEFT(Tableau3[[#This Row],[CODE_TARIF]],6)</f>
        <v>440349</v>
      </c>
      <c r="Z552" s="58" t="s">
        <v>697</v>
      </c>
      <c r="AB552" s="58" t="s">
        <v>7973</v>
      </c>
      <c r="AC552" s="60">
        <v>23</v>
      </c>
      <c r="AD552" s="60" t="s">
        <v>4425</v>
      </c>
      <c r="AE552" s="58" t="s">
        <v>698</v>
      </c>
      <c r="AF552" s="58" t="s">
        <v>658</v>
      </c>
      <c r="AG552" s="60" t="s">
        <v>4425</v>
      </c>
      <c r="AH552" s="60" t="s">
        <v>4425</v>
      </c>
      <c r="AI552" s="58">
        <v>1000</v>
      </c>
      <c r="AJ552" s="58" t="s">
        <v>666</v>
      </c>
    </row>
    <row r="553" spans="1:36" s="58" customFormat="1" ht="12">
      <c r="A553" s="57">
        <v>550</v>
      </c>
      <c r="B553" s="58">
        <v>2022</v>
      </c>
      <c r="C553" s="58" t="s">
        <v>692</v>
      </c>
      <c r="D553" s="58" t="s">
        <v>693</v>
      </c>
      <c r="E553" s="58" t="s">
        <v>8883</v>
      </c>
      <c r="F553" s="58" t="s">
        <v>587</v>
      </c>
      <c r="G553" s="58" t="s">
        <v>7933</v>
      </c>
      <c r="H553" s="58" t="s">
        <v>2032</v>
      </c>
      <c r="I553" s="59">
        <v>44813</v>
      </c>
      <c r="J553" s="58" t="s">
        <v>2576</v>
      </c>
      <c r="K553" s="59" t="s">
        <v>1952</v>
      </c>
      <c r="L553" s="58" t="s">
        <v>7508</v>
      </c>
      <c r="M553" s="59" t="s">
        <v>1952</v>
      </c>
      <c r="N553" s="60">
        <v>675800</v>
      </c>
      <c r="O553" s="60">
        <v>77717</v>
      </c>
      <c r="P553" s="60">
        <v>77717</v>
      </c>
      <c r="Q553" s="58" t="s">
        <v>694</v>
      </c>
      <c r="R553" s="58" t="s">
        <v>658</v>
      </c>
      <c r="S553" s="58" t="s">
        <v>695</v>
      </c>
      <c r="U553" s="58">
        <v>3</v>
      </c>
      <c r="W553" s="58" t="s">
        <v>658</v>
      </c>
      <c r="X553" s="58">
        <v>44034900000</v>
      </c>
      <c r="Y553" s="58" t="str">
        <f>LEFT(Tableau3[[#This Row],[CODE_TARIF]],6)</f>
        <v>440349</v>
      </c>
      <c r="Z553" s="58" t="s">
        <v>697</v>
      </c>
      <c r="AB553" s="58" t="s">
        <v>7973</v>
      </c>
      <c r="AC553" s="60">
        <v>16</v>
      </c>
      <c r="AD553" s="60" t="s">
        <v>4426</v>
      </c>
      <c r="AE553" s="58" t="s">
        <v>698</v>
      </c>
      <c r="AF553" s="58" t="s">
        <v>658</v>
      </c>
      <c r="AG553" s="60" t="s">
        <v>4426</v>
      </c>
      <c r="AH553" s="60" t="s">
        <v>4426</v>
      </c>
      <c r="AI553" s="58">
        <v>1000</v>
      </c>
      <c r="AJ553" s="58" t="s">
        <v>666</v>
      </c>
    </row>
    <row r="554" spans="1:36" s="58" customFormat="1" ht="12">
      <c r="A554" s="57">
        <v>551</v>
      </c>
      <c r="B554" s="58">
        <v>2022</v>
      </c>
      <c r="C554" s="58" t="s">
        <v>692</v>
      </c>
      <c r="D554" s="58" t="s">
        <v>693</v>
      </c>
      <c r="E554" s="58" t="s">
        <v>8883</v>
      </c>
      <c r="F554" s="58" t="s">
        <v>587</v>
      </c>
      <c r="G554" s="58" t="s">
        <v>7933</v>
      </c>
      <c r="H554" s="58" t="s">
        <v>2032</v>
      </c>
      <c r="I554" s="59">
        <v>44813</v>
      </c>
      <c r="J554" s="58" t="s">
        <v>2577</v>
      </c>
      <c r="K554" s="59" t="s">
        <v>1952</v>
      </c>
      <c r="L554" s="58" t="s">
        <v>7508</v>
      </c>
      <c r="M554" s="59" t="s">
        <v>1952</v>
      </c>
      <c r="N554" s="60">
        <v>1827600</v>
      </c>
      <c r="O554" s="60">
        <v>210174</v>
      </c>
      <c r="P554" s="60">
        <v>210174</v>
      </c>
      <c r="Q554" s="58" t="s">
        <v>694</v>
      </c>
      <c r="R554" s="58" t="s">
        <v>658</v>
      </c>
      <c r="S554" s="58" t="s">
        <v>695</v>
      </c>
      <c r="U554" s="58">
        <v>3</v>
      </c>
      <c r="W554" s="58" t="s">
        <v>658</v>
      </c>
      <c r="X554" s="58">
        <v>44034900000</v>
      </c>
      <c r="Y554" s="58" t="str">
        <f>LEFT(Tableau3[[#This Row],[CODE_TARIF]],6)</f>
        <v>440349</v>
      </c>
      <c r="Z554" s="58" t="s">
        <v>697</v>
      </c>
      <c r="AB554" s="58" t="s">
        <v>7973</v>
      </c>
      <c r="AC554" s="60">
        <v>35</v>
      </c>
      <c r="AD554" s="60" t="s">
        <v>4427</v>
      </c>
      <c r="AE554" s="58" t="s">
        <v>698</v>
      </c>
      <c r="AF554" s="58" t="s">
        <v>658</v>
      </c>
      <c r="AG554" s="60" t="s">
        <v>4427</v>
      </c>
      <c r="AH554" s="60" t="s">
        <v>4427</v>
      </c>
      <c r="AI554" s="58">
        <v>1000</v>
      </c>
      <c r="AJ554" s="58" t="s">
        <v>666</v>
      </c>
    </row>
    <row r="555" spans="1:36" s="58" customFormat="1" ht="12">
      <c r="A555" s="57">
        <v>552</v>
      </c>
      <c r="B555" s="58">
        <v>2022</v>
      </c>
      <c r="C555" s="58" t="s">
        <v>692</v>
      </c>
      <c r="D555" s="58" t="s">
        <v>693</v>
      </c>
      <c r="E555" s="58" t="s">
        <v>8883</v>
      </c>
      <c r="F555" s="58" t="s">
        <v>587</v>
      </c>
      <c r="G555" s="58" t="s">
        <v>7933</v>
      </c>
      <c r="H555" s="58" t="s">
        <v>2032</v>
      </c>
      <c r="I555" s="59">
        <v>44813</v>
      </c>
      <c r="J555" s="58" t="s">
        <v>2578</v>
      </c>
      <c r="K555" s="59" t="s">
        <v>1952</v>
      </c>
      <c r="L555" s="58" t="s">
        <v>7508</v>
      </c>
      <c r="M555" s="59" t="s">
        <v>1952</v>
      </c>
      <c r="N555" s="60">
        <v>632700</v>
      </c>
      <c r="O555" s="60">
        <v>72761</v>
      </c>
      <c r="P555" s="60">
        <v>72761</v>
      </c>
      <c r="Q555" s="58" t="s">
        <v>694</v>
      </c>
      <c r="R555" s="58" t="s">
        <v>658</v>
      </c>
      <c r="S555" s="58" t="s">
        <v>695</v>
      </c>
      <c r="U555" s="58">
        <v>3</v>
      </c>
      <c r="W555" s="58" t="s">
        <v>658</v>
      </c>
      <c r="X555" s="58">
        <v>44034900000</v>
      </c>
      <c r="Y555" s="58" t="str">
        <f>LEFT(Tableau3[[#This Row],[CODE_TARIF]],6)</f>
        <v>440349</v>
      </c>
      <c r="Z555" s="58" t="s">
        <v>697</v>
      </c>
      <c r="AB555" s="58" t="s">
        <v>7972</v>
      </c>
      <c r="AC555" s="60">
        <v>14</v>
      </c>
      <c r="AD555" s="60" t="s">
        <v>4428</v>
      </c>
      <c r="AE555" s="58" t="s">
        <v>698</v>
      </c>
      <c r="AF555" s="58" t="s">
        <v>658</v>
      </c>
      <c r="AG555" s="60" t="s">
        <v>4428</v>
      </c>
      <c r="AH555" s="60" t="s">
        <v>4428</v>
      </c>
      <c r="AI555" s="58">
        <v>1000</v>
      </c>
      <c r="AJ555" s="58" t="s">
        <v>666</v>
      </c>
    </row>
    <row r="556" spans="1:36" s="58" customFormat="1" ht="12">
      <c r="A556" s="57">
        <v>553</v>
      </c>
      <c r="B556" s="58">
        <v>2022</v>
      </c>
      <c r="C556" s="58" t="s">
        <v>692</v>
      </c>
      <c r="D556" s="58" t="s">
        <v>693</v>
      </c>
      <c r="E556" s="58" t="s">
        <v>8883</v>
      </c>
      <c r="F556" s="58" t="s">
        <v>587</v>
      </c>
      <c r="G556" s="58" t="s">
        <v>7933</v>
      </c>
      <c r="H556" s="58" t="s">
        <v>2032</v>
      </c>
      <c r="I556" s="59">
        <v>44813</v>
      </c>
      <c r="J556" s="58" t="s">
        <v>2579</v>
      </c>
      <c r="K556" s="59" t="s">
        <v>1952</v>
      </c>
      <c r="L556" s="58" t="s">
        <v>7508</v>
      </c>
      <c r="M556" s="59" t="s">
        <v>1952</v>
      </c>
      <c r="N556" s="60">
        <v>1878300</v>
      </c>
      <c r="O556" s="60">
        <v>216005</v>
      </c>
      <c r="P556" s="60">
        <v>216005</v>
      </c>
      <c r="Q556" s="58" t="s">
        <v>694</v>
      </c>
      <c r="R556" s="58" t="s">
        <v>658</v>
      </c>
      <c r="S556" s="58" t="s">
        <v>695</v>
      </c>
      <c r="U556" s="58">
        <v>3</v>
      </c>
      <c r="W556" s="58" t="s">
        <v>658</v>
      </c>
      <c r="X556" s="58">
        <v>44034900000</v>
      </c>
      <c r="Y556" s="58" t="str">
        <f>LEFT(Tableau3[[#This Row],[CODE_TARIF]],6)</f>
        <v>440349</v>
      </c>
      <c r="Z556" s="58" t="s">
        <v>697</v>
      </c>
      <c r="AB556" s="58" t="s">
        <v>7973</v>
      </c>
      <c r="AC556" s="60">
        <v>29</v>
      </c>
      <c r="AD556" s="60" t="s">
        <v>4429</v>
      </c>
      <c r="AE556" s="58" t="s">
        <v>698</v>
      </c>
      <c r="AF556" s="58" t="s">
        <v>658</v>
      </c>
      <c r="AG556" s="60" t="s">
        <v>4429</v>
      </c>
      <c r="AH556" s="60" t="s">
        <v>4429</v>
      </c>
      <c r="AI556" s="58">
        <v>1000</v>
      </c>
      <c r="AJ556" s="58" t="s">
        <v>666</v>
      </c>
    </row>
    <row r="557" spans="1:36" s="58" customFormat="1" ht="12">
      <c r="A557" s="57">
        <v>554</v>
      </c>
      <c r="B557" s="58">
        <v>2022</v>
      </c>
      <c r="C557" s="58" t="s">
        <v>692</v>
      </c>
      <c r="D557" s="58" t="s">
        <v>693</v>
      </c>
      <c r="E557" s="58" t="s">
        <v>8883</v>
      </c>
      <c r="F557" s="58" t="s">
        <v>587</v>
      </c>
      <c r="G557" s="58" t="s">
        <v>7933</v>
      </c>
      <c r="H557" s="58" t="s">
        <v>2032</v>
      </c>
      <c r="I557" s="59">
        <v>44813</v>
      </c>
      <c r="J557" s="58" t="s">
        <v>2580</v>
      </c>
      <c r="K557" s="59" t="s">
        <v>1952</v>
      </c>
      <c r="L557" s="58" t="s">
        <v>7508</v>
      </c>
      <c r="M557" s="59" t="s">
        <v>1952</v>
      </c>
      <c r="N557" s="60">
        <v>710800</v>
      </c>
      <c r="O557" s="60">
        <v>81742</v>
      </c>
      <c r="P557" s="60">
        <v>81742</v>
      </c>
      <c r="Q557" s="58" t="s">
        <v>694</v>
      </c>
      <c r="R557" s="58" t="s">
        <v>658</v>
      </c>
      <c r="S557" s="58" t="s">
        <v>695</v>
      </c>
      <c r="U557" s="58">
        <v>3</v>
      </c>
      <c r="W557" s="58" t="s">
        <v>658</v>
      </c>
      <c r="X557" s="58">
        <v>44034900000</v>
      </c>
      <c r="Y557" s="58" t="str">
        <f>LEFT(Tableau3[[#This Row],[CODE_TARIF]],6)</f>
        <v>440349</v>
      </c>
      <c r="Z557" s="58" t="s">
        <v>697</v>
      </c>
      <c r="AB557" s="58" t="s">
        <v>7972</v>
      </c>
      <c r="AC557" s="60">
        <v>13</v>
      </c>
      <c r="AD557" s="60" t="s">
        <v>6150</v>
      </c>
      <c r="AE557" s="58" t="s">
        <v>698</v>
      </c>
      <c r="AF557" s="58" t="s">
        <v>658</v>
      </c>
      <c r="AG557" s="60" t="s">
        <v>4430</v>
      </c>
      <c r="AH557" s="60" t="s">
        <v>4430</v>
      </c>
      <c r="AI557" s="58">
        <v>1000</v>
      </c>
      <c r="AJ557" s="58" t="s">
        <v>666</v>
      </c>
    </row>
    <row r="558" spans="1:36" s="58" customFormat="1" ht="12">
      <c r="A558" s="57">
        <v>555</v>
      </c>
      <c r="B558" s="58">
        <v>2022</v>
      </c>
      <c r="C558" s="58" t="s">
        <v>692</v>
      </c>
      <c r="D558" s="58" t="s">
        <v>693</v>
      </c>
      <c r="E558" s="58" t="s">
        <v>8883</v>
      </c>
      <c r="F558" s="58" t="s">
        <v>587</v>
      </c>
      <c r="G558" s="58" t="s">
        <v>7933</v>
      </c>
      <c r="H558" s="58" t="s">
        <v>2032</v>
      </c>
      <c r="I558" s="59">
        <v>44813</v>
      </c>
      <c r="J558" s="58" t="s">
        <v>2581</v>
      </c>
      <c r="K558" s="59" t="s">
        <v>1952</v>
      </c>
      <c r="L558" s="58" t="s">
        <v>7508</v>
      </c>
      <c r="M558" s="59" t="s">
        <v>1952</v>
      </c>
      <c r="N558" s="60">
        <v>1792300</v>
      </c>
      <c r="O558" s="60">
        <v>206115</v>
      </c>
      <c r="P558" s="60">
        <v>206115</v>
      </c>
      <c r="Q558" s="58" t="s">
        <v>694</v>
      </c>
      <c r="R558" s="58" t="s">
        <v>658</v>
      </c>
      <c r="S558" s="58" t="s">
        <v>695</v>
      </c>
      <c r="U558" s="58">
        <v>3</v>
      </c>
      <c r="W558" s="58" t="s">
        <v>658</v>
      </c>
      <c r="X558" s="58">
        <v>44034900000</v>
      </c>
      <c r="Y558" s="58" t="str">
        <f>LEFT(Tableau3[[#This Row],[CODE_TARIF]],6)</f>
        <v>440349</v>
      </c>
      <c r="Z558" s="58" t="s">
        <v>697</v>
      </c>
      <c r="AB558" s="58" t="s">
        <v>7972</v>
      </c>
      <c r="AC558" s="60">
        <v>27</v>
      </c>
      <c r="AD558" s="60" t="s">
        <v>6151</v>
      </c>
      <c r="AE558" s="58" t="s">
        <v>698</v>
      </c>
      <c r="AF558" s="58" t="s">
        <v>658</v>
      </c>
      <c r="AG558" s="60" t="s">
        <v>4431</v>
      </c>
      <c r="AH558" s="60" t="s">
        <v>4431</v>
      </c>
      <c r="AI558" s="58">
        <v>1000</v>
      </c>
      <c r="AJ558" s="58" t="s">
        <v>666</v>
      </c>
    </row>
    <row r="559" spans="1:36" s="58" customFormat="1" ht="12">
      <c r="A559" s="57">
        <v>556</v>
      </c>
      <c r="B559" s="58">
        <v>2022</v>
      </c>
      <c r="C559" s="58" t="s">
        <v>692</v>
      </c>
      <c r="D559" s="58" t="s">
        <v>693</v>
      </c>
      <c r="E559" s="58" t="s">
        <v>8883</v>
      </c>
      <c r="F559" s="58" t="s">
        <v>587</v>
      </c>
      <c r="G559" s="58" t="s">
        <v>7933</v>
      </c>
      <c r="H559" s="58" t="s">
        <v>2032</v>
      </c>
      <c r="I559" s="59">
        <v>44813</v>
      </c>
      <c r="J559" s="58" t="s">
        <v>2582</v>
      </c>
      <c r="K559" s="59" t="s">
        <v>1952</v>
      </c>
      <c r="L559" s="58" t="s">
        <v>7508</v>
      </c>
      <c r="M559" s="59" t="s">
        <v>1952</v>
      </c>
      <c r="N559" s="60">
        <v>665500</v>
      </c>
      <c r="O559" s="60">
        <v>76533</v>
      </c>
      <c r="P559" s="60">
        <v>76533</v>
      </c>
      <c r="Q559" s="58" t="s">
        <v>694</v>
      </c>
      <c r="R559" s="58" t="s">
        <v>658</v>
      </c>
      <c r="S559" s="58" t="s">
        <v>695</v>
      </c>
      <c r="U559" s="58">
        <v>3</v>
      </c>
      <c r="W559" s="58" t="s">
        <v>658</v>
      </c>
      <c r="X559" s="58">
        <v>44034900000</v>
      </c>
      <c r="Y559" s="58" t="str">
        <f>LEFT(Tableau3[[#This Row],[CODE_TARIF]],6)</f>
        <v>440349</v>
      </c>
      <c r="Z559" s="58" t="s">
        <v>697</v>
      </c>
      <c r="AB559" s="58" t="s">
        <v>7972</v>
      </c>
      <c r="AC559" s="60">
        <v>14</v>
      </c>
      <c r="AD559" s="60" t="s">
        <v>6152</v>
      </c>
      <c r="AE559" s="58" t="s">
        <v>698</v>
      </c>
      <c r="AF559" s="58" t="s">
        <v>658</v>
      </c>
      <c r="AG559" s="60" t="s">
        <v>4432</v>
      </c>
      <c r="AH559" s="60" t="s">
        <v>4432</v>
      </c>
      <c r="AI559" s="58">
        <v>1000</v>
      </c>
      <c r="AJ559" s="58" t="s">
        <v>666</v>
      </c>
    </row>
    <row r="560" spans="1:36" s="58" customFormat="1" ht="12">
      <c r="A560" s="57">
        <v>557</v>
      </c>
      <c r="B560" s="58">
        <v>2022</v>
      </c>
      <c r="C560" s="58" t="s">
        <v>692</v>
      </c>
      <c r="D560" s="58" t="s">
        <v>693</v>
      </c>
      <c r="E560" s="58" t="s">
        <v>8883</v>
      </c>
      <c r="F560" s="58" t="s">
        <v>587</v>
      </c>
      <c r="G560" s="58" t="s">
        <v>7933</v>
      </c>
      <c r="H560" s="58" t="s">
        <v>2032</v>
      </c>
      <c r="I560" s="59">
        <v>44813</v>
      </c>
      <c r="J560" s="58" t="s">
        <v>2583</v>
      </c>
      <c r="K560" s="59" t="s">
        <v>1952</v>
      </c>
      <c r="L560" s="58" t="s">
        <v>7508</v>
      </c>
      <c r="M560" s="59" t="s">
        <v>1952</v>
      </c>
      <c r="N560" s="60">
        <v>1847700</v>
      </c>
      <c r="O560" s="60">
        <v>212486</v>
      </c>
      <c r="P560" s="60">
        <v>212486</v>
      </c>
      <c r="Q560" s="58" t="s">
        <v>694</v>
      </c>
      <c r="R560" s="58" t="s">
        <v>658</v>
      </c>
      <c r="S560" s="58" t="s">
        <v>695</v>
      </c>
      <c r="U560" s="58">
        <v>3</v>
      </c>
      <c r="W560" s="58" t="s">
        <v>658</v>
      </c>
      <c r="X560" s="58">
        <v>44034900000</v>
      </c>
      <c r="Y560" s="58" t="str">
        <f>LEFT(Tableau3[[#This Row],[CODE_TARIF]],6)</f>
        <v>440349</v>
      </c>
      <c r="Z560" s="58" t="s">
        <v>697</v>
      </c>
      <c r="AB560" s="58" t="s">
        <v>7972</v>
      </c>
      <c r="AC560" s="60">
        <v>28</v>
      </c>
      <c r="AD560" s="60" t="s">
        <v>6153</v>
      </c>
      <c r="AE560" s="58" t="s">
        <v>698</v>
      </c>
      <c r="AF560" s="58" t="s">
        <v>658</v>
      </c>
      <c r="AG560" s="60" t="s">
        <v>4433</v>
      </c>
      <c r="AH560" s="60" t="s">
        <v>4433</v>
      </c>
      <c r="AI560" s="58">
        <v>1000</v>
      </c>
      <c r="AJ560" s="58" t="s">
        <v>666</v>
      </c>
    </row>
    <row r="561" spans="1:36" s="58" customFormat="1" ht="12">
      <c r="A561" s="57">
        <v>558</v>
      </c>
      <c r="B561" s="58">
        <v>2022</v>
      </c>
      <c r="C561" s="58" t="s">
        <v>692</v>
      </c>
      <c r="D561" s="58" t="s">
        <v>693</v>
      </c>
      <c r="E561" s="58" t="s">
        <v>8883</v>
      </c>
      <c r="F561" s="58" t="s">
        <v>587</v>
      </c>
      <c r="G561" s="58" t="s">
        <v>7933</v>
      </c>
      <c r="H561" s="58" t="s">
        <v>2032</v>
      </c>
      <c r="I561" s="59">
        <v>44813</v>
      </c>
      <c r="J561" s="58" t="s">
        <v>2584</v>
      </c>
      <c r="K561" s="59" t="s">
        <v>1952</v>
      </c>
      <c r="L561" s="58" t="s">
        <v>7508</v>
      </c>
      <c r="M561" s="58" t="s">
        <v>1952</v>
      </c>
      <c r="N561" s="60">
        <v>2484400</v>
      </c>
      <c r="O561" s="60">
        <v>285706</v>
      </c>
      <c r="P561" s="60">
        <v>285706</v>
      </c>
      <c r="Q561" s="58" t="s">
        <v>694</v>
      </c>
      <c r="R561" s="58" t="s">
        <v>658</v>
      </c>
      <c r="S561" s="58" t="s">
        <v>695</v>
      </c>
      <c r="U561" s="58">
        <v>3</v>
      </c>
      <c r="W561" s="58" t="s">
        <v>658</v>
      </c>
      <c r="X561" s="58">
        <v>44034900000</v>
      </c>
      <c r="Y561" s="58" t="str">
        <f>LEFT(Tableau3[[#This Row],[CODE_TARIF]],6)</f>
        <v>440349</v>
      </c>
      <c r="Z561" s="58" t="s">
        <v>697</v>
      </c>
      <c r="AB561" s="58" t="s">
        <v>7972</v>
      </c>
      <c r="AC561" s="60">
        <v>52</v>
      </c>
      <c r="AD561" s="60" t="s">
        <v>6154</v>
      </c>
      <c r="AE561" s="58" t="s">
        <v>698</v>
      </c>
      <c r="AF561" s="58" t="s">
        <v>658</v>
      </c>
      <c r="AG561" s="60" t="s">
        <v>4434</v>
      </c>
      <c r="AH561" s="60" t="s">
        <v>4434</v>
      </c>
      <c r="AI561" s="58">
        <v>1000</v>
      </c>
      <c r="AJ561" s="58" t="s">
        <v>666</v>
      </c>
    </row>
    <row r="562" spans="1:36" s="58" customFormat="1" ht="12">
      <c r="A562" s="57">
        <v>559</v>
      </c>
      <c r="B562" s="58">
        <v>2022</v>
      </c>
      <c r="C562" s="58" t="s">
        <v>692</v>
      </c>
      <c r="D562" s="58" t="s">
        <v>693</v>
      </c>
      <c r="E562" s="58" t="s">
        <v>8883</v>
      </c>
      <c r="F562" s="58" t="s">
        <v>587</v>
      </c>
      <c r="G562" s="58" t="s">
        <v>7933</v>
      </c>
      <c r="H562" s="58" t="s">
        <v>2032</v>
      </c>
      <c r="I562" s="59">
        <v>44813</v>
      </c>
      <c r="J562" s="58" t="s">
        <v>2585</v>
      </c>
      <c r="K562" s="59" t="s">
        <v>1952</v>
      </c>
      <c r="L562" s="58" t="s">
        <v>7508</v>
      </c>
      <c r="M562" s="59" t="s">
        <v>1952</v>
      </c>
      <c r="N562" s="60">
        <v>2490700</v>
      </c>
      <c r="O562" s="60">
        <v>286431</v>
      </c>
      <c r="P562" s="60">
        <v>286431</v>
      </c>
      <c r="Q562" s="58" t="s">
        <v>694</v>
      </c>
      <c r="R562" s="58" t="s">
        <v>658</v>
      </c>
      <c r="S562" s="58" t="s">
        <v>695</v>
      </c>
      <c r="U562" s="58">
        <v>3</v>
      </c>
      <c r="W562" s="58" t="s">
        <v>658</v>
      </c>
      <c r="X562" s="58">
        <v>44034900000</v>
      </c>
      <c r="Y562" s="58" t="str">
        <f>LEFT(Tableau3[[#This Row],[CODE_TARIF]],6)</f>
        <v>440349</v>
      </c>
      <c r="Z562" s="58" t="s">
        <v>697</v>
      </c>
      <c r="AB562" s="58" t="s">
        <v>7972</v>
      </c>
      <c r="AC562" s="60">
        <v>45</v>
      </c>
      <c r="AD562" s="60" t="s">
        <v>6155</v>
      </c>
      <c r="AE562" s="58" t="s">
        <v>698</v>
      </c>
      <c r="AF562" s="58" t="s">
        <v>658</v>
      </c>
      <c r="AG562" s="60" t="s">
        <v>4435</v>
      </c>
      <c r="AH562" s="60" t="s">
        <v>4435</v>
      </c>
      <c r="AI562" s="58">
        <v>1000</v>
      </c>
      <c r="AJ562" s="58" t="s">
        <v>666</v>
      </c>
    </row>
    <row r="563" spans="1:36" s="58" customFormat="1" ht="12">
      <c r="A563" s="57">
        <v>560</v>
      </c>
      <c r="B563" s="58">
        <v>2022</v>
      </c>
      <c r="C563" s="58" t="s">
        <v>692</v>
      </c>
      <c r="D563" s="58" t="s">
        <v>693</v>
      </c>
      <c r="E563" s="58" t="s">
        <v>8883</v>
      </c>
      <c r="F563" s="58" t="s">
        <v>587</v>
      </c>
      <c r="G563" s="58" t="s">
        <v>7933</v>
      </c>
      <c r="H563" s="58" t="s">
        <v>2032</v>
      </c>
      <c r="I563" s="59">
        <v>44813</v>
      </c>
      <c r="J563" s="58" t="s">
        <v>2586</v>
      </c>
      <c r="K563" s="59" t="s">
        <v>1952</v>
      </c>
      <c r="L563" s="58" t="s">
        <v>7508</v>
      </c>
      <c r="M563" s="59" t="s">
        <v>1952</v>
      </c>
      <c r="N563" s="60">
        <v>2492500</v>
      </c>
      <c r="O563" s="60">
        <v>286638</v>
      </c>
      <c r="P563" s="60">
        <v>286638</v>
      </c>
      <c r="Q563" s="58" t="s">
        <v>694</v>
      </c>
      <c r="R563" s="58" t="s">
        <v>658</v>
      </c>
      <c r="S563" s="58" t="s">
        <v>695</v>
      </c>
      <c r="U563" s="58">
        <v>3</v>
      </c>
      <c r="W563" s="58" t="s">
        <v>658</v>
      </c>
      <c r="X563" s="58">
        <v>44034900000</v>
      </c>
      <c r="Y563" s="58" t="str">
        <f>LEFT(Tableau3[[#This Row],[CODE_TARIF]],6)</f>
        <v>440349</v>
      </c>
      <c r="Z563" s="58" t="s">
        <v>697</v>
      </c>
      <c r="AB563" s="58" t="s">
        <v>7972</v>
      </c>
      <c r="AC563" s="60">
        <v>47</v>
      </c>
      <c r="AD563" s="60" t="s">
        <v>6156</v>
      </c>
      <c r="AE563" s="58" t="s">
        <v>698</v>
      </c>
      <c r="AF563" s="58" t="s">
        <v>658</v>
      </c>
      <c r="AG563" s="60" t="s">
        <v>4436</v>
      </c>
      <c r="AH563" s="60" t="s">
        <v>4436</v>
      </c>
      <c r="AI563" s="58">
        <v>1000</v>
      </c>
      <c r="AJ563" s="58" t="s">
        <v>666</v>
      </c>
    </row>
    <row r="564" spans="1:36" s="58" customFormat="1" ht="12">
      <c r="A564" s="57">
        <v>561</v>
      </c>
      <c r="B564" s="58">
        <v>2022</v>
      </c>
      <c r="C564" s="58" t="s">
        <v>692</v>
      </c>
      <c r="D564" s="58" t="s">
        <v>693</v>
      </c>
      <c r="E564" s="58" t="s">
        <v>2012</v>
      </c>
      <c r="F564" s="58" t="s">
        <v>577</v>
      </c>
      <c r="G564" s="58" t="s">
        <v>7922</v>
      </c>
      <c r="H564" s="58" t="s">
        <v>1910</v>
      </c>
      <c r="I564" s="59">
        <v>44810</v>
      </c>
      <c r="J564" s="58" t="s">
        <v>2587</v>
      </c>
      <c r="K564" s="59" t="s">
        <v>1577</v>
      </c>
      <c r="L564" s="58" t="s">
        <v>7509</v>
      </c>
      <c r="M564" s="59" t="s">
        <v>1577</v>
      </c>
      <c r="N564" s="60">
        <v>712321</v>
      </c>
      <c r="O564" s="60">
        <v>39178</v>
      </c>
      <c r="P564" s="60">
        <v>39178</v>
      </c>
      <c r="Q564" s="58" t="s">
        <v>694</v>
      </c>
      <c r="R564" s="58" t="s">
        <v>658</v>
      </c>
      <c r="S564" s="58" t="s">
        <v>675</v>
      </c>
      <c r="U564" s="58">
        <v>3</v>
      </c>
      <c r="W564" s="58" t="s">
        <v>658</v>
      </c>
      <c r="X564" s="58">
        <v>44072938000</v>
      </c>
      <c r="Y564" s="58" t="str">
        <f>LEFT(Tableau3[[#This Row],[CODE_TARIF]],6)</f>
        <v>440729</v>
      </c>
      <c r="Z564" s="58" t="s">
        <v>697</v>
      </c>
      <c r="AB564" s="58" t="s">
        <v>8243</v>
      </c>
      <c r="AC564" s="60">
        <v>80</v>
      </c>
      <c r="AD564" s="60" t="s">
        <v>6142</v>
      </c>
      <c r="AE564" s="58" t="s">
        <v>698</v>
      </c>
      <c r="AF564" s="58" t="s">
        <v>658</v>
      </c>
      <c r="AG564" s="60" t="s">
        <v>4413</v>
      </c>
      <c r="AH564" s="60" t="s">
        <v>4413</v>
      </c>
      <c r="AI564" s="58">
        <v>1000</v>
      </c>
      <c r="AJ564" s="58" t="s">
        <v>666</v>
      </c>
    </row>
    <row r="565" spans="1:36" s="58" customFormat="1" ht="12">
      <c r="A565" s="57">
        <v>562</v>
      </c>
      <c r="B565" s="58">
        <v>2022</v>
      </c>
      <c r="C565" s="58" t="s">
        <v>692</v>
      </c>
      <c r="D565" s="58" t="s">
        <v>693</v>
      </c>
      <c r="E565" s="58" t="s">
        <v>2012</v>
      </c>
      <c r="F565" s="58" t="s">
        <v>577</v>
      </c>
      <c r="G565" s="58" t="s">
        <v>7922</v>
      </c>
      <c r="H565" s="58" t="s">
        <v>1910</v>
      </c>
      <c r="I565" s="59">
        <v>44810</v>
      </c>
      <c r="J565" s="58" t="s">
        <v>2588</v>
      </c>
      <c r="K565" s="59" t="s">
        <v>1577</v>
      </c>
      <c r="L565" s="58" t="s">
        <v>1441</v>
      </c>
      <c r="M565" s="59" t="s">
        <v>1441</v>
      </c>
      <c r="N565" s="60">
        <v>8148545</v>
      </c>
      <c r="O565" s="60">
        <v>937083</v>
      </c>
      <c r="P565" s="60">
        <v>937083</v>
      </c>
      <c r="Q565" s="58" t="s">
        <v>694</v>
      </c>
      <c r="R565" s="58" t="s">
        <v>658</v>
      </c>
      <c r="S565" s="58" t="s">
        <v>703</v>
      </c>
      <c r="U565" s="58">
        <v>3</v>
      </c>
      <c r="W565" s="58" t="s">
        <v>658</v>
      </c>
      <c r="X565" s="58">
        <v>44034914000</v>
      </c>
      <c r="Y565" s="58" t="str">
        <f>LEFT(Tableau3[[#This Row],[CODE_TARIF]],6)</f>
        <v>440349</v>
      </c>
      <c r="Z565" s="58" t="s">
        <v>697</v>
      </c>
      <c r="AB565" s="58" t="s">
        <v>8244</v>
      </c>
      <c r="AC565" s="60">
        <v>91</v>
      </c>
      <c r="AD565" s="60" t="s">
        <v>6157</v>
      </c>
      <c r="AE565" s="58" t="s">
        <v>698</v>
      </c>
      <c r="AF565" s="58" t="s">
        <v>658</v>
      </c>
      <c r="AG565" s="60" t="s">
        <v>4437</v>
      </c>
      <c r="AH565" s="60" t="s">
        <v>4437</v>
      </c>
      <c r="AI565" s="58">
        <v>1000</v>
      </c>
      <c r="AJ565" s="58" t="s">
        <v>666</v>
      </c>
    </row>
    <row r="566" spans="1:36" s="58" customFormat="1" ht="12">
      <c r="A566" s="57">
        <v>563</v>
      </c>
      <c r="B566" s="58">
        <v>2022</v>
      </c>
      <c r="C566" s="58" t="s">
        <v>692</v>
      </c>
      <c r="D566" s="58" t="s">
        <v>693</v>
      </c>
      <c r="E566" s="58" t="s">
        <v>2012</v>
      </c>
      <c r="F566" s="58" t="s">
        <v>577</v>
      </c>
      <c r="G566" s="58" t="s">
        <v>7922</v>
      </c>
      <c r="H566" s="58" t="s">
        <v>1910</v>
      </c>
      <c r="I566" s="59">
        <v>44810</v>
      </c>
      <c r="J566" s="58" t="s">
        <v>2589</v>
      </c>
      <c r="K566" s="59" t="s">
        <v>1577</v>
      </c>
      <c r="L566" s="58" t="s">
        <v>7509</v>
      </c>
      <c r="M566" s="59" t="s">
        <v>1577</v>
      </c>
      <c r="N566" s="60">
        <v>489635</v>
      </c>
      <c r="O566" s="60">
        <v>56308</v>
      </c>
      <c r="P566" s="60">
        <v>56308</v>
      </c>
      <c r="Q566" s="58" t="s">
        <v>694</v>
      </c>
      <c r="R566" s="58" t="s">
        <v>658</v>
      </c>
      <c r="S566" s="58" t="s">
        <v>675</v>
      </c>
      <c r="U566" s="58">
        <v>3</v>
      </c>
      <c r="W566" s="58" t="s">
        <v>658</v>
      </c>
      <c r="X566" s="58">
        <v>44034939000</v>
      </c>
      <c r="Y566" s="58" t="str">
        <f>LEFT(Tableau3[[#This Row],[CODE_TARIF]],6)</f>
        <v>440349</v>
      </c>
      <c r="Z566" s="58" t="s">
        <v>697</v>
      </c>
      <c r="AB566" s="58" t="s">
        <v>8245</v>
      </c>
      <c r="AC566" s="60">
        <v>9</v>
      </c>
      <c r="AD566" s="60" t="s">
        <v>4438</v>
      </c>
      <c r="AE566" s="58" t="s">
        <v>698</v>
      </c>
      <c r="AF566" s="58" t="s">
        <v>658</v>
      </c>
      <c r="AG566" s="60" t="s">
        <v>4438</v>
      </c>
      <c r="AH566" s="60" t="s">
        <v>4438</v>
      </c>
      <c r="AI566" s="58">
        <v>1000</v>
      </c>
      <c r="AJ566" s="58" t="s">
        <v>666</v>
      </c>
    </row>
    <row r="567" spans="1:36" s="58" customFormat="1" ht="12">
      <c r="A567" s="57">
        <v>564</v>
      </c>
      <c r="B567" s="58">
        <v>2022</v>
      </c>
      <c r="C567" s="58" t="s">
        <v>692</v>
      </c>
      <c r="D567" s="58" t="s">
        <v>693</v>
      </c>
      <c r="E567" s="58" t="s">
        <v>2012</v>
      </c>
      <c r="F567" s="58" t="s">
        <v>577</v>
      </c>
      <c r="G567" s="58" t="s">
        <v>7922</v>
      </c>
      <c r="H567" s="58" t="s">
        <v>1910</v>
      </c>
      <c r="I567" s="59">
        <v>44810</v>
      </c>
      <c r="J567" s="58" t="s">
        <v>2590</v>
      </c>
      <c r="K567" s="59" t="s">
        <v>1577</v>
      </c>
      <c r="L567" s="58" t="s">
        <v>7509</v>
      </c>
      <c r="M567" s="59" t="s">
        <v>1577</v>
      </c>
      <c r="N567" s="60">
        <v>2106497</v>
      </c>
      <c r="O567" s="60">
        <v>242247</v>
      </c>
      <c r="P567" s="60">
        <v>242247</v>
      </c>
      <c r="Q567" s="58" t="s">
        <v>694</v>
      </c>
      <c r="R567" s="58" t="s">
        <v>658</v>
      </c>
      <c r="S567" s="58" t="s">
        <v>703</v>
      </c>
      <c r="U567" s="58">
        <v>3</v>
      </c>
      <c r="W567" s="58" t="s">
        <v>658</v>
      </c>
      <c r="X567" s="58">
        <v>44034914000</v>
      </c>
      <c r="Y567" s="58" t="str">
        <f>LEFT(Tableau3[[#This Row],[CODE_TARIF]],6)</f>
        <v>440349</v>
      </c>
      <c r="Z567" s="58" t="s">
        <v>697</v>
      </c>
      <c r="AB567" s="58" t="s">
        <v>8246</v>
      </c>
      <c r="AC567" s="60">
        <v>44</v>
      </c>
      <c r="AD567" s="60" t="s">
        <v>6158</v>
      </c>
      <c r="AE567" s="58" t="s">
        <v>698</v>
      </c>
      <c r="AF567" s="58" t="s">
        <v>658</v>
      </c>
      <c r="AG567" s="60" t="s">
        <v>4439</v>
      </c>
      <c r="AH567" s="60" t="s">
        <v>4439</v>
      </c>
      <c r="AI567" s="58">
        <v>1000</v>
      </c>
      <c r="AJ567" s="58" t="s">
        <v>666</v>
      </c>
    </row>
    <row r="568" spans="1:36" s="58" customFormat="1" ht="12">
      <c r="A568" s="57">
        <v>565</v>
      </c>
      <c r="B568" s="58">
        <v>2022</v>
      </c>
      <c r="C568" s="58" t="s">
        <v>692</v>
      </c>
      <c r="D568" s="58" t="s">
        <v>693</v>
      </c>
      <c r="E568" s="58" t="s">
        <v>8878</v>
      </c>
      <c r="F568" s="58" t="s">
        <v>578</v>
      </c>
      <c r="G568" s="58" t="s">
        <v>7935</v>
      </c>
      <c r="H568" s="58" t="s">
        <v>2027</v>
      </c>
      <c r="I568" s="59">
        <v>44810</v>
      </c>
      <c r="J568" s="58" t="s">
        <v>1919</v>
      </c>
      <c r="K568" s="59" t="s">
        <v>1953</v>
      </c>
      <c r="L568" s="58" t="s">
        <v>7510</v>
      </c>
      <c r="M568" s="59" t="s">
        <v>1953</v>
      </c>
      <c r="N568" s="60">
        <v>372024</v>
      </c>
      <c r="O568" s="60">
        <v>20461</v>
      </c>
      <c r="P568" s="60">
        <v>20461</v>
      </c>
      <c r="Q568" s="58" t="s">
        <v>694</v>
      </c>
      <c r="R568" s="58" t="s">
        <v>658</v>
      </c>
      <c r="S568" s="58" t="s">
        <v>712</v>
      </c>
      <c r="U568" s="58">
        <v>3</v>
      </c>
      <c r="W568" s="58" t="s">
        <v>658</v>
      </c>
      <c r="X568" s="58">
        <v>44072938000</v>
      </c>
      <c r="Y568" s="58" t="str">
        <f>LEFT(Tableau3[[#This Row],[CODE_TARIF]],6)</f>
        <v>440729</v>
      </c>
      <c r="Z568" s="58" t="s">
        <v>697</v>
      </c>
      <c r="AB568" s="58" t="s">
        <v>8247</v>
      </c>
      <c r="AC568" s="60">
        <v>21</v>
      </c>
      <c r="AD568" s="60" t="s">
        <v>686</v>
      </c>
      <c r="AE568" s="58" t="s">
        <v>698</v>
      </c>
      <c r="AF568" s="58" t="s">
        <v>658</v>
      </c>
      <c r="AG568" s="60" t="s">
        <v>4440</v>
      </c>
      <c r="AH568" s="60" t="s">
        <v>4440</v>
      </c>
      <c r="AI568" s="58">
        <v>1000</v>
      </c>
      <c r="AJ568" s="58" t="s">
        <v>666</v>
      </c>
    </row>
    <row r="569" spans="1:36" s="58" customFormat="1" ht="12">
      <c r="A569" s="57">
        <v>566</v>
      </c>
      <c r="B569" s="58">
        <v>2022</v>
      </c>
      <c r="C569" s="58" t="s">
        <v>692</v>
      </c>
      <c r="D569" s="58" t="s">
        <v>693</v>
      </c>
      <c r="E569" s="58" t="s">
        <v>8878</v>
      </c>
      <c r="F569" s="58" t="s">
        <v>578</v>
      </c>
      <c r="G569" s="58" t="s">
        <v>7935</v>
      </c>
      <c r="H569" s="58" t="s">
        <v>2027</v>
      </c>
      <c r="I569" s="59">
        <v>44809</v>
      </c>
      <c r="J569" s="58" t="s">
        <v>2591</v>
      </c>
      <c r="K569" s="59" t="s">
        <v>7309</v>
      </c>
      <c r="L569" s="58" t="s">
        <v>7511</v>
      </c>
      <c r="M569" s="59" t="s">
        <v>1953</v>
      </c>
      <c r="N569" s="60">
        <v>403200</v>
      </c>
      <c r="O569" s="60">
        <v>22176</v>
      </c>
      <c r="P569" s="60">
        <v>22176</v>
      </c>
      <c r="Q569" s="58" t="s">
        <v>694</v>
      </c>
      <c r="R569" s="58" t="s">
        <v>658</v>
      </c>
      <c r="S569" s="58" t="s">
        <v>7163</v>
      </c>
      <c r="U569" s="58">
        <v>3</v>
      </c>
      <c r="W569" s="58" t="s">
        <v>658</v>
      </c>
      <c r="X569" s="58">
        <v>44072938000</v>
      </c>
      <c r="Y569" s="58" t="str">
        <f>LEFT(Tableau3[[#This Row],[CODE_TARIF]],6)</f>
        <v>440729</v>
      </c>
      <c r="Z569" s="58" t="s">
        <v>697</v>
      </c>
      <c r="AB569" s="58" t="s">
        <v>8248</v>
      </c>
      <c r="AC569" s="60">
        <v>15</v>
      </c>
      <c r="AD569" s="60" t="s">
        <v>707</v>
      </c>
      <c r="AE569" s="58" t="s">
        <v>698</v>
      </c>
      <c r="AF569" s="58" t="s">
        <v>658</v>
      </c>
      <c r="AG569" s="60" t="s">
        <v>4441</v>
      </c>
      <c r="AH569" s="60" t="s">
        <v>4441</v>
      </c>
      <c r="AI569" s="58">
        <v>1000</v>
      </c>
      <c r="AJ569" s="58" t="s">
        <v>666</v>
      </c>
    </row>
    <row r="570" spans="1:36" s="58" customFormat="1" ht="12">
      <c r="A570" s="57">
        <v>567</v>
      </c>
      <c r="B570" s="58">
        <v>2022</v>
      </c>
      <c r="C570" s="58" t="s">
        <v>692</v>
      </c>
      <c r="D570" s="58" t="s">
        <v>693</v>
      </c>
      <c r="E570" s="58" t="s">
        <v>8878</v>
      </c>
      <c r="F570" s="58" t="s">
        <v>578</v>
      </c>
      <c r="G570" s="58" t="s">
        <v>7935</v>
      </c>
      <c r="H570" s="58" t="s">
        <v>2027</v>
      </c>
      <c r="I570" s="59">
        <v>44809</v>
      </c>
      <c r="J570" s="58" t="s">
        <v>2592</v>
      </c>
      <c r="K570" s="59" t="s">
        <v>7309</v>
      </c>
      <c r="L570" s="58" t="s">
        <v>7512</v>
      </c>
      <c r="M570" s="59" t="s">
        <v>1953</v>
      </c>
      <c r="N570" s="60">
        <v>2488640</v>
      </c>
      <c r="O570" s="60">
        <v>136875</v>
      </c>
      <c r="P570" s="60">
        <v>136875</v>
      </c>
      <c r="Q570" s="58" t="s">
        <v>694</v>
      </c>
      <c r="R570" s="58" t="s">
        <v>658</v>
      </c>
      <c r="S570" s="58" t="s">
        <v>712</v>
      </c>
      <c r="U570" s="58">
        <v>3</v>
      </c>
      <c r="W570" s="58" t="s">
        <v>658</v>
      </c>
      <c r="X570" s="58">
        <v>44072938000</v>
      </c>
      <c r="Y570" s="58" t="str">
        <f>LEFT(Tableau3[[#This Row],[CODE_TARIF]],6)</f>
        <v>440729</v>
      </c>
      <c r="Z570" s="58" t="s">
        <v>697</v>
      </c>
      <c r="AB570" s="58" t="s">
        <v>8249</v>
      </c>
      <c r="AC570" s="60">
        <v>124</v>
      </c>
      <c r="AD570" s="60" t="s">
        <v>6159</v>
      </c>
      <c r="AE570" s="58" t="s">
        <v>698</v>
      </c>
      <c r="AF570" s="58" t="s">
        <v>658</v>
      </c>
      <c r="AG570" s="60" t="s">
        <v>4442</v>
      </c>
      <c r="AH570" s="60" t="s">
        <v>4442</v>
      </c>
      <c r="AI570" s="58">
        <v>1000</v>
      </c>
      <c r="AJ570" s="58" t="s">
        <v>666</v>
      </c>
    </row>
    <row r="571" spans="1:36" s="58" customFormat="1" ht="12">
      <c r="A571" s="57">
        <v>568</v>
      </c>
      <c r="B571" s="58">
        <v>2022</v>
      </c>
      <c r="C571" s="58" t="s">
        <v>692</v>
      </c>
      <c r="D571" s="58" t="s">
        <v>693</v>
      </c>
      <c r="E571" s="58" t="s">
        <v>2012</v>
      </c>
      <c r="F571" s="58" t="s">
        <v>577</v>
      </c>
      <c r="G571" s="58" t="s">
        <v>7922</v>
      </c>
      <c r="H571" s="58" t="s">
        <v>1910</v>
      </c>
      <c r="I571" s="59">
        <v>44806</v>
      </c>
      <c r="J571" s="58" t="s">
        <v>2593</v>
      </c>
      <c r="K571" s="59" t="s">
        <v>7309</v>
      </c>
      <c r="L571" s="58" t="s">
        <v>7513</v>
      </c>
      <c r="M571" s="59" t="s">
        <v>1953</v>
      </c>
      <c r="N571" s="60">
        <v>588560</v>
      </c>
      <c r="O571" s="60">
        <v>67685</v>
      </c>
      <c r="P571" s="60">
        <v>67685</v>
      </c>
      <c r="Q571" s="58" t="s">
        <v>694</v>
      </c>
      <c r="R571" s="58" t="s">
        <v>658</v>
      </c>
      <c r="S571" s="58" t="s">
        <v>704</v>
      </c>
      <c r="U571" s="58">
        <v>3</v>
      </c>
      <c r="W571" s="58" t="s">
        <v>658</v>
      </c>
      <c r="X571" s="58">
        <v>44034939000</v>
      </c>
      <c r="Y571" s="58" t="str">
        <f>LEFT(Tableau3[[#This Row],[CODE_TARIF]],6)</f>
        <v>440349</v>
      </c>
      <c r="Z571" s="58" t="s">
        <v>697</v>
      </c>
      <c r="AB571" s="58" t="s">
        <v>8250</v>
      </c>
      <c r="AC571" s="60">
        <v>14</v>
      </c>
      <c r="AD571" s="60" t="s">
        <v>6160</v>
      </c>
      <c r="AE571" s="58" t="s">
        <v>698</v>
      </c>
      <c r="AF571" s="58" t="s">
        <v>658</v>
      </c>
      <c r="AG571" s="60" t="s">
        <v>4443</v>
      </c>
      <c r="AH571" s="60" t="s">
        <v>4443</v>
      </c>
      <c r="AI571" s="58">
        <v>1000</v>
      </c>
      <c r="AJ571" s="58" t="s">
        <v>666</v>
      </c>
    </row>
    <row r="572" spans="1:36" s="58" customFormat="1" ht="12">
      <c r="A572" s="57">
        <v>569</v>
      </c>
      <c r="B572" s="58">
        <v>2022</v>
      </c>
      <c r="C572" s="58" t="s">
        <v>692</v>
      </c>
      <c r="D572" s="58" t="s">
        <v>693</v>
      </c>
      <c r="E572" s="58" t="s">
        <v>2012</v>
      </c>
      <c r="F572" s="58" t="s">
        <v>577</v>
      </c>
      <c r="G572" s="58" t="s">
        <v>7922</v>
      </c>
      <c r="H572" s="58" t="s">
        <v>1910</v>
      </c>
      <c r="I572" s="59">
        <v>44806</v>
      </c>
      <c r="J572" s="58" t="s">
        <v>2594</v>
      </c>
      <c r="K572" s="59" t="s">
        <v>7309</v>
      </c>
      <c r="L572" s="58" t="s">
        <v>7513</v>
      </c>
      <c r="M572" s="59" t="s">
        <v>1953</v>
      </c>
      <c r="N572" s="60">
        <v>1243180</v>
      </c>
      <c r="O572" s="60">
        <v>142966</v>
      </c>
      <c r="P572" s="60">
        <v>142966</v>
      </c>
      <c r="Q572" s="58" t="s">
        <v>694</v>
      </c>
      <c r="R572" s="58" t="s">
        <v>658</v>
      </c>
      <c r="S572" s="58" t="s">
        <v>701</v>
      </c>
      <c r="U572" s="58">
        <v>3</v>
      </c>
      <c r="W572" s="58" t="s">
        <v>658</v>
      </c>
      <c r="X572" s="58">
        <v>44034939000</v>
      </c>
      <c r="Y572" s="58" t="str">
        <f>LEFT(Tableau3[[#This Row],[CODE_TARIF]],6)</f>
        <v>440349</v>
      </c>
      <c r="Z572" s="58" t="s">
        <v>697</v>
      </c>
      <c r="AB572" s="58" t="s">
        <v>8251</v>
      </c>
      <c r="AC572" s="60">
        <v>51</v>
      </c>
      <c r="AD572" s="60" t="s">
        <v>4444</v>
      </c>
      <c r="AE572" s="58" t="s">
        <v>698</v>
      </c>
      <c r="AF572" s="58" t="s">
        <v>658</v>
      </c>
      <c r="AG572" s="60" t="s">
        <v>4444</v>
      </c>
      <c r="AH572" s="60" t="s">
        <v>4444</v>
      </c>
      <c r="AI572" s="58">
        <v>1000</v>
      </c>
      <c r="AJ572" s="58" t="s">
        <v>666</v>
      </c>
    </row>
    <row r="573" spans="1:36" s="58" customFormat="1" ht="12">
      <c r="A573" s="57">
        <v>570</v>
      </c>
      <c r="B573" s="58">
        <v>2022</v>
      </c>
      <c r="C573" s="58" t="s">
        <v>692</v>
      </c>
      <c r="D573" s="58" t="s">
        <v>693</v>
      </c>
      <c r="E573" s="58" t="s">
        <v>2012</v>
      </c>
      <c r="F573" s="58" t="s">
        <v>577</v>
      </c>
      <c r="G573" s="58" t="s">
        <v>7922</v>
      </c>
      <c r="H573" s="58" t="s">
        <v>1910</v>
      </c>
      <c r="I573" s="59">
        <v>44806</v>
      </c>
      <c r="J573" s="58" t="s">
        <v>2595</v>
      </c>
      <c r="K573" s="59" t="s">
        <v>7309</v>
      </c>
      <c r="L573" s="58" t="s">
        <v>7513</v>
      </c>
      <c r="M573" s="59" t="s">
        <v>1953</v>
      </c>
      <c r="N573" s="60">
        <v>668655</v>
      </c>
      <c r="O573" s="60">
        <v>76895</v>
      </c>
      <c r="P573" s="60">
        <v>76895</v>
      </c>
      <c r="Q573" s="58" t="s">
        <v>694</v>
      </c>
      <c r="R573" s="58" t="s">
        <v>658</v>
      </c>
      <c r="S573" s="58" t="s">
        <v>701</v>
      </c>
      <c r="U573" s="58">
        <v>3</v>
      </c>
      <c r="W573" s="58" t="s">
        <v>658</v>
      </c>
      <c r="X573" s="58">
        <v>44034939000</v>
      </c>
      <c r="Y573" s="58" t="str">
        <f>LEFT(Tableau3[[#This Row],[CODE_TARIF]],6)</f>
        <v>440349</v>
      </c>
      <c r="Z573" s="58" t="s">
        <v>702</v>
      </c>
      <c r="AB573" s="58" t="s">
        <v>8252</v>
      </c>
      <c r="AC573" s="60">
        <v>34</v>
      </c>
      <c r="AD573" s="60" t="s">
        <v>4445</v>
      </c>
      <c r="AE573" s="58" t="s">
        <v>698</v>
      </c>
      <c r="AF573" s="58" t="s">
        <v>658</v>
      </c>
      <c r="AG573" s="60" t="s">
        <v>4445</v>
      </c>
      <c r="AH573" s="60" t="s">
        <v>4445</v>
      </c>
      <c r="AI573" s="58">
        <v>1000</v>
      </c>
      <c r="AJ573" s="58" t="s">
        <v>666</v>
      </c>
    </row>
    <row r="574" spans="1:36" s="58" customFormat="1" ht="12">
      <c r="A574" s="57">
        <v>571</v>
      </c>
      <c r="B574" s="58">
        <v>2022</v>
      </c>
      <c r="C574" s="58" t="s">
        <v>692</v>
      </c>
      <c r="D574" s="58" t="s">
        <v>693</v>
      </c>
      <c r="E574" s="58" t="s">
        <v>8883</v>
      </c>
      <c r="F574" s="58" t="s">
        <v>587</v>
      </c>
      <c r="G574" s="58" t="s">
        <v>7933</v>
      </c>
      <c r="H574" s="58" t="s">
        <v>2032</v>
      </c>
      <c r="I574" s="59">
        <v>44805</v>
      </c>
      <c r="J574" s="58" t="s">
        <v>2596</v>
      </c>
      <c r="K574" s="59" t="s">
        <v>7310</v>
      </c>
      <c r="L574" s="58" t="s">
        <v>7514</v>
      </c>
      <c r="M574" s="59" t="s">
        <v>1580</v>
      </c>
      <c r="N574" s="60">
        <v>1279100</v>
      </c>
      <c r="O574" s="60">
        <v>70351</v>
      </c>
      <c r="P574" s="60">
        <v>70351</v>
      </c>
      <c r="Q574" s="58" t="s">
        <v>694</v>
      </c>
      <c r="R574" s="58" t="s">
        <v>658</v>
      </c>
      <c r="S574" s="58" t="s">
        <v>695</v>
      </c>
      <c r="U574" s="58">
        <v>3</v>
      </c>
      <c r="W574" s="58" t="s">
        <v>658</v>
      </c>
      <c r="X574" s="58">
        <v>44072921000</v>
      </c>
      <c r="Y574" s="58" t="str">
        <f>LEFT(Tableau3[[#This Row],[CODE_TARIF]],6)</f>
        <v>440729</v>
      </c>
      <c r="Z574" s="58" t="s">
        <v>702</v>
      </c>
      <c r="AB574" s="58" t="s">
        <v>7976</v>
      </c>
      <c r="AC574" s="60">
        <v>11</v>
      </c>
      <c r="AD574" s="60" t="s">
        <v>6161</v>
      </c>
      <c r="AE574" s="58" t="s">
        <v>1668</v>
      </c>
      <c r="AF574" s="58" t="s">
        <v>658</v>
      </c>
      <c r="AG574" s="60" t="s">
        <v>4446</v>
      </c>
      <c r="AH574" s="60" t="s">
        <v>4446</v>
      </c>
      <c r="AI574" s="58">
        <v>1000</v>
      </c>
      <c r="AJ574" s="58" t="s">
        <v>666</v>
      </c>
    </row>
    <row r="575" spans="1:36" s="58" customFormat="1" ht="12">
      <c r="A575" s="57">
        <v>572</v>
      </c>
      <c r="B575" s="58">
        <v>2022</v>
      </c>
      <c r="C575" s="58" t="s">
        <v>692</v>
      </c>
      <c r="D575" s="58" t="s">
        <v>693</v>
      </c>
      <c r="E575" s="58" t="s">
        <v>8883</v>
      </c>
      <c r="F575" s="58" t="s">
        <v>587</v>
      </c>
      <c r="G575" s="58" t="s">
        <v>7933</v>
      </c>
      <c r="H575" s="58" t="s">
        <v>2032</v>
      </c>
      <c r="I575" s="59">
        <v>44805</v>
      </c>
      <c r="J575" s="58" t="s">
        <v>2597</v>
      </c>
      <c r="K575" s="59" t="s">
        <v>7310</v>
      </c>
      <c r="L575" s="58" t="s">
        <v>7514</v>
      </c>
      <c r="M575" s="59" t="s">
        <v>1580</v>
      </c>
      <c r="N575" s="60">
        <v>1334600</v>
      </c>
      <c r="O575" s="60">
        <v>73403</v>
      </c>
      <c r="P575" s="60">
        <v>73403</v>
      </c>
      <c r="Q575" s="58" t="s">
        <v>694</v>
      </c>
      <c r="R575" s="58" t="s">
        <v>658</v>
      </c>
      <c r="S575" s="58" t="s">
        <v>695</v>
      </c>
      <c r="U575" s="58">
        <v>3</v>
      </c>
      <c r="W575" s="58" t="s">
        <v>658</v>
      </c>
      <c r="X575" s="58">
        <v>44072921000</v>
      </c>
      <c r="Y575" s="58" t="str">
        <f>LEFT(Tableau3[[#This Row],[CODE_TARIF]],6)</f>
        <v>440729</v>
      </c>
      <c r="Z575" s="58" t="s">
        <v>702</v>
      </c>
      <c r="AB575" s="58" t="s">
        <v>7976</v>
      </c>
      <c r="AC575" s="60">
        <v>25</v>
      </c>
      <c r="AD575" s="60" t="s">
        <v>6162</v>
      </c>
      <c r="AE575" s="58" t="s">
        <v>1668</v>
      </c>
      <c r="AF575" s="58" t="s">
        <v>658</v>
      </c>
      <c r="AG575" s="60" t="s">
        <v>4447</v>
      </c>
      <c r="AH575" s="60" t="s">
        <v>4447</v>
      </c>
      <c r="AI575" s="58">
        <v>1000</v>
      </c>
      <c r="AJ575" s="58" t="s">
        <v>666</v>
      </c>
    </row>
    <row r="576" spans="1:36" s="58" customFormat="1" ht="12">
      <c r="A576" s="57">
        <v>573</v>
      </c>
      <c r="B576" s="58">
        <v>2022</v>
      </c>
      <c r="C576" s="58" t="s">
        <v>692</v>
      </c>
      <c r="D576" s="58" t="s">
        <v>693</v>
      </c>
      <c r="E576" s="58" t="s">
        <v>8883</v>
      </c>
      <c r="F576" s="58" t="s">
        <v>587</v>
      </c>
      <c r="G576" s="58" t="s">
        <v>7933</v>
      </c>
      <c r="H576" s="58" t="s">
        <v>2032</v>
      </c>
      <c r="I576" s="59">
        <v>44805</v>
      </c>
      <c r="J576" s="58" t="s">
        <v>2598</v>
      </c>
      <c r="K576" s="59" t="s">
        <v>7310</v>
      </c>
      <c r="L576" s="58" t="s">
        <v>7514</v>
      </c>
      <c r="M576" s="59" t="s">
        <v>1580</v>
      </c>
      <c r="N576" s="60">
        <v>2773800</v>
      </c>
      <c r="O576" s="60">
        <v>152559</v>
      </c>
      <c r="P576" s="60">
        <v>152559</v>
      </c>
      <c r="Q576" s="58" t="s">
        <v>694</v>
      </c>
      <c r="R576" s="58" t="s">
        <v>658</v>
      </c>
      <c r="S576" s="58" t="s">
        <v>7161</v>
      </c>
      <c r="U576" s="58">
        <v>3</v>
      </c>
      <c r="W576" s="58" t="s">
        <v>658</v>
      </c>
      <c r="X576" s="58">
        <v>44072938000</v>
      </c>
      <c r="Y576" s="58" t="str">
        <f>LEFT(Tableau3[[#This Row],[CODE_TARIF]],6)</f>
        <v>440729</v>
      </c>
      <c r="Z576" s="58" t="s">
        <v>702</v>
      </c>
      <c r="AB576" s="58" t="s">
        <v>7972</v>
      </c>
      <c r="AC576" s="60">
        <v>11</v>
      </c>
      <c r="AD576" s="60" t="s">
        <v>6163</v>
      </c>
      <c r="AE576" s="58" t="s">
        <v>1668</v>
      </c>
      <c r="AF576" s="58" t="s">
        <v>658</v>
      </c>
      <c r="AG576" s="60" t="s">
        <v>4448</v>
      </c>
      <c r="AH576" s="60" t="s">
        <v>4448</v>
      </c>
      <c r="AI576" s="58">
        <v>1000</v>
      </c>
      <c r="AJ576" s="58" t="s">
        <v>666</v>
      </c>
    </row>
    <row r="577" spans="1:36" s="58" customFormat="1" ht="12">
      <c r="A577" s="57">
        <v>574</v>
      </c>
      <c r="B577" s="58">
        <v>2022</v>
      </c>
      <c r="C577" s="58" t="s">
        <v>692</v>
      </c>
      <c r="D577" s="58" t="s">
        <v>693</v>
      </c>
      <c r="E577" s="58" t="s">
        <v>8883</v>
      </c>
      <c r="F577" s="58" t="s">
        <v>587</v>
      </c>
      <c r="G577" s="58" t="s">
        <v>7933</v>
      </c>
      <c r="H577" s="58" t="s">
        <v>2032</v>
      </c>
      <c r="I577" s="59">
        <v>44805</v>
      </c>
      <c r="J577" s="58" t="s">
        <v>2599</v>
      </c>
      <c r="K577" s="59" t="s">
        <v>7310</v>
      </c>
      <c r="L577" s="58" t="s">
        <v>7514</v>
      </c>
      <c r="M577" s="59" t="s">
        <v>1580</v>
      </c>
      <c r="N577" s="60">
        <v>1198800</v>
      </c>
      <c r="O577" s="60">
        <v>65934</v>
      </c>
      <c r="P577" s="60">
        <v>65934</v>
      </c>
      <c r="Q577" s="58" t="s">
        <v>694</v>
      </c>
      <c r="R577" s="58" t="s">
        <v>658</v>
      </c>
      <c r="S577" s="58" t="s">
        <v>699</v>
      </c>
      <c r="U577" s="58">
        <v>3</v>
      </c>
      <c r="W577" s="58" t="s">
        <v>658</v>
      </c>
      <c r="X577" s="58">
        <v>44072938000</v>
      </c>
      <c r="Y577" s="58" t="str">
        <f>LEFT(Tableau3[[#This Row],[CODE_TARIF]],6)</f>
        <v>440729</v>
      </c>
      <c r="Z577" s="58" t="s">
        <v>702</v>
      </c>
      <c r="AB577" s="58" t="s">
        <v>7972</v>
      </c>
      <c r="AC577" s="60">
        <v>9</v>
      </c>
      <c r="AD577" s="60" t="s">
        <v>6164</v>
      </c>
      <c r="AE577" s="58" t="s">
        <v>1668</v>
      </c>
      <c r="AF577" s="58" t="s">
        <v>658</v>
      </c>
      <c r="AG577" s="60" t="s">
        <v>4449</v>
      </c>
      <c r="AH577" s="60" t="s">
        <v>4449</v>
      </c>
      <c r="AI577" s="58">
        <v>1000</v>
      </c>
      <c r="AJ577" s="58" t="s">
        <v>666</v>
      </c>
    </row>
    <row r="578" spans="1:36" s="58" customFormat="1" ht="12">
      <c r="A578" s="57">
        <v>575</v>
      </c>
      <c r="B578" s="58">
        <v>2022</v>
      </c>
      <c r="C578" s="58" t="s">
        <v>692</v>
      </c>
      <c r="D578" s="58" t="s">
        <v>693</v>
      </c>
      <c r="E578" s="58" t="s">
        <v>8883</v>
      </c>
      <c r="F578" s="58" t="s">
        <v>587</v>
      </c>
      <c r="G578" s="58" t="s">
        <v>7933</v>
      </c>
      <c r="H578" s="58" t="s">
        <v>2032</v>
      </c>
      <c r="I578" s="59">
        <v>44805</v>
      </c>
      <c r="J578" s="58" t="s">
        <v>2600</v>
      </c>
      <c r="K578" s="59" t="s">
        <v>7310</v>
      </c>
      <c r="L578" s="58" t="s">
        <v>7514</v>
      </c>
      <c r="M578" s="59" t="s">
        <v>1580</v>
      </c>
      <c r="N578" s="60">
        <v>1173800</v>
      </c>
      <c r="O578" s="60">
        <v>64559</v>
      </c>
      <c r="P578" s="60">
        <v>64559</v>
      </c>
      <c r="Q578" s="58" t="s">
        <v>694</v>
      </c>
      <c r="R578" s="58" t="s">
        <v>658</v>
      </c>
      <c r="S578" s="58" t="s">
        <v>699</v>
      </c>
      <c r="U578" s="58">
        <v>3</v>
      </c>
      <c r="W578" s="58" t="s">
        <v>658</v>
      </c>
      <c r="X578" s="58">
        <v>44072938000</v>
      </c>
      <c r="Y578" s="58" t="str">
        <f>LEFT(Tableau3[[#This Row],[CODE_TARIF]],6)</f>
        <v>440729</v>
      </c>
      <c r="Z578" s="58" t="s">
        <v>702</v>
      </c>
      <c r="AB578" s="58" t="s">
        <v>7972</v>
      </c>
      <c r="AC578" s="60">
        <v>8</v>
      </c>
      <c r="AD578" s="60" t="s">
        <v>6165</v>
      </c>
      <c r="AE578" s="58" t="s">
        <v>1668</v>
      </c>
      <c r="AF578" s="58" t="s">
        <v>658</v>
      </c>
      <c r="AG578" s="60" t="s">
        <v>4450</v>
      </c>
      <c r="AH578" s="60" t="s">
        <v>4450</v>
      </c>
      <c r="AI578" s="58">
        <v>1000</v>
      </c>
      <c r="AJ578" s="58" t="s">
        <v>666</v>
      </c>
    </row>
    <row r="579" spans="1:36" s="58" customFormat="1" ht="12">
      <c r="A579" s="57">
        <v>576</v>
      </c>
      <c r="B579" s="58">
        <v>2022</v>
      </c>
      <c r="C579" s="58" t="s">
        <v>692</v>
      </c>
      <c r="D579" s="58" t="s">
        <v>693</v>
      </c>
      <c r="E579" s="58" t="s">
        <v>8883</v>
      </c>
      <c r="F579" s="58" t="s">
        <v>587</v>
      </c>
      <c r="G579" s="58" t="s">
        <v>7933</v>
      </c>
      <c r="H579" s="58" t="s">
        <v>2032</v>
      </c>
      <c r="I579" s="59">
        <v>44805</v>
      </c>
      <c r="J579" s="58" t="s">
        <v>2601</v>
      </c>
      <c r="K579" s="59" t="s">
        <v>7310</v>
      </c>
      <c r="L579" s="58" t="s">
        <v>7514</v>
      </c>
      <c r="M579" s="59" t="s">
        <v>1580</v>
      </c>
      <c r="N579" s="60">
        <v>2737200</v>
      </c>
      <c r="O579" s="60">
        <v>150546</v>
      </c>
      <c r="P579" s="60">
        <v>150546</v>
      </c>
      <c r="Q579" s="58" t="s">
        <v>694</v>
      </c>
      <c r="R579" s="58" t="s">
        <v>658</v>
      </c>
      <c r="S579" s="58" t="s">
        <v>695</v>
      </c>
      <c r="U579" s="58">
        <v>3</v>
      </c>
      <c r="W579" s="58" t="s">
        <v>658</v>
      </c>
      <c r="X579" s="58">
        <v>44072938000</v>
      </c>
      <c r="Y579" s="58" t="str">
        <f>LEFT(Tableau3[[#This Row],[CODE_TARIF]],6)</f>
        <v>440729</v>
      </c>
      <c r="Z579" s="58" t="s">
        <v>702</v>
      </c>
      <c r="AB579" s="58" t="s">
        <v>7972</v>
      </c>
      <c r="AC579" s="60">
        <v>15</v>
      </c>
      <c r="AD579" s="60" t="s">
        <v>6166</v>
      </c>
      <c r="AE579" s="58" t="s">
        <v>1668</v>
      </c>
      <c r="AF579" s="58" t="s">
        <v>658</v>
      </c>
      <c r="AG579" s="60" t="s">
        <v>4451</v>
      </c>
      <c r="AH579" s="60" t="s">
        <v>4451</v>
      </c>
      <c r="AI579" s="58">
        <v>1000</v>
      </c>
      <c r="AJ579" s="58" t="s">
        <v>666</v>
      </c>
    </row>
    <row r="580" spans="1:36" s="58" customFormat="1" ht="12">
      <c r="A580" s="57">
        <v>577</v>
      </c>
      <c r="B580" s="58">
        <v>2022</v>
      </c>
      <c r="C580" s="58" t="s">
        <v>692</v>
      </c>
      <c r="D580" s="58" t="s">
        <v>693</v>
      </c>
      <c r="E580" s="58" t="s">
        <v>8883</v>
      </c>
      <c r="F580" s="58" t="s">
        <v>587</v>
      </c>
      <c r="G580" s="58" t="s">
        <v>7933</v>
      </c>
      <c r="H580" s="58" t="s">
        <v>2032</v>
      </c>
      <c r="I580" s="59">
        <v>44805</v>
      </c>
      <c r="J580" s="58" t="s">
        <v>1920</v>
      </c>
      <c r="K580" s="59" t="s">
        <v>7310</v>
      </c>
      <c r="L580" s="58" t="s">
        <v>7514</v>
      </c>
      <c r="M580" s="59" t="s">
        <v>1580</v>
      </c>
      <c r="N580" s="60">
        <v>1247000</v>
      </c>
      <c r="O580" s="60">
        <v>68585</v>
      </c>
      <c r="P580" s="60">
        <v>68585</v>
      </c>
      <c r="Q580" s="58" t="s">
        <v>703</v>
      </c>
      <c r="R580" s="58" t="s">
        <v>658</v>
      </c>
      <c r="S580" s="58" t="s">
        <v>699</v>
      </c>
      <c r="U580" s="58">
        <v>3</v>
      </c>
      <c r="W580" s="58" t="s">
        <v>658</v>
      </c>
      <c r="X580" s="58">
        <v>44072938000</v>
      </c>
      <c r="Y580" s="58" t="str">
        <f>LEFT(Tableau3[[#This Row],[CODE_TARIF]],6)</f>
        <v>440729</v>
      </c>
      <c r="Z580" s="58" t="s">
        <v>697</v>
      </c>
      <c r="AB580" s="58" t="s">
        <v>7972</v>
      </c>
      <c r="AC580" s="60">
        <v>9</v>
      </c>
      <c r="AD580" s="60" t="s">
        <v>6167</v>
      </c>
      <c r="AE580" s="58" t="s">
        <v>1668</v>
      </c>
      <c r="AF580" s="58" t="s">
        <v>658</v>
      </c>
      <c r="AG580" s="60" t="s">
        <v>4452</v>
      </c>
      <c r="AH580" s="60" t="s">
        <v>4452</v>
      </c>
      <c r="AI580" s="58">
        <v>1000</v>
      </c>
      <c r="AJ580" s="58" t="s">
        <v>666</v>
      </c>
    </row>
    <row r="581" spans="1:36" s="58" customFormat="1" ht="12">
      <c r="A581" s="57">
        <v>578</v>
      </c>
      <c r="B581" s="58">
        <v>2022</v>
      </c>
      <c r="C581" s="58" t="s">
        <v>692</v>
      </c>
      <c r="D581" s="58" t="s">
        <v>693</v>
      </c>
      <c r="E581" s="58" t="s">
        <v>8883</v>
      </c>
      <c r="F581" s="58" t="s">
        <v>587</v>
      </c>
      <c r="G581" s="58" t="s">
        <v>7933</v>
      </c>
      <c r="H581" s="58" t="s">
        <v>2032</v>
      </c>
      <c r="I581" s="59">
        <v>44805</v>
      </c>
      <c r="J581" s="58" t="s">
        <v>2602</v>
      </c>
      <c r="K581" s="59" t="s">
        <v>7310</v>
      </c>
      <c r="L581" s="58" t="s">
        <v>7514</v>
      </c>
      <c r="M581" s="59" t="s">
        <v>1580</v>
      </c>
      <c r="N581" s="60">
        <v>1307500</v>
      </c>
      <c r="O581" s="60">
        <v>71913</v>
      </c>
      <c r="P581" s="60">
        <v>71913</v>
      </c>
      <c r="Q581" s="58" t="s">
        <v>708</v>
      </c>
      <c r="R581" s="58" t="s">
        <v>658</v>
      </c>
      <c r="S581" s="58" t="s">
        <v>699</v>
      </c>
      <c r="U581" s="58">
        <v>3</v>
      </c>
      <c r="W581" s="58" t="s">
        <v>658</v>
      </c>
      <c r="X581" s="58">
        <v>44072938000</v>
      </c>
      <c r="Y581" s="58" t="str">
        <f>LEFT(Tableau3[[#This Row],[CODE_TARIF]],6)</f>
        <v>440729</v>
      </c>
      <c r="Z581" s="58" t="s">
        <v>697</v>
      </c>
      <c r="AB581" s="58" t="s">
        <v>8000</v>
      </c>
      <c r="AC581" s="60">
        <v>33</v>
      </c>
      <c r="AD581" s="60" t="s">
        <v>6168</v>
      </c>
      <c r="AE581" s="58" t="s">
        <v>1668</v>
      </c>
      <c r="AF581" s="58" t="s">
        <v>658</v>
      </c>
      <c r="AG581" s="60" t="s">
        <v>4453</v>
      </c>
      <c r="AH581" s="60" t="s">
        <v>4453</v>
      </c>
      <c r="AI581" s="58">
        <v>1000</v>
      </c>
      <c r="AJ581" s="58" t="s">
        <v>666</v>
      </c>
    </row>
    <row r="582" spans="1:36" s="58" customFormat="1" ht="12">
      <c r="A582" s="57">
        <v>579</v>
      </c>
      <c r="B582" s="58">
        <v>2022</v>
      </c>
      <c r="C582" s="58" t="s">
        <v>692</v>
      </c>
      <c r="D582" s="58" t="s">
        <v>693</v>
      </c>
      <c r="E582" s="58" t="s">
        <v>8883</v>
      </c>
      <c r="F582" s="58" t="s">
        <v>587</v>
      </c>
      <c r="G582" s="58" t="s">
        <v>7933</v>
      </c>
      <c r="H582" s="58" t="s">
        <v>2032</v>
      </c>
      <c r="I582" s="59">
        <v>44805</v>
      </c>
      <c r="J582" s="58" t="s">
        <v>2603</v>
      </c>
      <c r="K582" s="59" t="s">
        <v>7310</v>
      </c>
      <c r="L582" s="58" t="s">
        <v>7514</v>
      </c>
      <c r="M582" s="59" t="s">
        <v>1580</v>
      </c>
      <c r="N582" s="60">
        <v>1287100</v>
      </c>
      <c r="O582" s="60">
        <v>70791</v>
      </c>
      <c r="P582" s="60">
        <v>70791</v>
      </c>
      <c r="Q582" s="58" t="s">
        <v>708</v>
      </c>
      <c r="R582" s="58" t="s">
        <v>658</v>
      </c>
      <c r="S582" s="58" t="s">
        <v>699</v>
      </c>
      <c r="U582" s="58">
        <v>3</v>
      </c>
      <c r="W582" s="58" t="s">
        <v>658</v>
      </c>
      <c r="X582" s="58">
        <v>44072938000</v>
      </c>
      <c r="Y582" s="58" t="str">
        <f>LEFT(Tableau3[[#This Row],[CODE_TARIF]],6)</f>
        <v>440729</v>
      </c>
      <c r="Z582" s="58" t="s">
        <v>697</v>
      </c>
      <c r="AB582" s="58" t="s">
        <v>8000</v>
      </c>
      <c r="AC582" s="60">
        <v>33</v>
      </c>
      <c r="AD582" s="60" t="s">
        <v>6169</v>
      </c>
      <c r="AE582" s="58" t="s">
        <v>1668</v>
      </c>
      <c r="AF582" s="58" t="s">
        <v>658</v>
      </c>
      <c r="AG582" s="60" t="s">
        <v>4454</v>
      </c>
      <c r="AH582" s="60" t="s">
        <v>4454</v>
      </c>
      <c r="AI582" s="58">
        <v>1000</v>
      </c>
      <c r="AJ582" s="58" t="s">
        <v>666</v>
      </c>
    </row>
    <row r="583" spans="1:36" s="58" customFormat="1" ht="12">
      <c r="A583" s="57">
        <v>580</v>
      </c>
      <c r="B583" s="58">
        <v>2022</v>
      </c>
      <c r="C583" s="58" t="s">
        <v>692</v>
      </c>
      <c r="D583" s="58" t="s">
        <v>693</v>
      </c>
      <c r="E583" s="58" t="s">
        <v>8883</v>
      </c>
      <c r="F583" s="58" t="s">
        <v>587</v>
      </c>
      <c r="G583" s="58" t="s">
        <v>7933</v>
      </c>
      <c r="H583" s="58" t="s">
        <v>2032</v>
      </c>
      <c r="I583" s="59">
        <v>44805</v>
      </c>
      <c r="J583" s="58" t="s">
        <v>2604</v>
      </c>
      <c r="K583" s="59" t="s">
        <v>7310</v>
      </c>
      <c r="L583" s="58" t="s">
        <v>7514</v>
      </c>
      <c r="M583" s="59" t="s">
        <v>1580</v>
      </c>
      <c r="N583" s="60">
        <v>2739200</v>
      </c>
      <c r="O583" s="60">
        <v>150656</v>
      </c>
      <c r="P583" s="60">
        <v>150656</v>
      </c>
      <c r="Q583" s="58" t="s">
        <v>694</v>
      </c>
      <c r="R583" s="58" t="s">
        <v>658</v>
      </c>
      <c r="S583" s="58" t="s">
        <v>695</v>
      </c>
      <c r="U583" s="58">
        <v>3</v>
      </c>
      <c r="W583" s="58" t="s">
        <v>658</v>
      </c>
      <c r="X583" s="58">
        <v>44072938000</v>
      </c>
      <c r="Y583" s="58" t="str">
        <f>LEFT(Tableau3[[#This Row],[CODE_TARIF]],6)</f>
        <v>440729</v>
      </c>
      <c r="Z583" s="58" t="s">
        <v>702</v>
      </c>
      <c r="AB583" s="58" t="s">
        <v>7972</v>
      </c>
      <c r="AC583" s="60">
        <v>37</v>
      </c>
      <c r="AD583" s="60" t="s">
        <v>6170</v>
      </c>
      <c r="AE583" s="58" t="s">
        <v>1668</v>
      </c>
      <c r="AF583" s="58" t="s">
        <v>658</v>
      </c>
      <c r="AG583" s="60" t="s">
        <v>4455</v>
      </c>
      <c r="AH583" s="60" t="s">
        <v>4455</v>
      </c>
      <c r="AI583" s="58">
        <v>1000</v>
      </c>
      <c r="AJ583" s="58" t="s">
        <v>666</v>
      </c>
    </row>
    <row r="584" spans="1:36" s="58" customFormat="1" ht="12">
      <c r="A584" s="57">
        <v>581</v>
      </c>
      <c r="B584" s="58">
        <v>2022</v>
      </c>
      <c r="C584" s="58" t="s">
        <v>692</v>
      </c>
      <c r="D584" s="58" t="s">
        <v>693</v>
      </c>
      <c r="E584" s="58" t="s">
        <v>8883</v>
      </c>
      <c r="F584" s="58" t="s">
        <v>587</v>
      </c>
      <c r="G584" s="58" t="s">
        <v>7933</v>
      </c>
      <c r="H584" s="58" t="s">
        <v>2032</v>
      </c>
      <c r="I584" s="59">
        <v>44805</v>
      </c>
      <c r="J584" s="58" t="s">
        <v>2605</v>
      </c>
      <c r="K584" s="59" t="s">
        <v>7310</v>
      </c>
      <c r="L584" s="58" t="s">
        <v>7514</v>
      </c>
      <c r="M584" s="59" t="s">
        <v>1580</v>
      </c>
      <c r="N584" s="60">
        <v>1064500</v>
      </c>
      <c r="O584" s="60">
        <v>58548</v>
      </c>
      <c r="P584" s="60">
        <v>58548</v>
      </c>
      <c r="Q584" s="58" t="s">
        <v>694</v>
      </c>
      <c r="R584" s="58" t="s">
        <v>658</v>
      </c>
      <c r="S584" s="58" t="s">
        <v>7164</v>
      </c>
      <c r="U584" s="58">
        <v>3</v>
      </c>
      <c r="W584" s="58" t="s">
        <v>658</v>
      </c>
      <c r="X584" s="58">
        <v>44072938000</v>
      </c>
      <c r="Y584" s="58" t="str">
        <f>LEFT(Tableau3[[#This Row],[CODE_TARIF]],6)</f>
        <v>440729</v>
      </c>
      <c r="Z584" s="58" t="s">
        <v>697</v>
      </c>
      <c r="AB584" s="58" t="s">
        <v>8091</v>
      </c>
      <c r="AC584" s="60">
        <v>9</v>
      </c>
      <c r="AD584" s="60" t="s">
        <v>6171</v>
      </c>
      <c r="AE584" s="58" t="s">
        <v>1668</v>
      </c>
      <c r="AF584" s="58" t="s">
        <v>658</v>
      </c>
      <c r="AG584" s="60" t="s">
        <v>4456</v>
      </c>
      <c r="AH584" s="60" t="s">
        <v>4456</v>
      </c>
      <c r="AI584" s="58">
        <v>1000</v>
      </c>
      <c r="AJ584" s="58" t="s">
        <v>666</v>
      </c>
    </row>
    <row r="585" spans="1:36" s="58" customFormat="1" ht="12">
      <c r="A585" s="57">
        <v>582</v>
      </c>
      <c r="B585" s="58">
        <v>2022</v>
      </c>
      <c r="C585" s="58" t="s">
        <v>692</v>
      </c>
      <c r="D585" s="58" t="s">
        <v>693</v>
      </c>
      <c r="E585" s="58" t="s">
        <v>8883</v>
      </c>
      <c r="F585" s="58" t="s">
        <v>587</v>
      </c>
      <c r="G585" s="58" t="s">
        <v>7933</v>
      </c>
      <c r="H585" s="58" t="s">
        <v>2032</v>
      </c>
      <c r="I585" s="59">
        <v>44805</v>
      </c>
      <c r="J585" s="58" t="s">
        <v>2606</v>
      </c>
      <c r="K585" s="59" t="s">
        <v>7310</v>
      </c>
      <c r="L585" s="58" t="s">
        <v>7514</v>
      </c>
      <c r="M585" s="58" t="s">
        <v>1580</v>
      </c>
      <c r="N585" s="60">
        <v>1265600</v>
      </c>
      <c r="O585" s="60">
        <v>69608</v>
      </c>
      <c r="P585" s="60">
        <v>69608</v>
      </c>
      <c r="Q585" s="58" t="s">
        <v>694</v>
      </c>
      <c r="R585" s="58" t="s">
        <v>658</v>
      </c>
      <c r="S585" s="58" t="s">
        <v>700</v>
      </c>
      <c r="U585" s="58">
        <v>3</v>
      </c>
      <c r="W585" s="58" t="s">
        <v>658</v>
      </c>
      <c r="X585" s="58">
        <v>44072921000</v>
      </c>
      <c r="Y585" s="58" t="str">
        <f>LEFT(Tableau3[[#This Row],[CODE_TARIF]],6)</f>
        <v>440729</v>
      </c>
      <c r="Z585" s="58" t="s">
        <v>697</v>
      </c>
      <c r="AB585" s="58" t="s">
        <v>7976</v>
      </c>
      <c r="AC585" s="60">
        <v>10</v>
      </c>
      <c r="AD585" s="60" t="s">
        <v>6172</v>
      </c>
      <c r="AE585" s="58" t="s">
        <v>1668</v>
      </c>
      <c r="AF585" s="58" t="s">
        <v>658</v>
      </c>
      <c r="AG585" s="60" t="s">
        <v>4457</v>
      </c>
      <c r="AH585" s="60" t="s">
        <v>4457</v>
      </c>
      <c r="AI585" s="58">
        <v>1000</v>
      </c>
      <c r="AJ585" s="58" t="s">
        <v>666</v>
      </c>
    </row>
    <row r="586" spans="1:36" s="58" customFormat="1" ht="12">
      <c r="A586" s="57">
        <v>583</v>
      </c>
      <c r="B586" s="58">
        <v>2022</v>
      </c>
      <c r="C586" s="58" t="s">
        <v>692</v>
      </c>
      <c r="D586" s="58" t="s">
        <v>693</v>
      </c>
      <c r="E586" s="58" t="s">
        <v>2012</v>
      </c>
      <c r="F586" s="58" t="s">
        <v>577</v>
      </c>
      <c r="G586" s="58" t="s">
        <v>7922</v>
      </c>
      <c r="H586" s="58" t="s">
        <v>1910</v>
      </c>
      <c r="I586" s="59">
        <v>44804</v>
      </c>
      <c r="J586" s="58" t="s">
        <v>2607</v>
      </c>
      <c r="K586" s="59" t="s">
        <v>1585</v>
      </c>
      <c r="L586" s="58" t="s">
        <v>7515</v>
      </c>
      <c r="M586" s="59" t="s">
        <v>1580</v>
      </c>
      <c r="N586" s="60">
        <v>4336252</v>
      </c>
      <c r="O586" s="60">
        <v>498669</v>
      </c>
      <c r="P586" s="60">
        <v>498669</v>
      </c>
      <c r="Q586" s="58" t="s">
        <v>694</v>
      </c>
      <c r="R586" s="58" t="s">
        <v>658</v>
      </c>
      <c r="S586" s="58" t="s">
        <v>687</v>
      </c>
      <c r="U586" s="58">
        <v>3</v>
      </c>
      <c r="W586" s="58" t="s">
        <v>658</v>
      </c>
      <c r="X586" s="58">
        <v>44034939000</v>
      </c>
      <c r="Y586" s="58" t="str">
        <f>LEFT(Tableau3[[#This Row],[CODE_TARIF]],6)</f>
        <v>440349</v>
      </c>
      <c r="Z586" s="58" t="s">
        <v>709</v>
      </c>
      <c r="AB586" s="58" t="s">
        <v>8253</v>
      </c>
      <c r="AC586" s="60">
        <v>12</v>
      </c>
      <c r="AD586" s="60" t="s">
        <v>6173</v>
      </c>
      <c r="AE586" s="58" t="s">
        <v>698</v>
      </c>
      <c r="AF586" s="58" t="s">
        <v>658</v>
      </c>
      <c r="AG586" s="60" t="s">
        <v>4458</v>
      </c>
      <c r="AH586" s="60" t="s">
        <v>4458</v>
      </c>
      <c r="AI586" s="58">
        <v>1000</v>
      </c>
      <c r="AJ586" s="58" t="s">
        <v>666</v>
      </c>
    </row>
    <row r="587" spans="1:36" s="58" customFormat="1" ht="12">
      <c r="A587" s="57">
        <v>584</v>
      </c>
      <c r="B587" s="58">
        <v>2022</v>
      </c>
      <c r="C587" s="58" t="s">
        <v>692</v>
      </c>
      <c r="D587" s="58" t="s">
        <v>693</v>
      </c>
      <c r="E587" s="58" t="s">
        <v>2012</v>
      </c>
      <c r="F587" s="58" t="s">
        <v>577</v>
      </c>
      <c r="G587" s="58" t="s">
        <v>7922</v>
      </c>
      <c r="H587" s="58" t="s">
        <v>1910</v>
      </c>
      <c r="I587" s="59">
        <v>44804</v>
      </c>
      <c r="J587" s="58" t="s">
        <v>2608</v>
      </c>
      <c r="K587" s="59" t="s">
        <v>1585</v>
      </c>
      <c r="L587" s="58" t="s">
        <v>7515</v>
      </c>
      <c r="M587" s="58" t="s">
        <v>1580</v>
      </c>
      <c r="N587" s="60">
        <v>6035997</v>
      </c>
      <c r="O587" s="60">
        <v>694140</v>
      </c>
      <c r="P587" s="60">
        <v>694140</v>
      </c>
      <c r="Q587" s="58" t="s">
        <v>694</v>
      </c>
      <c r="R587" s="58" t="s">
        <v>658</v>
      </c>
      <c r="S587" s="58" t="s">
        <v>687</v>
      </c>
      <c r="U587" s="58">
        <v>3</v>
      </c>
      <c r="W587" s="58" t="s">
        <v>658</v>
      </c>
      <c r="X587" s="58">
        <v>44034939000</v>
      </c>
      <c r="Y587" s="58" t="str">
        <f>LEFT(Tableau3[[#This Row],[CODE_TARIF]],6)</f>
        <v>440349</v>
      </c>
      <c r="Z587" s="58" t="s">
        <v>697</v>
      </c>
      <c r="AB587" s="58" t="s">
        <v>8254</v>
      </c>
      <c r="AC587" s="60">
        <v>13</v>
      </c>
      <c r="AD587" s="60" t="s">
        <v>6174</v>
      </c>
      <c r="AE587" s="58" t="s">
        <v>698</v>
      </c>
      <c r="AF587" s="58" t="s">
        <v>658</v>
      </c>
      <c r="AG587" s="60" t="s">
        <v>4459</v>
      </c>
      <c r="AH587" s="60" t="s">
        <v>4459</v>
      </c>
      <c r="AI587" s="58">
        <v>1000</v>
      </c>
      <c r="AJ587" s="58" t="s">
        <v>666</v>
      </c>
    </row>
    <row r="588" spans="1:36" s="58" customFormat="1" ht="12">
      <c r="A588" s="57">
        <v>585</v>
      </c>
      <c r="B588" s="58">
        <v>2022</v>
      </c>
      <c r="C588" s="58" t="s">
        <v>692</v>
      </c>
      <c r="D588" s="58" t="s">
        <v>693</v>
      </c>
      <c r="E588" s="58" t="s">
        <v>2012</v>
      </c>
      <c r="F588" s="58" t="s">
        <v>577</v>
      </c>
      <c r="G588" s="58" t="s">
        <v>7922</v>
      </c>
      <c r="H588" s="58" t="s">
        <v>1910</v>
      </c>
      <c r="I588" s="59">
        <v>44804</v>
      </c>
      <c r="J588" s="58" t="s">
        <v>2609</v>
      </c>
      <c r="K588" s="59" t="s">
        <v>1585</v>
      </c>
      <c r="L588" s="58" t="s">
        <v>7515</v>
      </c>
      <c r="M588" s="58" t="s">
        <v>1580</v>
      </c>
      <c r="N588" s="60">
        <v>243450</v>
      </c>
      <c r="O588" s="60">
        <v>27997</v>
      </c>
      <c r="P588" s="60">
        <v>27997</v>
      </c>
      <c r="Q588" s="58" t="s">
        <v>694</v>
      </c>
      <c r="R588" s="58" t="s">
        <v>658</v>
      </c>
      <c r="S588" s="58" t="s">
        <v>704</v>
      </c>
      <c r="U588" s="58">
        <v>3</v>
      </c>
      <c r="W588" s="58" t="s">
        <v>658</v>
      </c>
      <c r="X588" s="58">
        <v>44034939000</v>
      </c>
      <c r="Y588" s="58" t="str">
        <f>LEFT(Tableau3[[#This Row],[CODE_TARIF]],6)</f>
        <v>440349</v>
      </c>
      <c r="Z588" s="58" t="s">
        <v>697</v>
      </c>
      <c r="AB588" s="58" t="s">
        <v>8255</v>
      </c>
      <c r="AC588" s="60">
        <v>5</v>
      </c>
      <c r="AD588" s="60" t="s">
        <v>6175</v>
      </c>
      <c r="AE588" s="58" t="s">
        <v>698</v>
      </c>
      <c r="AF588" s="58" t="s">
        <v>658</v>
      </c>
      <c r="AG588" s="60" t="s">
        <v>4460</v>
      </c>
      <c r="AH588" s="60" t="s">
        <v>4460</v>
      </c>
      <c r="AI588" s="58">
        <v>1000</v>
      </c>
      <c r="AJ588" s="58" t="s">
        <v>666</v>
      </c>
    </row>
    <row r="589" spans="1:36" s="58" customFormat="1" ht="12">
      <c r="A589" s="57">
        <v>586</v>
      </c>
      <c r="B589" s="58">
        <v>2022</v>
      </c>
      <c r="C589" s="58" t="s">
        <v>692</v>
      </c>
      <c r="D589" s="58" t="s">
        <v>693</v>
      </c>
      <c r="E589" s="58" t="s">
        <v>2012</v>
      </c>
      <c r="F589" s="58" t="s">
        <v>577</v>
      </c>
      <c r="G589" s="58" t="s">
        <v>7922</v>
      </c>
      <c r="H589" s="58" t="s">
        <v>1910</v>
      </c>
      <c r="I589" s="59">
        <v>44804</v>
      </c>
      <c r="J589" s="58" t="s">
        <v>2610</v>
      </c>
      <c r="K589" s="59" t="s">
        <v>1585</v>
      </c>
      <c r="L589" s="58" t="s">
        <v>7515</v>
      </c>
      <c r="M589" s="59" t="s">
        <v>1580</v>
      </c>
      <c r="N589" s="60">
        <v>181950</v>
      </c>
      <c r="O589" s="60">
        <v>20925</v>
      </c>
      <c r="P589" s="60">
        <v>20925</v>
      </c>
      <c r="Q589" s="58" t="s">
        <v>694</v>
      </c>
      <c r="R589" s="58" t="s">
        <v>658</v>
      </c>
      <c r="S589" s="58" t="s">
        <v>703</v>
      </c>
      <c r="U589" s="58">
        <v>3</v>
      </c>
      <c r="W589" s="58" t="s">
        <v>658</v>
      </c>
      <c r="X589" s="58">
        <v>44034909000</v>
      </c>
      <c r="Y589" s="58" t="str">
        <f>LEFT(Tableau3[[#This Row],[CODE_TARIF]],6)</f>
        <v>440349</v>
      </c>
      <c r="Z589" s="58" t="s">
        <v>697</v>
      </c>
      <c r="AB589" s="58" t="s">
        <v>8256</v>
      </c>
      <c r="AC589" s="60">
        <v>8</v>
      </c>
      <c r="AD589" s="60" t="s">
        <v>6176</v>
      </c>
      <c r="AE589" s="58" t="s">
        <v>698</v>
      </c>
      <c r="AF589" s="58" t="s">
        <v>658</v>
      </c>
      <c r="AG589" s="60" t="s">
        <v>4461</v>
      </c>
      <c r="AH589" s="60" t="s">
        <v>4461</v>
      </c>
      <c r="AI589" s="58">
        <v>1000</v>
      </c>
      <c r="AJ589" s="58" t="s">
        <v>666</v>
      </c>
    </row>
    <row r="590" spans="1:36" s="58" customFormat="1" ht="12">
      <c r="A590" s="57">
        <v>587</v>
      </c>
      <c r="B590" s="58">
        <v>2022</v>
      </c>
      <c r="C590" s="58" t="s">
        <v>692</v>
      </c>
      <c r="D590" s="58" t="s">
        <v>693</v>
      </c>
      <c r="E590" s="58" t="s">
        <v>8882</v>
      </c>
      <c r="F590" s="58" t="s">
        <v>579</v>
      </c>
      <c r="G590" s="58" t="s">
        <v>7931</v>
      </c>
      <c r="H590" s="58" t="s">
        <v>2031</v>
      </c>
      <c r="I590" s="59">
        <v>44804</v>
      </c>
      <c r="J590" s="58" t="s">
        <v>2611</v>
      </c>
      <c r="K590" s="59" t="s">
        <v>1953</v>
      </c>
      <c r="L590" s="58" t="s">
        <v>7516</v>
      </c>
      <c r="M590" s="59" t="s">
        <v>7211</v>
      </c>
      <c r="N590" s="60">
        <v>3964185</v>
      </c>
      <c r="O590" s="60">
        <v>455881</v>
      </c>
      <c r="P590" s="60">
        <v>455881</v>
      </c>
      <c r="Q590" s="58" t="s">
        <v>694</v>
      </c>
      <c r="R590" s="58" t="s">
        <v>658</v>
      </c>
      <c r="S590" s="58" t="s">
        <v>703</v>
      </c>
      <c r="U590" s="58">
        <v>3</v>
      </c>
      <c r="W590" s="58" t="s">
        <v>658</v>
      </c>
      <c r="X590" s="58">
        <v>44034914000</v>
      </c>
      <c r="Y590" s="58" t="str">
        <f>LEFT(Tableau3[[#This Row],[CODE_TARIF]],6)</f>
        <v>440349</v>
      </c>
      <c r="Z590" s="58" t="s">
        <v>697</v>
      </c>
      <c r="AB590" s="58" t="s">
        <v>8257</v>
      </c>
      <c r="AC590" s="60">
        <v>221</v>
      </c>
      <c r="AD590" s="60" t="s">
        <v>6177</v>
      </c>
      <c r="AE590" s="58" t="s">
        <v>706</v>
      </c>
      <c r="AF590" s="58" t="s">
        <v>658</v>
      </c>
      <c r="AG590" s="60" t="s">
        <v>4462</v>
      </c>
      <c r="AH590" s="60" t="s">
        <v>4462</v>
      </c>
      <c r="AI590" s="58">
        <v>1000</v>
      </c>
      <c r="AJ590" s="58" t="s">
        <v>666</v>
      </c>
    </row>
    <row r="591" spans="1:36" s="58" customFormat="1" ht="12">
      <c r="A591" s="57">
        <v>588</v>
      </c>
      <c r="B591" s="58">
        <v>2022</v>
      </c>
      <c r="C591" s="58" t="s">
        <v>692</v>
      </c>
      <c r="D591" s="58" t="s">
        <v>693</v>
      </c>
      <c r="E591" s="58" t="s">
        <v>8884</v>
      </c>
      <c r="F591" s="58" t="s">
        <v>2045</v>
      </c>
      <c r="G591" s="58" t="s">
        <v>7934</v>
      </c>
      <c r="H591" s="58" t="s">
        <v>2033</v>
      </c>
      <c r="I591" s="59">
        <v>44804</v>
      </c>
      <c r="J591" s="58" t="s">
        <v>2612</v>
      </c>
      <c r="K591" s="59" t="s">
        <v>1585</v>
      </c>
      <c r="L591" s="58" t="s">
        <v>1441</v>
      </c>
      <c r="M591" s="59" t="s">
        <v>1441</v>
      </c>
      <c r="N591" s="60">
        <v>12500000</v>
      </c>
      <c r="O591" s="60">
        <v>937500</v>
      </c>
      <c r="P591" s="60">
        <v>937500</v>
      </c>
      <c r="Q591" s="58" t="s">
        <v>694</v>
      </c>
      <c r="R591" s="58" t="s">
        <v>658</v>
      </c>
      <c r="S591" s="58" t="s">
        <v>7167</v>
      </c>
      <c r="U591" s="58">
        <v>3</v>
      </c>
      <c r="W591" s="58" t="s">
        <v>658</v>
      </c>
      <c r="X591" s="58">
        <v>44072700000</v>
      </c>
      <c r="Y591" s="58" t="str">
        <f>LEFT(Tableau3[[#This Row],[CODE_TARIF]],6)</f>
        <v>440727</v>
      </c>
      <c r="Z591" s="58" t="s">
        <v>697</v>
      </c>
      <c r="AB591" s="58" t="s">
        <v>8258</v>
      </c>
      <c r="AC591" s="60">
        <v>59</v>
      </c>
      <c r="AD591" s="60" t="s">
        <v>1441</v>
      </c>
      <c r="AE591" s="58" t="s">
        <v>1668</v>
      </c>
      <c r="AF591" s="58" t="s">
        <v>658</v>
      </c>
      <c r="AG591" s="60" t="s">
        <v>4463</v>
      </c>
      <c r="AH591" s="60" t="s">
        <v>4463</v>
      </c>
      <c r="AI591" s="58">
        <v>1000</v>
      </c>
      <c r="AJ591" s="58" t="s">
        <v>666</v>
      </c>
    </row>
    <row r="592" spans="1:36" s="58" customFormat="1" ht="12">
      <c r="A592" s="57">
        <v>589</v>
      </c>
      <c r="B592" s="58">
        <v>2022</v>
      </c>
      <c r="C592" s="58" t="s">
        <v>692</v>
      </c>
      <c r="D592" s="58" t="s">
        <v>693</v>
      </c>
      <c r="E592" s="58" t="s">
        <v>8878</v>
      </c>
      <c r="F592" s="58" t="s">
        <v>579</v>
      </c>
      <c r="G592" s="58" t="s">
        <v>7931</v>
      </c>
      <c r="H592" s="58" t="s">
        <v>2027</v>
      </c>
      <c r="I592" s="59">
        <v>44804</v>
      </c>
      <c r="J592" s="58" t="s">
        <v>2613</v>
      </c>
      <c r="K592" s="59" t="s">
        <v>1585</v>
      </c>
      <c r="L592" s="58" t="s">
        <v>7517</v>
      </c>
      <c r="M592" s="58" t="s">
        <v>7221</v>
      </c>
      <c r="N592" s="60">
        <v>3609269</v>
      </c>
      <c r="O592" s="60">
        <v>415066</v>
      </c>
      <c r="P592" s="60">
        <v>415066</v>
      </c>
      <c r="Q592" s="58" t="s">
        <v>694</v>
      </c>
      <c r="R592" s="58" t="s">
        <v>658</v>
      </c>
      <c r="S592" s="58" t="s">
        <v>703</v>
      </c>
      <c r="U592" s="58">
        <v>3</v>
      </c>
      <c r="W592" s="58" t="s">
        <v>658</v>
      </c>
      <c r="X592" s="58">
        <v>44034914000</v>
      </c>
      <c r="Y592" s="58" t="str">
        <f>LEFT(Tableau3[[#This Row],[CODE_TARIF]],6)</f>
        <v>440349</v>
      </c>
      <c r="Z592" s="58" t="s">
        <v>697</v>
      </c>
      <c r="AB592" s="58" t="s">
        <v>8259</v>
      </c>
      <c r="AC592" s="60">
        <v>141</v>
      </c>
      <c r="AD592" s="60" t="s">
        <v>6178</v>
      </c>
      <c r="AE592" s="58" t="s">
        <v>698</v>
      </c>
      <c r="AF592" s="58" t="s">
        <v>658</v>
      </c>
      <c r="AG592" s="60" t="s">
        <v>4464</v>
      </c>
      <c r="AH592" s="60" t="s">
        <v>4464</v>
      </c>
      <c r="AI592" s="58">
        <v>1000</v>
      </c>
      <c r="AJ592" s="58" t="s">
        <v>666</v>
      </c>
    </row>
    <row r="593" spans="1:36" s="58" customFormat="1" ht="12">
      <c r="A593" s="57">
        <v>590</v>
      </c>
      <c r="B593" s="58">
        <v>2022</v>
      </c>
      <c r="C593" s="58" t="s">
        <v>692</v>
      </c>
      <c r="D593" s="58" t="s">
        <v>693</v>
      </c>
      <c r="E593" s="58" t="s">
        <v>8878</v>
      </c>
      <c r="F593" s="58" t="s">
        <v>579</v>
      </c>
      <c r="G593" s="58" t="s">
        <v>7931</v>
      </c>
      <c r="H593" s="58" t="s">
        <v>2027</v>
      </c>
      <c r="I593" s="59">
        <v>44804</v>
      </c>
      <c r="J593" s="58" t="s">
        <v>2614</v>
      </c>
      <c r="K593" s="59" t="s">
        <v>1585</v>
      </c>
      <c r="L593" s="58" t="s">
        <v>7518</v>
      </c>
      <c r="M593" s="58" t="s">
        <v>1569</v>
      </c>
      <c r="N593" s="60">
        <v>1873605</v>
      </c>
      <c r="O593" s="60">
        <v>215465</v>
      </c>
      <c r="P593" s="60">
        <v>215465</v>
      </c>
      <c r="Q593" s="58" t="s">
        <v>694</v>
      </c>
      <c r="R593" s="58" t="s">
        <v>658</v>
      </c>
      <c r="S593" s="58" t="s">
        <v>701</v>
      </c>
      <c r="U593" s="58">
        <v>3</v>
      </c>
      <c r="W593" s="58" t="s">
        <v>658</v>
      </c>
      <c r="X593" s="58">
        <v>44034939000</v>
      </c>
      <c r="Y593" s="58" t="str">
        <f>LEFT(Tableau3[[#This Row],[CODE_TARIF]],6)</f>
        <v>440349</v>
      </c>
      <c r="Z593" s="58" t="s">
        <v>697</v>
      </c>
      <c r="AB593" s="58" t="s">
        <v>8260</v>
      </c>
      <c r="AC593" s="60">
        <v>77</v>
      </c>
      <c r="AD593" s="60" t="s">
        <v>6099</v>
      </c>
      <c r="AE593" s="58" t="s">
        <v>698</v>
      </c>
      <c r="AF593" s="58" t="s">
        <v>658</v>
      </c>
      <c r="AG593" s="60" t="s">
        <v>4465</v>
      </c>
      <c r="AH593" s="60" t="s">
        <v>4465</v>
      </c>
      <c r="AI593" s="58">
        <v>1000</v>
      </c>
      <c r="AJ593" s="58" t="s">
        <v>666</v>
      </c>
    </row>
    <row r="594" spans="1:36" s="58" customFormat="1" ht="12">
      <c r="A594" s="57">
        <v>591</v>
      </c>
      <c r="B594" s="58">
        <v>2022</v>
      </c>
      <c r="C594" s="58" t="s">
        <v>692</v>
      </c>
      <c r="D594" s="58" t="s">
        <v>693</v>
      </c>
      <c r="E594" s="58" t="s">
        <v>8878</v>
      </c>
      <c r="F594" s="58" t="s">
        <v>579</v>
      </c>
      <c r="G594" s="58" t="s">
        <v>7931</v>
      </c>
      <c r="H594" s="58" t="s">
        <v>2027</v>
      </c>
      <c r="I594" s="59">
        <v>44804</v>
      </c>
      <c r="J594" s="58" t="s">
        <v>2615</v>
      </c>
      <c r="K594" s="59" t="s">
        <v>1585</v>
      </c>
      <c r="L594" s="58" t="s">
        <v>7519</v>
      </c>
      <c r="M594" s="58" t="s">
        <v>1569</v>
      </c>
      <c r="N594" s="60">
        <v>236715</v>
      </c>
      <c r="O594" s="60">
        <v>27223</v>
      </c>
      <c r="P594" s="60">
        <v>27223</v>
      </c>
      <c r="Q594" s="58" t="s">
        <v>694</v>
      </c>
      <c r="R594" s="58" t="s">
        <v>658</v>
      </c>
      <c r="S594" s="58" t="s">
        <v>701</v>
      </c>
      <c r="U594" s="58">
        <v>3</v>
      </c>
      <c r="W594" s="58" t="s">
        <v>658</v>
      </c>
      <c r="X594" s="58">
        <v>44034934000</v>
      </c>
      <c r="Y594" s="58" t="str">
        <f>LEFT(Tableau3[[#This Row],[CODE_TARIF]],6)</f>
        <v>440349</v>
      </c>
      <c r="Z594" s="58" t="s">
        <v>697</v>
      </c>
      <c r="AB594" s="58" t="s">
        <v>8261</v>
      </c>
      <c r="AC594" s="60">
        <v>29</v>
      </c>
      <c r="AD594" s="60" t="s">
        <v>6179</v>
      </c>
      <c r="AE594" s="58" t="s">
        <v>698</v>
      </c>
      <c r="AF594" s="58" t="s">
        <v>658</v>
      </c>
      <c r="AG594" s="60" t="s">
        <v>4466</v>
      </c>
      <c r="AH594" s="60" t="s">
        <v>4466</v>
      </c>
      <c r="AI594" s="58">
        <v>1000</v>
      </c>
      <c r="AJ594" s="58" t="s">
        <v>666</v>
      </c>
    </row>
    <row r="595" spans="1:36" s="58" customFormat="1" ht="12">
      <c r="A595" s="57">
        <v>592</v>
      </c>
      <c r="B595" s="58">
        <v>2022</v>
      </c>
      <c r="C595" s="58" t="s">
        <v>692</v>
      </c>
      <c r="D595" s="58" t="s">
        <v>693</v>
      </c>
      <c r="E595" s="58" t="s">
        <v>8878</v>
      </c>
      <c r="F595" s="58" t="s">
        <v>578</v>
      </c>
      <c r="G595" s="58" t="s">
        <v>7935</v>
      </c>
      <c r="H595" s="58" t="s">
        <v>2027</v>
      </c>
      <c r="I595" s="59">
        <v>44804</v>
      </c>
      <c r="J595" s="58" t="s">
        <v>2616</v>
      </c>
      <c r="K595" s="59" t="s">
        <v>1585</v>
      </c>
      <c r="L595" s="58" t="s">
        <v>7520</v>
      </c>
      <c r="M595" s="59" t="s">
        <v>7225</v>
      </c>
      <c r="N595" s="60">
        <v>155800</v>
      </c>
      <c r="O595" s="60">
        <v>17917</v>
      </c>
      <c r="P595" s="60">
        <v>17917</v>
      </c>
      <c r="Q595" s="58" t="s">
        <v>694</v>
      </c>
      <c r="R595" s="58" t="s">
        <v>658</v>
      </c>
      <c r="S595" s="58" t="s">
        <v>703</v>
      </c>
      <c r="U595" s="58">
        <v>3</v>
      </c>
      <c r="W595" s="58" t="s">
        <v>658</v>
      </c>
      <c r="X595" s="58">
        <v>44034939000</v>
      </c>
      <c r="Y595" s="58" t="str">
        <f>LEFT(Tableau3[[#This Row],[CODE_TARIF]],6)</f>
        <v>440349</v>
      </c>
      <c r="Z595" s="58" t="s">
        <v>697</v>
      </c>
      <c r="AB595" s="58" t="s">
        <v>8262</v>
      </c>
      <c r="AC595" s="60">
        <v>11</v>
      </c>
      <c r="AD595" s="60" t="s">
        <v>1698</v>
      </c>
      <c r="AE595" s="58" t="s">
        <v>698</v>
      </c>
      <c r="AF595" s="58" t="s">
        <v>658</v>
      </c>
      <c r="AG595" s="60" t="s">
        <v>4467</v>
      </c>
      <c r="AH595" s="60" t="s">
        <v>4467</v>
      </c>
      <c r="AI595" s="58">
        <v>1000</v>
      </c>
      <c r="AJ595" s="58" t="s">
        <v>666</v>
      </c>
    </row>
    <row r="596" spans="1:36" s="58" customFormat="1" ht="12">
      <c r="A596" s="57">
        <v>593</v>
      </c>
      <c r="B596" s="58">
        <v>2022</v>
      </c>
      <c r="C596" s="58" t="s">
        <v>692</v>
      </c>
      <c r="D596" s="58" t="s">
        <v>693</v>
      </c>
      <c r="E596" s="58" t="s">
        <v>8878</v>
      </c>
      <c r="F596" s="58" t="s">
        <v>578</v>
      </c>
      <c r="G596" s="58" t="s">
        <v>7935</v>
      </c>
      <c r="H596" s="58" t="s">
        <v>2027</v>
      </c>
      <c r="I596" s="59">
        <v>44804</v>
      </c>
      <c r="J596" s="58" t="s">
        <v>2617</v>
      </c>
      <c r="K596" s="59" t="s">
        <v>1585</v>
      </c>
      <c r="L596" s="58" t="s">
        <v>7521</v>
      </c>
      <c r="M596" s="59" t="s">
        <v>1577</v>
      </c>
      <c r="N596" s="60">
        <v>1898730</v>
      </c>
      <c r="O596" s="60">
        <v>218354</v>
      </c>
      <c r="P596" s="60">
        <v>218354</v>
      </c>
      <c r="Q596" s="58" t="s">
        <v>694</v>
      </c>
      <c r="R596" s="58" t="s">
        <v>658</v>
      </c>
      <c r="S596" s="58" t="s">
        <v>703</v>
      </c>
      <c r="U596" s="58">
        <v>3</v>
      </c>
      <c r="W596" s="58" t="s">
        <v>658</v>
      </c>
      <c r="X596" s="58">
        <v>44034939000</v>
      </c>
      <c r="Y596" s="58" t="str">
        <f>LEFT(Tableau3[[#This Row],[CODE_TARIF]],6)</f>
        <v>440349</v>
      </c>
      <c r="Z596" s="58" t="s">
        <v>697</v>
      </c>
      <c r="AB596" s="58" t="s">
        <v>8263</v>
      </c>
      <c r="AC596" s="60">
        <v>29</v>
      </c>
      <c r="AD596" s="60" t="s">
        <v>6179</v>
      </c>
      <c r="AE596" s="58" t="s">
        <v>698</v>
      </c>
      <c r="AF596" s="58" t="s">
        <v>658</v>
      </c>
      <c r="AG596" s="60" t="s">
        <v>4468</v>
      </c>
      <c r="AH596" s="60" t="s">
        <v>4468</v>
      </c>
      <c r="AI596" s="58">
        <v>1000</v>
      </c>
      <c r="AJ596" s="58" t="s">
        <v>666</v>
      </c>
    </row>
    <row r="597" spans="1:36" s="58" customFormat="1" ht="12">
      <c r="A597" s="57">
        <v>594</v>
      </c>
      <c r="B597" s="58">
        <v>2022</v>
      </c>
      <c r="C597" s="58" t="s">
        <v>692</v>
      </c>
      <c r="D597" s="58" t="s">
        <v>693</v>
      </c>
      <c r="E597" s="58" t="s">
        <v>8878</v>
      </c>
      <c r="F597" s="58" t="s">
        <v>578</v>
      </c>
      <c r="G597" s="58" t="s">
        <v>7935</v>
      </c>
      <c r="H597" s="58" t="s">
        <v>2027</v>
      </c>
      <c r="I597" s="59">
        <v>44804</v>
      </c>
      <c r="J597" s="58" t="s">
        <v>2618</v>
      </c>
      <c r="K597" s="59" t="s">
        <v>1585</v>
      </c>
      <c r="L597" s="58" t="s">
        <v>7522</v>
      </c>
      <c r="M597" s="58" t="s">
        <v>7225</v>
      </c>
      <c r="N597" s="60">
        <v>277840</v>
      </c>
      <c r="O597" s="60">
        <v>31951</v>
      </c>
      <c r="P597" s="60">
        <v>31951</v>
      </c>
      <c r="Q597" s="58" t="s">
        <v>694</v>
      </c>
      <c r="R597" s="58" t="s">
        <v>658</v>
      </c>
      <c r="S597" s="58" t="s">
        <v>703</v>
      </c>
      <c r="U597" s="58">
        <v>3</v>
      </c>
      <c r="W597" s="58" t="s">
        <v>658</v>
      </c>
      <c r="X597" s="58">
        <v>44034939000</v>
      </c>
      <c r="Y597" s="58" t="str">
        <f>LEFT(Tableau3[[#This Row],[CODE_TARIF]],6)</f>
        <v>440349</v>
      </c>
      <c r="Z597" s="58" t="s">
        <v>697</v>
      </c>
      <c r="AB597" s="58" t="s">
        <v>8264</v>
      </c>
      <c r="AC597" s="60">
        <v>12</v>
      </c>
      <c r="AD597" s="60" t="s">
        <v>1626</v>
      </c>
      <c r="AE597" s="58" t="s">
        <v>698</v>
      </c>
      <c r="AF597" s="58" t="s">
        <v>658</v>
      </c>
      <c r="AG597" s="60" t="s">
        <v>4469</v>
      </c>
      <c r="AH597" s="60" t="s">
        <v>4469</v>
      </c>
      <c r="AI597" s="58">
        <v>1000</v>
      </c>
      <c r="AJ597" s="58" t="s">
        <v>666</v>
      </c>
    </row>
    <row r="598" spans="1:36" s="58" customFormat="1" ht="12">
      <c r="A598" s="57">
        <v>595</v>
      </c>
      <c r="B598" s="58">
        <v>2022</v>
      </c>
      <c r="C598" s="58" t="s">
        <v>692</v>
      </c>
      <c r="D598" s="58" t="s">
        <v>693</v>
      </c>
      <c r="E598" s="58" t="s">
        <v>8878</v>
      </c>
      <c r="F598" s="58" t="s">
        <v>578</v>
      </c>
      <c r="G598" s="58" t="s">
        <v>7935</v>
      </c>
      <c r="H598" s="58" t="s">
        <v>2027</v>
      </c>
      <c r="I598" s="59">
        <v>44804</v>
      </c>
      <c r="J598" s="58" t="s">
        <v>2619</v>
      </c>
      <c r="K598" s="59" t="s">
        <v>1585</v>
      </c>
      <c r="L598" s="58" t="s">
        <v>7523</v>
      </c>
      <c r="M598" s="58" t="s">
        <v>1953</v>
      </c>
      <c r="N598" s="60">
        <v>204775</v>
      </c>
      <c r="O598" s="60">
        <v>23549</v>
      </c>
      <c r="P598" s="60">
        <v>23549</v>
      </c>
      <c r="Q598" s="58" t="s">
        <v>694</v>
      </c>
      <c r="R598" s="58" t="s">
        <v>658</v>
      </c>
      <c r="S598" s="58" t="s">
        <v>703</v>
      </c>
      <c r="U598" s="58">
        <v>3</v>
      </c>
      <c r="W598" s="58" t="s">
        <v>658</v>
      </c>
      <c r="X598" s="58">
        <v>44034934000</v>
      </c>
      <c r="Y598" s="58" t="str">
        <f>LEFT(Tableau3[[#This Row],[CODE_TARIF]],6)</f>
        <v>440349</v>
      </c>
      <c r="Z598" s="58" t="s">
        <v>697</v>
      </c>
      <c r="AB598" s="58" t="s">
        <v>8265</v>
      </c>
      <c r="AC598" s="60">
        <v>11</v>
      </c>
      <c r="AD598" s="60" t="s">
        <v>1698</v>
      </c>
      <c r="AE598" s="58" t="s">
        <v>698</v>
      </c>
      <c r="AF598" s="58" t="s">
        <v>658</v>
      </c>
      <c r="AG598" s="60" t="s">
        <v>4470</v>
      </c>
      <c r="AH598" s="60" t="s">
        <v>4470</v>
      </c>
      <c r="AI598" s="58">
        <v>1000</v>
      </c>
      <c r="AJ598" s="58" t="s">
        <v>666</v>
      </c>
    </row>
    <row r="599" spans="1:36" s="58" customFormat="1" ht="12">
      <c r="A599" s="57">
        <v>596</v>
      </c>
      <c r="B599" s="58">
        <v>2022</v>
      </c>
      <c r="C599" s="58" t="s">
        <v>692</v>
      </c>
      <c r="D599" s="58" t="s">
        <v>693</v>
      </c>
      <c r="E599" s="58" t="s">
        <v>8878</v>
      </c>
      <c r="F599" s="58" t="s">
        <v>578</v>
      </c>
      <c r="G599" s="58" t="s">
        <v>7935</v>
      </c>
      <c r="H599" s="58" t="s">
        <v>2027</v>
      </c>
      <c r="I599" s="59">
        <v>44804</v>
      </c>
      <c r="J599" s="58" t="s">
        <v>2620</v>
      </c>
      <c r="K599" s="59" t="s">
        <v>1585</v>
      </c>
      <c r="L599" s="58" t="s">
        <v>7524</v>
      </c>
      <c r="M599" s="58" t="s">
        <v>1953</v>
      </c>
      <c r="N599" s="60">
        <v>2405000</v>
      </c>
      <c r="O599" s="60">
        <v>276575</v>
      </c>
      <c r="P599" s="60">
        <v>276575</v>
      </c>
      <c r="Q599" s="58" t="s">
        <v>694</v>
      </c>
      <c r="R599" s="58" t="s">
        <v>658</v>
      </c>
      <c r="S599" s="58" t="s">
        <v>703</v>
      </c>
      <c r="U599" s="58">
        <v>3</v>
      </c>
      <c r="W599" s="58" t="s">
        <v>658</v>
      </c>
      <c r="X599" s="58">
        <v>44034939000</v>
      </c>
      <c r="Y599" s="58" t="str">
        <f>LEFT(Tableau3[[#This Row],[CODE_TARIF]],6)</f>
        <v>440349</v>
      </c>
      <c r="Z599" s="58" t="s">
        <v>697</v>
      </c>
      <c r="AB599" s="58" t="s">
        <v>8266</v>
      </c>
      <c r="AC599" s="60">
        <v>43</v>
      </c>
      <c r="AD599" s="60" t="s">
        <v>6180</v>
      </c>
      <c r="AE599" s="58" t="s">
        <v>698</v>
      </c>
      <c r="AF599" s="58" t="s">
        <v>658</v>
      </c>
      <c r="AG599" s="60" t="s">
        <v>4471</v>
      </c>
      <c r="AH599" s="60" t="s">
        <v>4471</v>
      </c>
      <c r="AI599" s="58">
        <v>1000</v>
      </c>
      <c r="AJ599" s="58" t="s">
        <v>666</v>
      </c>
    </row>
    <row r="600" spans="1:36" s="58" customFormat="1" ht="12">
      <c r="A600" s="57">
        <v>597</v>
      </c>
      <c r="B600" s="58">
        <v>2022</v>
      </c>
      <c r="C600" s="58" t="s">
        <v>692</v>
      </c>
      <c r="D600" s="58" t="s">
        <v>711</v>
      </c>
      <c r="E600" s="58" t="s">
        <v>8878</v>
      </c>
      <c r="F600" s="58" t="s">
        <v>578</v>
      </c>
      <c r="G600" s="58" t="s">
        <v>7935</v>
      </c>
      <c r="H600" s="58" t="s">
        <v>2027</v>
      </c>
      <c r="I600" s="59">
        <v>44804</v>
      </c>
      <c r="J600" s="58" t="s">
        <v>2621</v>
      </c>
      <c r="K600" s="59" t="s">
        <v>1585</v>
      </c>
      <c r="L600" s="58" t="s">
        <v>1469</v>
      </c>
      <c r="M600" s="58" t="s">
        <v>1952</v>
      </c>
      <c r="N600" s="60">
        <v>2481770</v>
      </c>
      <c r="O600" s="60">
        <v>285404</v>
      </c>
      <c r="P600" s="60">
        <v>285404</v>
      </c>
      <c r="Q600" s="58" t="s">
        <v>712</v>
      </c>
      <c r="R600" s="58" t="s">
        <v>658</v>
      </c>
      <c r="S600" s="58" t="s">
        <v>703</v>
      </c>
      <c r="U600" s="58">
        <v>3</v>
      </c>
      <c r="W600" s="58" t="s">
        <v>658</v>
      </c>
      <c r="X600" s="58">
        <v>44034939000</v>
      </c>
      <c r="Y600" s="58" t="str">
        <f>LEFT(Tableau3[[#This Row],[CODE_TARIF]],6)</f>
        <v>440349</v>
      </c>
      <c r="Z600" s="58" t="s">
        <v>697</v>
      </c>
      <c r="AB600" s="58" t="s">
        <v>8267</v>
      </c>
      <c r="AC600" s="60">
        <v>39</v>
      </c>
      <c r="AD600" s="60" t="s">
        <v>6181</v>
      </c>
      <c r="AE600" s="58" t="s">
        <v>698</v>
      </c>
      <c r="AF600" s="58" t="s">
        <v>658</v>
      </c>
      <c r="AG600" s="60" t="s">
        <v>4472</v>
      </c>
      <c r="AH600" s="60" t="s">
        <v>4472</v>
      </c>
      <c r="AI600" s="58">
        <v>1000</v>
      </c>
      <c r="AJ600" s="58" t="s">
        <v>666</v>
      </c>
    </row>
    <row r="601" spans="1:36" s="58" customFormat="1" ht="12">
      <c r="A601" s="57">
        <v>598</v>
      </c>
      <c r="B601" s="58">
        <v>2022</v>
      </c>
      <c r="C601" s="58" t="s">
        <v>692</v>
      </c>
      <c r="D601" s="58" t="s">
        <v>711</v>
      </c>
      <c r="E601" s="58" t="s">
        <v>8882</v>
      </c>
      <c r="F601" s="58" t="s">
        <v>579</v>
      </c>
      <c r="G601" s="58" t="s">
        <v>7931</v>
      </c>
      <c r="H601" s="58" t="s">
        <v>2031</v>
      </c>
      <c r="I601" s="59">
        <v>44803</v>
      </c>
      <c r="J601" s="58" t="s">
        <v>2622</v>
      </c>
      <c r="K601" s="59" t="s">
        <v>1585</v>
      </c>
      <c r="L601" s="58" t="s">
        <v>7525</v>
      </c>
      <c r="M601" s="58" t="s">
        <v>7221</v>
      </c>
      <c r="N601" s="60">
        <v>3071535</v>
      </c>
      <c r="O601" s="60">
        <v>353227</v>
      </c>
      <c r="P601" s="60">
        <v>353227</v>
      </c>
      <c r="Q601" s="58" t="s">
        <v>714</v>
      </c>
      <c r="R601" s="58" t="s">
        <v>658</v>
      </c>
      <c r="S601" s="58" t="s">
        <v>703</v>
      </c>
      <c r="U601" s="58">
        <v>3</v>
      </c>
      <c r="W601" s="58" t="s">
        <v>658</v>
      </c>
      <c r="X601" s="58">
        <v>44034914000</v>
      </c>
      <c r="Y601" s="58" t="str">
        <f>LEFT(Tableau3[[#This Row],[CODE_TARIF]],6)</f>
        <v>440349</v>
      </c>
      <c r="Z601" s="58" t="s">
        <v>697</v>
      </c>
      <c r="AB601" s="58" t="s">
        <v>8268</v>
      </c>
      <c r="AC601" s="60">
        <v>184</v>
      </c>
      <c r="AD601" s="60" t="s">
        <v>6182</v>
      </c>
      <c r="AE601" s="58" t="s">
        <v>706</v>
      </c>
      <c r="AF601" s="58" t="s">
        <v>658</v>
      </c>
      <c r="AG601" s="60" t="s">
        <v>4473</v>
      </c>
      <c r="AH601" s="60" t="s">
        <v>4473</v>
      </c>
      <c r="AI601" s="58">
        <v>1000</v>
      </c>
      <c r="AJ601" s="58" t="s">
        <v>666</v>
      </c>
    </row>
    <row r="602" spans="1:36" s="58" customFormat="1" ht="12">
      <c r="A602" s="57">
        <v>599</v>
      </c>
      <c r="B602" s="58">
        <v>2022</v>
      </c>
      <c r="C602" s="58" t="s">
        <v>692</v>
      </c>
      <c r="D602" s="58" t="s">
        <v>711</v>
      </c>
      <c r="E602" s="58" t="s">
        <v>8882</v>
      </c>
      <c r="F602" s="58" t="s">
        <v>579</v>
      </c>
      <c r="G602" s="58" t="s">
        <v>7931</v>
      </c>
      <c r="H602" s="58" t="s">
        <v>2031</v>
      </c>
      <c r="I602" s="59">
        <v>44803</v>
      </c>
      <c r="J602" s="58" t="s">
        <v>2623</v>
      </c>
      <c r="K602" s="59" t="s">
        <v>1585</v>
      </c>
      <c r="L602" s="58" t="s">
        <v>7526</v>
      </c>
      <c r="M602" s="59" t="s">
        <v>7221</v>
      </c>
      <c r="N602" s="60">
        <v>21504</v>
      </c>
      <c r="O602" s="60">
        <v>2473</v>
      </c>
      <c r="P602" s="60">
        <v>2473</v>
      </c>
      <c r="Q602" s="58" t="s">
        <v>714</v>
      </c>
      <c r="R602" s="58" t="s">
        <v>658</v>
      </c>
      <c r="S602" s="58" t="s">
        <v>701</v>
      </c>
      <c r="U602" s="58">
        <v>3</v>
      </c>
      <c r="W602" s="58" t="s">
        <v>658</v>
      </c>
      <c r="X602" s="58">
        <v>44034939000</v>
      </c>
      <c r="Y602" s="58" t="str">
        <f>LEFT(Tableau3[[#This Row],[CODE_TARIF]],6)</f>
        <v>440349</v>
      </c>
      <c r="Z602" s="58" t="s">
        <v>697</v>
      </c>
      <c r="AB602" s="58" t="s">
        <v>8269</v>
      </c>
      <c r="AC602" s="60">
        <v>13</v>
      </c>
      <c r="AD602" s="60" t="s">
        <v>1652</v>
      </c>
      <c r="AE602" s="58" t="s">
        <v>706</v>
      </c>
      <c r="AF602" s="58" t="s">
        <v>658</v>
      </c>
      <c r="AG602" s="60" t="s">
        <v>4474</v>
      </c>
      <c r="AH602" s="60" t="s">
        <v>4474</v>
      </c>
      <c r="AI602" s="58">
        <v>1000</v>
      </c>
      <c r="AJ602" s="58" t="s">
        <v>666</v>
      </c>
    </row>
    <row r="603" spans="1:36" s="58" customFormat="1" ht="12">
      <c r="A603" s="57">
        <v>600</v>
      </c>
      <c r="B603" s="58">
        <v>2022</v>
      </c>
      <c r="C603" s="58" t="s">
        <v>692</v>
      </c>
      <c r="D603" s="58" t="s">
        <v>693</v>
      </c>
      <c r="E603" s="58" t="s">
        <v>8882</v>
      </c>
      <c r="F603" s="58" t="s">
        <v>579</v>
      </c>
      <c r="G603" s="58" t="s">
        <v>7931</v>
      </c>
      <c r="H603" s="58" t="s">
        <v>2031</v>
      </c>
      <c r="I603" s="59">
        <v>44803</v>
      </c>
      <c r="J603" s="58" t="s">
        <v>2624</v>
      </c>
      <c r="K603" s="59" t="s">
        <v>1585</v>
      </c>
      <c r="L603" s="58" t="s">
        <v>7527</v>
      </c>
      <c r="M603" s="58" t="s">
        <v>7221</v>
      </c>
      <c r="N603" s="60">
        <v>223540</v>
      </c>
      <c r="O603" s="60">
        <v>25707</v>
      </c>
      <c r="P603" s="60">
        <v>25707</v>
      </c>
      <c r="Q603" s="58" t="s">
        <v>694</v>
      </c>
      <c r="R603" s="58" t="s">
        <v>658</v>
      </c>
      <c r="S603" s="58" t="s">
        <v>701</v>
      </c>
      <c r="U603" s="58">
        <v>3</v>
      </c>
      <c r="W603" s="58" t="s">
        <v>658</v>
      </c>
      <c r="X603" s="58">
        <v>44034939000</v>
      </c>
      <c r="Y603" s="58" t="str">
        <f>LEFT(Tableau3[[#This Row],[CODE_TARIF]],6)</f>
        <v>440349</v>
      </c>
      <c r="Z603" s="58" t="s">
        <v>697</v>
      </c>
      <c r="AB603" s="58" t="s">
        <v>8270</v>
      </c>
      <c r="AC603" s="60">
        <v>11</v>
      </c>
      <c r="AD603" s="60" t="s">
        <v>1698</v>
      </c>
      <c r="AE603" s="58" t="s">
        <v>706</v>
      </c>
      <c r="AF603" s="58" t="s">
        <v>658</v>
      </c>
      <c r="AG603" s="60" t="s">
        <v>4475</v>
      </c>
      <c r="AH603" s="60" t="s">
        <v>4475</v>
      </c>
      <c r="AI603" s="58">
        <v>1000</v>
      </c>
      <c r="AJ603" s="58" t="s">
        <v>666</v>
      </c>
    </row>
    <row r="604" spans="1:36" s="58" customFormat="1" ht="12">
      <c r="A604" s="57">
        <v>601</v>
      </c>
      <c r="B604" s="58">
        <v>2022</v>
      </c>
      <c r="C604" s="58" t="s">
        <v>692</v>
      </c>
      <c r="D604" s="58" t="s">
        <v>693</v>
      </c>
      <c r="E604" s="58" t="s">
        <v>2012</v>
      </c>
      <c r="F604" s="58" t="s">
        <v>577</v>
      </c>
      <c r="G604" s="58" t="s">
        <v>7922</v>
      </c>
      <c r="H604" s="58" t="s">
        <v>1910</v>
      </c>
      <c r="I604" s="59">
        <v>44802</v>
      </c>
      <c r="J604" s="58" t="s">
        <v>2625</v>
      </c>
      <c r="K604" s="59" t="s">
        <v>7311</v>
      </c>
      <c r="L604" s="58" t="s">
        <v>1441</v>
      </c>
      <c r="M604" s="58" t="s">
        <v>1441</v>
      </c>
      <c r="N604" s="60">
        <v>397825</v>
      </c>
      <c r="O604" s="60">
        <v>45750</v>
      </c>
      <c r="P604" s="60">
        <v>45750</v>
      </c>
      <c r="Q604" s="58" t="s">
        <v>694</v>
      </c>
      <c r="R604" s="58" t="s">
        <v>658</v>
      </c>
      <c r="S604" s="58" t="s">
        <v>7168</v>
      </c>
      <c r="U604" s="58">
        <v>3</v>
      </c>
      <c r="W604" s="58" t="s">
        <v>658</v>
      </c>
      <c r="X604" s="58">
        <v>44034902000</v>
      </c>
      <c r="Y604" s="58" t="str">
        <f>LEFT(Tableau3[[#This Row],[CODE_TARIF]],6)</f>
        <v>440349</v>
      </c>
      <c r="Z604" s="58" t="s">
        <v>697</v>
      </c>
      <c r="AB604" s="58" t="s">
        <v>8271</v>
      </c>
      <c r="AC604" s="60">
        <v>13</v>
      </c>
      <c r="AD604" s="60" t="s">
        <v>6183</v>
      </c>
      <c r="AE604" s="58" t="s">
        <v>698</v>
      </c>
      <c r="AF604" s="58" t="s">
        <v>658</v>
      </c>
      <c r="AG604" s="60" t="s">
        <v>4476</v>
      </c>
      <c r="AH604" s="60" t="s">
        <v>4476</v>
      </c>
      <c r="AI604" s="58">
        <v>1000</v>
      </c>
      <c r="AJ604" s="58" t="s">
        <v>666</v>
      </c>
    </row>
    <row r="605" spans="1:36" s="58" customFormat="1" ht="12">
      <c r="A605" s="57">
        <v>602</v>
      </c>
      <c r="B605" s="58">
        <v>2022</v>
      </c>
      <c r="C605" s="58" t="s">
        <v>692</v>
      </c>
      <c r="D605" s="58" t="s">
        <v>693</v>
      </c>
      <c r="E605" s="58" t="s">
        <v>2012</v>
      </c>
      <c r="F605" s="58" t="s">
        <v>577</v>
      </c>
      <c r="G605" s="58" t="s">
        <v>7922</v>
      </c>
      <c r="H605" s="58" t="s">
        <v>1910</v>
      </c>
      <c r="I605" s="59">
        <v>44802</v>
      </c>
      <c r="J605" s="58" t="s">
        <v>2626</v>
      </c>
      <c r="K605" s="59" t="s">
        <v>7311</v>
      </c>
      <c r="L605" s="58" t="s">
        <v>1441</v>
      </c>
      <c r="M605" s="58" t="s">
        <v>1441</v>
      </c>
      <c r="N605" s="60">
        <v>538720</v>
      </c>
      <c r="O605" s="60">
        <v>61953</v>
      </c>
      <c r="P605" s="60">
        <v>61953</v>
      </c>
      <c r="Q605" s="58" t="s">
        <v>708</v>
      </c>
      <c r="R605" s="58" t="s">
        <v>658</v>
      </c>
      <c r="S605" s="58" t="s">
        <v>704</v>
      </c>
      <c r="U605" s="58">
        <v>3</v>
      </c>
      <c r="W605" s="58" t="s">
        <v>658</v>
      </c>
      <c r="X605" s="58">
        <v>44034939000</v>
      </c>
      <c r="Y605" s="58" t="str">
        <f>LEFT(Tableau3[[#This Row],[CODE_TARIF]],6)</f>
        <v>440349</v>
      </c>
      <c r="Z605" s="58" t="s">
        <v>697</v>
      </c>
      <c r="AB605" s="58" t="s">
        <v>8272</v>
      </c>
      <c r="AC605" s="60">
        <v>14</v>
      </c>
      <c r="AD605" s="60" t="s">
        <v>6184</v>
      </c>
      <c r="AE605" s="58" t="s">
        <v>698</v>
      </c>
      <c r="AF605" s="58" t="s">
        <v>658</v>
      </c>
      <c r="AG605" s="60" t="s">
        <v>4477</v>
      </c>
      <c r="AH605" s="60" t="s">
        <v>4477</v>
      </c>
      <c r="AI605" s="58">
        <v>1000</v>
      </c>
      <c r="AJ605" s="58" t="s">
        <v>666</v>
      </c>
    </row>
    <row r="606" spans="1:36">
      <c r="A606" s="57">
        <v>603</v>
      </c>
      <c r="B606" s="58">
        <v>2022</v>
      </c>
      <c r="C606" s="58" t="s">
        <v>692</v>
      </c>
      <c r="D606" s="58"/>
      <c r="E606" s="58" t="s">
        <v>2012</v>
      </c>
      <c r="F606" s="58" t="s">
        <v>577</v>
      </c>
      <c r="G606" s="58" t="s">
        <v>7922</v>
      </c>
      <c r="H606" s="58" t="s">
        <v>1910</v>
      </c>
      <c r="I606" s="59">
        <v>44802</v>
      </c>
      <c r="J606" s="58" t="s">
        <v>2627</v>
      </c>
      <c r="K606" s="59" t="s">
        <v>7311</v>
      </c>
      <c r="L606" s="58" t="s">
        <v>1441</v>
      </c>
      <c r="M606" s="58" t="s">
        <v>1441</v>
      </c>
      <c r="N606" s="60">
        <v>176500</v>
      </c>
      <c r="O606" s="60">
        <v>20298</v>
      </c>
      <c r="P606" s="60">
        <v>20298</v>
      </c>
      <c r="Q606" s="58"/>
      <c r="R606" s="58" t="s">
        <v>658</v>
      </c>
      <c r="S606" s="58" t="s">
        <v>7168</v>
      </c>
      <c r="T606" s="58"/>
      <c r="U606" s="58">
        <v>3</v>
      </c>
      <c r="V606" s="58"/>
      <c r="W606" s="58" t="s">
        <v>658</v>
      </c>
      <c r="X606" s="58">
        <v>44034902000</v>
      </c>
      <c r="Y606" s="58" t="str">
        <f>LEFT(Tableau3[[#This Row],[CODE_TARIF]],6)</f>
        <v>440349</v>
      </c>
      <c r="Z606" s="58" t="s">
        <v>697</v>
      </c>
      <c r="AA606" s="58"/>
      <c r="AB606" s="58" t="s">
        <v>8273</v>
      </c>
      <c r="AC606" s="60">
        <v>5</v>
      </c>
      <c r="AD606" s="60" t="s">
        <v>6185</v>
      </c>
      <c r="AE606" s="58" t="s">
        <v>698</v>
      </c>
      <c r="AF606" s="58" t="s">
        <v>658</v>
      </c>
      <c r="AG606" s="60" t="s">
        <v>4478</v>
      </c>
      <c r="AH606" s="60" t="s">
        <v>4478</v>
      </c>
      <c r="AI606" s="58">
        <v>1000</v>
      </c>
      <c r="AJ606" s="58" t="s">
        <v>666</v>
      </c>
    </row>
    <row r="607" spans="1:36">
      <c r="A607" s="57">
        <v>604</v>
      </c>
      <c r="B607" s="58">
        <v>2022</v>
      </c>
      <c r="C607" s="58" t="s">
        <v>692</v>
      </c>
      <c r="D607" s="58"/>
      <c r="E607" s="58" t="s">
        <v>2012</v>
      </c>
      <c r="F607" s="58" t="s">
        <v>577</v>
      </c>
      <c r="G607" s="58" t="s">
        <v>7922</v>
      </c>
      <c r="H607" s="58" t="s">
        <v>1910</v>
      </c>
      <c r="I607" s="59">
        <v>44802</v>
      </c>
      <c r="J607" s="58" t="s">
        <v>2628</v>
      </c>
      <c r="K607" s="59" t="s">
        <v>7311</v>
      </c>
      <c r="L607" s="58" t="s">
        <v>1441</v>
      </c>
      <c r="M607" s="58" t="s">
        <v>1441</v>
      </c>
      <c r="N607" s="60">
        <v>7996741</v>
      </c>
      <c r="O607" s="60">
        <v>919626</v>
      </c>
      <c r="P607" s="60">
        <v>919626</v>
      </c>
      <c r="Q607" s="58"/>
      <c r="R607" s="58" t="s">
        <v>658</v>
      </c>
      <c r="S607" s="58" t="s">
        <v>703</v>
      </c>
      <c r="T607" s="58"/>
      <c r="U607" s="58">
        <v>3</v>
      </c>
      <c r="V607" s="58"/>
      <c r="W607" s="58" t="s">
        <v>658</v>
      </c>
      <c r="X607" s="58">
        <v>44034914000</v>
      </c>
      <c r="Y607" s="58" t="str">
        <f>LEFT(Tableau3[[#This Row],[CODE_TARIF]],6)</f>
        <v>440349</v>
      </c>
      <c r="Z607" s="58" t="s">
        <v>697</v>
      </c>
      <c r="AA607" s="58"/>
      <c r="AB607" s="58" t="s">
        <v>8274</v>
      </c>
      <c r="AC607" s="60">
        <v>80</v>
      </c>
      <c r="AD607" s="60" t="s">
        <v>6186</v>
      </c>
      <c r="AE607" s="58" t="s">
        <v>698</v>
      </c>
      <c r="AF607" s="58" t="s">
        <v>658</v>
      </c>
      <c r="AG607" s="60" t="s">
        <v>4479</v>
      </c>
      <c r="AH607" s="60" t="s">
        <v>4479</v>
      </c>
      <c r="AI607" s="58">
        <v>1000</v>
      </c>
      <c r="AJ607" s="58" t="s">
        <v>666</v>
      </c>
    </row>
    <row r="608" spans="1:36">
      <c r="A608" s="57">
        <v>605</v>
      </c>
      <c r="B608" s="58">
        <v>2022</v>
      </c>
      <c r="C608" s="58" t="s">
        <v>692</v>
      </c>
      <c r="D608" s="58"/>
      <c r="E608" s="58" t="s">
        <v>2012</v>
      </c>
      <c r="F608" s="58" t="s">
        <v>577</v>
      </c>
      <c r="G608" s="58" t="s">
        <v>7922</v>
      </c>
      <c r="H608" s="58" t="s">
        <v>1910</v>
      </c>
      <c r="I608" s="59">
        <v>44802</v>
      </c>
      <c r="J608" s="58" t="s">
        <v>2629</v>
      </c>
      <c r="K608" s="59" t="s">
        <v>7311</v>
      </c>
      <c r="L608" s="58" t="s">
        <v>1441</v>
      </c>
      <c r="M608" s="58" t="s">
        <v>1441</v>
      </c>
      <c r="N608" s="60">
        <v>106080</v>
      </c>
      <c r="O608" s="60">
        <v>12199</v>
      </c>
      <c r="P608" s="60">
        <v>12199</v>
      </c>
      <c r="Q608" s="58"/>
      <c r="R608" s="58" t="s">
        <v>658</v>
      </c>
      <c r="S608" s="58" t="s">
        <v>703</v>
      </c>
      <c r="T608" s="58"/>
      <c r="U608" s="58">
        <v>3</v>
      </c>
      <c r="V608" s="58"/>
      <c r="W608" s="58" t="s">
        <v>658</v>
      </c>
      <c r="X608" s="58">
        <v>44034909000</v>
      </c>
      <c r="Y608" s="58" t="str">
        <f>LEFT(Tableau3[[#This Row],[CODE_TARIF]],6)</f>
        <v>440349</v>
      </c>
      <c r="Z608" s="58" t="s">
        <v>697</v>
      </c>
      <c r="AA608" s="58"/>
      <c r="AB608" s="58" t="s">
        <v>8275</v>
      </c>
      <c r="AC608" s="60">
        <v>4</v>
      </c>
      <c r="AD608" s="60" t="s">
        <v>6187</v>
      </c>
      <c r="AE608" s="58" t="s">
        <v>698</v>
      </c>
      <c r="AF608" s="58" t="s">
        <v>658</v>
      </c>
      <c r="AG608" s="60" t="s">
        <v>4480</v>
      </c>
      <c r="AH608" s="60" t="s">
        <v>4480</v>
      </c>
      <c r="AI608" s="58">
        <v>1000</v>
      </c>
      <c r="AJ608" s="58" t="s">
        <v>666</v>
      </c>
    </row>
    <row r="609" spans="1:36">
      <c r="A609" s="57">
        <v>606</v>
      </c>
      <c r="B609" s="58">
        <v>2022</v>
      </c>
      <c r="C609" s="58" t="s">
        <v>692</v>
      </c>
      <c r="D609" s="58"/>
      <c r="E609" s="58" t="s">
        <v>8883</v>
      </c>
      <c r="F609" s="58" t="s">
        <v>587</v>
      </c>
      <c r="G609" s="58" t="s">
        <v>7933</v>
      </c>
      <c r="H609" s="58" t="s">
        <v>2032</v>
      </c>
      <c r="I609" s="59">
        <v>44799</v>
      </c>
      <c r="J609" s="58" t="s">
        <v>1519</v>
      </c>
      <c r="K609" s="59" t="s">
        <v>7227</v>
      </c>
      <c r="L609" s="58" t="s">
        <v>7528</v>
      </c>
      <c r="M609" s="58" t="s">
        <v>7227</v>
      </c>
      <c r="N609" s="60">
        <v>96700</v>
      </c>
      <c r="O609" s="60">
        <v>11121</v>
      </c>
      <c r="P609" s="60">
        <v>11121</v>
      </c>
      <c r="Q609" s="58"/>
      <c r="R609" s="58" t="s">
        <v>658</v>
      </c>
      <c r="S609" s="58" t="s">
        <v>687</v>
      </c>
      <c r="T609" s="58"/>
      <c r="U609" s="58">
        <v>3</v>
      </c>
      <c r="V609" s="58"/>
      <c r="W609" s="58" t="s">
        <v>658</v>
      </c>
      <c r="X609" s="58">
        <v>44034910000</v>
      </c>
      <c r="Y609" s="58" t="str">
        <f>LEFT(Tableau3[[#This Row],[CODE_TARIF]],6)</f>
        <v>440349</v>
      </c>
      <c r="Z609" s="58" t="s">
        <v>697</v>
      </c>
      <c r="AA609" s="58"/>
      <c r="AB609" s="58" t="s">
        <v>7976</v>
      </c>
      <c r="AC609" s="60">
        <v>4</v>
      </c>
      <c r="AD609" s="60" t="s">
        <v>6188</v>
      </c>
      <c r="AE609" s="58" t="s">
        <v>698</v>
      </c>
      <c r="AF609" s="58" t="s">
        <v>658</v>
      </c>
      <c r="AG609" s="60" t="s">
        <v>4481</v>
      </c>
      <c r="AH609" s="60" t="s">
        <v>4481</v>
      </c>
      <c r="AI609" s="58">
        <v>1000</v>
      </c>
      <c r="AJ609" s="58" t="s">
        <v>666</v>
      </c>
    </row>
    <row r="610" spans="1:36">
      <c r="A610" s="57">
        <v>607</v>
      </c>
      <c r="B610" s="58">
        <v>2022</v>
      </c>
      <c r="C610" s="58" t="s">
        <v>692</v>
      </c>
      <c r="D610" s="58"/>
      <c r="E610" s="58" t="s">
        <v>8883</v>
      </c>
      <c r="F610" s="58" t="s">
        <v>587</v>
      </c>
      <c r="G610" s="58" t="s">
        <v>7933</v>
      </c>
      <c r="H610" s="58" t="s">
        <v>2032</v>
      </c>
      <c r="I610" s="59">
        <v>44799</v>
      </c>
      <c r="J610" s="58" t="s">
        <v>1516</v>
      </c>
      <c r="K610" s="59" t="s">
        <v>7227</v>
      </c>
      <c r="L610" s="58" t="s">
        <v>7528</v>
      </c>
      <c r="M610" s="58" t="s">
        <v>7227</v>
      </c>
      <c r="N610" s="60">
        <v>2352600</v>
      </c>
      <c r="O610" s="60">
        <v>270549</v>
      </c>
      <c r="P610" s="60">
        <v>270549</v>
      </c>
      <c r="Q610" s="58"/>
      <c r="R610" s="58" t="s">
        <v>658</v>
      </c>
      <c r="S610" s="58" t="s">
        <v>687</v>
      </c>
      <c r="T610" s="58"/>
      <c r="U610" s="58">
        <v>3</v>
      </c>
      <c r="V610" s="58"/>
      <c r="W610" s="58" t="s">
        <v>658</v>
      </c>
      <c r="X610" s="58">
        <v>44034900000</v>
      </c>
      <c r="Y610" s="58" t="str">
        <f>LEFT(Tableau3[[#This Row],[CODE_TARIF]],6)</f>
        <v>440349</v>
      </c>
      <c r="Z610" s="58" t="s">
        <v>697</v>
      </c>
      <c r="AA610" s="58"/>
      <c r="AB610" s="58" t="s">
        <v>7975</v>
      </c>
      <c r="AC610" s="60">
        <v>5</v>
      </c>
      <c r="AD610" s="60" t="s">
        <v>6189</v>
      </c>
      <c r="AE610" s="58" t="s">
        <v>698</v>
      </c>
      <c r="AF610" s="58" t="s">
        <v>658</v>
      </c>
      <c r="AG610" s="60" t="s">
        <v>4482</v>
      </c>
      <c r="AH610" s="60" t="s">
        <v>4482</v>
      </c>
      <c r="AI610" s="58">
        <v>1000</v>
      </c>
      <c r="AJ610" s="58" t="s">
        <v>666</v>
      </c>
    </row>
    <row r="611" spans="1:36">
      <c r="A611" s="57">
        <v>608</v>
      </c>
      <c r="B611" s="58">
        <v>2022</v>
      </c>
      <c r="C611" s="58" t="s">
        <v>692</v>
      </c>
      <c r="D611" s="58"/>
      <c r="E611" s="58" t="s">
        <v>8883</v>
      </c>
      <c r="F611" s="58" t="s">
        <v>587</v>
      </c>
      <c r="G611" s="58" t="s">
        <v>7933</v>
      </c>
      <c r="H611" s="58" t="s">
        <v>2032</v>
      </c>
      <c r="I611" s="59">
        <v>44799</v>
      </c>
      <c r="J611" s="58" t="s">
        <v>1512</v>
      </c>
      <c r="K611" s="59" t="s">
        <v>7227</v>
      </c>
      <c r="L611" s="58" t="s">
        <v>7528</v>
      </c>
      <c r="M611" s="58" t="s">
        <v>7227</v>
      </c>
      <c r="N611" s="60">
        <v>882100</v>
      </c>
      <c r="O611" s="60">
        <v>101442</v>
      </c>
      <c r="P611" s="60">
        <v>101442</v>
      </c>
      <c r="Q611" s="58"/>
      <c r="R611" s="58" t="s">
        <v>658</v>
      </c>
      <c r="S611" s="58" t="s">
        <v>687</v>
      </c>
      <c r="T611" s="58"/>
      <c r="U611" s="58">
        <v>3</v>
      </c>
      <c r="V611" s="58"/>
      <c r="W611" s="58" t="s">
        <v>658</v>
      </c>
      <c r="X611" s="58">
        <v>44034934000</v>
      </c>
      <c r="Y611" s="58" t="str">
        <f>LEFT(Tableau3[[#This Row],[CODE_TARIF]],6)</f>
        <v>440349</v>
      </c>
      <c r="Z611" s="58" t="s">
        <v>697</v>
      </c>
      <c r="AA611" s="58"/>
      <c r="AB611" s="58" t="s">
        <v>7976</v>
      </c>
      <c r="AC611" s="60">
        <v>44</v>
      </c>
      <c r="AD611" s="60" t="s">
        <v>4483</v>
      </c>
      <c r="AE611" s="58" t="s">
        <v>698</v>
      </c>
      <c r="AF611" s="58" t="s">
        <v>658</v>
      </c>
      <c r="AG611" s="60" t="s">
        <v>4483</v>
      </c>
      <c r="AH611" s="60" t="s">
        <v>4483</v>
      </c>
      <c r="AI611" s="58">
        <v>1000</v>
      </c>
      <c r="AJ611" s="58" t="s">
        <v>666</v>
      </c>
    </row>
    <row r="612" spans="1:36">
      <c r="A612" s="57">
        <v>609</v>
      </c>
      <c r="B612" s="58">
        <v>2022</v>
      </c>
      <c r="C612" s="58" t="s">
        <v>692</v>
      </c>
      <c r="D612" s="58"/>
      <c r="E612" s="58" t="s">
        <v>8883</v>
      </c>
      <c r="F612" s="58" t="s">
        <v>587</v>
      </c>
      <c r="G612" s="58" t="s">
        <v>7933</v>
      </c>
      <c r="H612" s="58" t="s">
        <v>2032</v>
      </c>
      <c r="I612" s="59">
        <v>44799</v>
      </c>
      <c r="J612" s="58" t="s">
        <v>1524</v>
      </c>
      <c r="K612" s="59" t="s">
        <v>7227</v>
      </c>
      <c r="L612" s="58" t="s">
        <v>7528</v>
      </c>
      <c r="M612" s="58" t="s">
        <v>7227</v>
      </c>
      <c r="N612" s="60">
        <v>523200</v>
      </c>
      <c r="O612" s="60">
        <v>60168</v>
      </c>
      <c r="P612" s="60">
        <v>60168</v>
      </c>
      <c r="Q612" s="58"/>
      <c r="R612" s="58" t="s">
        <v>658</v>
      </c>
      <c r="S612" s="58" t="s">
        <v>687</v>
      </c>
      <c r="T612" s="58"/>
      <c r="U612" s="58">
        <v>3</v>
      </c>
      <c r="V612" s="58"/>
      <c r="W612" s="58" t="s">
        <v>658</v>
      </c>
      <c r="X612" s="58">
        <v>44034900000</v>
      </c>
      <c r="Y612" s="58" t="str">
        <f>LEFT(Tableau3[[#This Row],[CODE_TARIF]],6)</f>
        <v>440349</v>
      </c>
      <c r="Z612" s="58" t="s">
        <v>697</v>
      </c>
      <c r="AA612" s="58"/>
      <c r="AB612" s="58" t="s">
        <v>7974</v>
      </c>
      <c r="AC612" s="60">
        <v>21</v>
      </c>
      <c r="AD612" s="60" t="s">
        <v>6190</v>
      </c>
      <c r="AE612" s="58" t="s">
        <v>698</v>
      </c>
      <c r="AF612" s="58" t="s">
        <v>658</v>
      </c>
      <c r="AG612" s="60" t="s">
        <v>4484</v>
      </c>
      <c r="AH612" s="60" t="s">
        <v>4484</v>
      </c>
      <c r="AI612" s="58">
        <v>1000</v>
      </c>
      <c r="AJ612" s="58" t="s">
        <v>666</v>
      </c>
    </row>
    <row r="613" spans="1:36">
      <c r="A613" s="57">
        <v>610</v>
      </c>
      <c r="B613" s="58">
        <v>2022</v>
      </c>
      <c r="C613" s="58" t="s">
        <v>692</v>
      </c>
      <c r="D613" s="58"/>
      <c r="E613" s="58" t="s">
        <v>8883</v>
      </c>
      <c r="F613" s="58" t="s">
        <v>587</v>
      </c>
      <c r="G613" s="58" t="s">
        <v>7933</v>
      </c>
      <c r="H613" s="58" t="s">
        <v>2032</v>
      </c>
      <c r="I613" s="59">
        <v>44799</v>
      </c>
      <c r="J613" s="58" t="s">
        <v>2630</v>
      </c>
      <c r="K613" s="59" t="s">
        <v>7227</v>
      </c>
      <c r="L613" s="58" t="s">
        <v>7528</v>
      </c>
      <c r="M613" s="58" t="s">
        <v>7227</v>
      </c>
      <c r="N613" s="60">
        <v>2180200</v>
      </c>
      <c r="O613" s="60">
        <v>250723</v>
      </c>
      <c r="P613" s="60">
        <v>250723</v>
      </c>
      <c r="Q613" s="58"/>
      <c r="R613" s="58" t="s">
        <v>658</v>
      </c>
      <c r="S613" s="58" t="s">
        <v>695</v>
      </c>
      <c r="T613" s="58"/>
      <c r="U613" s="58">
        <v>3</v>
      </c>
      <c r="V613" s="58"/>
      <c r="W613" s="58" t="s">
        <v>658</v>
      </c>
      <c r="X613" s="58">
        <v>44034900000</v>
      </c>
      <c r="Y613" s="58" t="str">
        <f>LEFT(Tableau3[[#This Row],[CODE_TARIF]],6)</f>
        <v>440349</v>
      </c>
      <c r="Z613" s="58" t="s">
        <v>697</v>
      </c>
      <c r="AA613" s="58"/>
      <c r="AB613" s="58" t="s">
        <v>7978</v>
      </c>
      <c r="AC613" s="60">
        <v>40</v>
      </c>
      <c r="AD613" s="60" t="s">
        <v>6191</v>
      </c>
      <c r="AE613" s="58" t="s">
        <v>698</v>
      </c>
      <c r="AF613" s="58" t="s">
        <v>658</v>
      </c>
      <c r="AG613" s="60" t="s">
        <v>4485</v>
      </c>
      <c r="AH613" s="60" t="s">
        <v>4485</v>
      </c>
      <c r="AI613" s="58">
        <v>1000</v>
      </c>
      <c r="AJ613" s="58" t="s">
        <v>666</v>
      </c>
    </row>
    <row r="614" spans="1:36">
      <c r="A614" s="57">
        <v>611</v>
      </c>
      <c r="B614" s="58">
        <v>2022</v>
      </c>
      <c r="C614" s="58" t="s">
        <v>692</v>
      </c>
      <c r="D614" s="58"/>
      <c r="E614" s="58" t="s">
        <v>8883</v>
      </c>
      <c r="F614" s="58" t="s">
        <v>587</v>
      </c>
      <c r="G614" s="58" t="s">
        <v>7933</v>
      </c>
      <c r="H614" s="58" t="s">
        <v>2032</v>
      </c>
      <c r="I614" s="59">
        <v>44799</v>
      </c>
      <c r="J614" s="58" t="s">
        <v>2631</v>
      </c>
      <c r="K614" s="59" t="s">
        <v>7227</v>
      </c>
      <c r="L614" s="58" t="s">
        <v>7528</v>
      </c>
      <c r="M614" s="58" t="s">
        <v>7227</v>
      </c>
      <c r="N614" s="60">
        <v>671800</v>
      </c>
      <c r="O614" s="60">
        <v>77257</v>
      </c>
      <c r="P614" s="60">
        <v>77257</v>
      </c>
      <c r="Q614" s="58"/>
      <c r="R614" s="58" t="s">
        <v>658</v>
      </c>
      <c r="S614" s="58" t="s">
        <v>687</v>
      </c>
      <c r="T614" s="58"/>
      <c r="U614" s="58">
        <v>3</v>
      </c>
      <c r="V614" s="58"/>
      <c r="W614" s="58" t="s">
        <v>658</v>
      </c>
      <c r="X614" s="58">
        <v>44034900000</v>
      </c>
      <c r="Y614" s="58" t="str">
        <f>LEFT(Tableau3[[#This Row],[CODE_TARIF]],6)</f>
        <v>440349</v>
      </c>
      <c r="Z614" s="58" t="s">
        <v>697</v>
      </c>
      <c r="AA614" s="58"/>
      <c r="AB614" s="58" t="s">
        <v>7972</v>
      </c>
      <c r="AC614" s="60">
        <v>15</v>
      </c>
      <c r="AD614" s="60" t="s">
        <v>6192</v>
      </c>
      <c r="AE614" s="58" t="s">
        <v>698</v>
      </c>
      <c r="AF614" s="58" t="s">
        <v>658</v>
      </c>
      <c r="AG614" s="60" t="s">
        <v>4486</v>
      </c>
      <c r="AH614" s="60" t="s">
        <v>4486</v>
      </c>
      <c r="AI614" s="58">
        <v>1000</v>
      </c>
      <c r="AJ614" s="58" t="s">
        <v>666</v>
      </c>
    </row>
    <row r="615" spans="1:36">
      <c r="A615" s="57">
        <v>612</v>
      </c>
      <c r="B615" s="58">
        <v>2022</v>
      </c>
      <c r="C615" s="58" t="s">
        <v>692</v>
      </c>
      <c r="D615" s="58"/>
      <c r="E615" s="58" t="s">
        <v>8883</v>
      </c>
      <c r="F615" s="58" t="s">
        <v>587</v>
      </c>
      <c r="G615" s="58" t="s">
        <v>7933</v>
      </c>
      <c r="H615" s="58" t="s">
        <v>2032</v>
      </c>
      <c r="I615" s="59">
        <v>44799</v>
      </c>
      <c r="J615" s="58" t="s">
        <v>2632</v>
      </c>
      <c r="K615" s="59" t="s">
        <v>7227</v>
      </c>
      <c r="L615" s="58" t="s">
        <v>7528</v>
      </c>
      <c r="M615" s="58" t="s">
        <v>7227</v>
      </c>
      <c r="N615" s="60">
        <v>1832100</v>
      </c>
      <c r="O615" s="60">
        <v>210692</v>
      </c>
      <c r="P615" s="60">
        <v>210692</v>
      </c>
      <c r="Q615" s="58"/>
      <c r="R615" s="58" t="s">
        <v>658</v>
      </c>
      <c r="S615" s="58" t="s">
        <v>687</v>
      </c>
      <c r="T615" s="58"/>
      <c r="U615" s="58">
        <v>3</v>
      </c>
      <c r="V615" s="58"/>
      <c r="W615" s="58" t="s">
        <v>658</v>
      </c>
      <c r="X615" s="58">
        <v>44034900000</v>
      </c>
      <c r="Y615" s="58" t="str">
        <f>LEFT(Tableau3[[#This Row],[CODE_TARIF]],6)</f>
        <v>440349</v>
      </c>
      <c r="Z615" s="58" t="s">
        <v>697</v>
      </c>
      <c r="AA615" s="58"/>
      <c r="AB615" s="58" t="s">
        <v>7972</v>
      </c>
      <c r="AC615" s="60">
        <v>40</v>
      </c>
      <c r="AD615" s="60" t="s">
        <v>6193</v>
      </c>
      <c r="AE615" s="58" t="s">
        <v>698</v>
      </c>
      <c r="AF615" s="58" t="s">
        <v>658</v>
      </c>
      <c r="AG615" s="60" t="s">
        <v>4487</v>
      </c>
      <c r="AH615" s="60" t="s">
        <v>4487</v>
      </c>
      <c r="AI615" s="58">
        <v>1000</v>
      </c>
      <c r="AJ615" s="58" t="s">
        <v>666</v>
      </c>
    </row>
    <row r="616" spans="1:36">
      <c r="A616" s="57">
        <v>613</v>
      </c>
      <c r="B616" s="58">
        <v>2022</v>
      </c>
      <c r="C616" s="58" t="s">
        <v>692</v>
      </c>
      <c r="D616" s="58"/>
      <c r="E616" s="58" t="s">
        <v>8883</v>
      </c>
      <c r="F616" s="58" t="s">
        <v>587</v>
      </c>
      <c r="G616" s="58" t="s">
        <v>7933</v>
      </c>
      <c r="H616" s="58" t="s">
        <v>2032</v>
      </c>
      <c r="I616" s="59">
        <v>44799</v>
      </c>
      <c r="J616" s="58" t="s">
        <v>2633</v>
      </c>
      <c r="K616" s="59" t="s">
        <v>7227</v>
      </c>
      <c r="L616" s="58" t="s">
        <v>7528</v>
      </c>
      <c r="M616" s="58" t="s">
        <v>7227</v>
      </c>
      <c r="N616" s="60">
        <v>2188500</v>
      </c>
      <c r="O616" s="60">
        <v>251678</v>
      </c>
      <c r="P616" s="60">
        <v>251678</v>
      </c>
      <c r="Q616" s="58"/>
      <c r="R616" s="58" t="s">
        <v>658</v>
      </c>
      <c r="S616" s="58" t="s">
        <v>687</v>
      </c>
      <c r="T616" s="58"/>
      <c r="U616" s="58">
        <v>3</v>
      </c>
      <c r="V616" s="58"/>
      <c r="W616" s="58" t="s">
        <v>658</v>
      </c>
      <c r="X616" s="58">
        <v>44034900000</v>
      </c>
      <c r="Y616" s="58" t="str">
        <f>LEFT(Tableau3[[#This Row],[CODE_TARIF]],6)</f>
        <v>440349</v>
      </c>
      <c r="Z616" s="58" t="s">
        <v>697</v>
      </c>
      <c r="AA616" s="58"/>
      <c r="AB616" s="58" t="s">
        <v>7972</v>
      </c>
      <c r="AC616" s="60">
        <v>47</v>
      </c>
      <c r="AD616" s="60" t="s">
        <v>6194</v>
      </c>
      <c r="AE616" s="58" t="s">
        <v>698</v>
      </c>
      <c r="AF616" s="58" t="s">
        <v>658</v>
      </c>
      <c r="AG616" s="60" t="s">
        <v>4488</v>
      </c>
      <c r="AH616" s="60" t="s">
        <v>4488</v>
      </c>
      <c r="AI616" s="58">
        <v>1000</v>
      </c>
      <c r="AJ616" s="58" t="s">
        <v>666</v>
      </c>
    </row>
    <row r="617" spans="1:36">
      <c r="A617" s="57">
        <v>614</v>
      </c>
      <c r="B617" s="58">
        <v>2022</v>
      </c>
      <c r="C617" s="58" t="s">
        <v>692</v>
      </c>
      <c r="D617" s="58"/>
      <c r="E617" s="58" t="s">
        <v>8883</v>
      </c>
      <c r="F617" s="58" t="s">
        <v>587</v>
      </c>
      <c r="G617" s="58" t="s">
        <v>7933</v>
      </c>
      <c r="H617" s="58" t="s">
        <v>2032</v>
      </c>
      <c r="I617" s="59">
        <v>44799</v>
      </c>
      <c r="J617" s="58" t="s">
        <v>2634</v>
      </c>
      <c r="K617" s="59" t="s">
        <v>7227</v>
      </c>
      <c r="L617" s="58" t="s">
        <v>7528</v>
      </c>
      <c r="M617" s="58" t="s">
        <v>7227</v>
      </c>
      <c r="N617" s="60">
        <v>268200</v>
      </c>
      <c r="O617" s="60">
        <v>30843</v>
      </c>
      <c r="P617" s="60">
        <v>30843</v>
      </c>
      <c r="Q617" s="58"/>
      <c r="R617" s="58" t="s">
        <v>658</v>
      </c>
      <c r="S617" s="58" t="s">
        <v>687</v>
      </c>
      <c r="T617" s="58"/>
      <c r="U617" s="58">
        <v>3</v>
      </c>
      <c r="V617" s="58"/>
      <c r="W617" s="58" t="s">
        <v>658</v>
      </c>
      <c r="X617" s="58">
        <v>44034900000</v>
      </c>
      <c r="Y617" s="58" t="str">
        <f>LEFT(Tableau3[[#This Row],[CODE_TARIF]],6)</f>
        <v>440349</v>
      </c>
      <c r="Z617" s="58" t="s">
        <v>697</v>
      </c>
      <c r="AA617" s="58"/>
      <c r="AB617" s="58" t="s">
        <v>7973</v>
      </c>
      <c r="AC617" s="60">
        <v>3</v>
      </c>
      <c r="AD617" s="60" t="s">
        <v>4489</v>
      </c>
      <c r="AE617" s="58" t="s">
        <v>698</v>
      </c>
      <c r="AF617" s="58" t="s">
        <v>658</v>
      </c>
      <c r="AG617" s="60" t="s">
        <v>4489</v>
      </c>
      <c r="AH617" s="60" t="s">
        <v>4489</v>
      </c>
      <c r="AI617" s="58">
        <v>1000</v>
      </c>
      <c r="AJ617" s="58" t="s">
        <v>666</v>
      </c>
    </row>
    <row r="618" spans="1:36">
      <c r="A618" s="57">
        <v>615</v>
      </c>
      <c r="B618" s="58">
        <v>2022</v>
      </c>
      <c r="C618" s="58" t="s">
        <v>692</v>
      </c>
      <c r="D618" s="58"/>
      <c r="E618" s="58" t="s">
        <v>8883</v>
      </c>
      <c r="F618" s="58" t="s">
        <v>587</v>
      </c>
      <c r="G618" s="58" t="s">
        <v>7933</v>
      </c>
      <c r="H618" s="58" t="s">
        <v>2032</v>
      </c>
      <c r="I618" s="59">
        <v>44799</v>
      </c>
      <c r="J618" s="58" t="s">
        <v>2635</v>
      </c>
      <c r="K618" s="59" t="s">
        <v>7227</v>
      </c>
      <c r="L618" s="58" t="s">
        <v>7528</v>
      </c>
      <c r="M618" s="58" t="s">
        <v>7227</v>
      </c>
      <c r="N618" s="60">
        <v>725400</v>
      </c>
      <c r="O618" s="60">
        <v>83421</v>
      </c>
      <c r="P618" s="60">
        <v>83421</v>
      </c>
      <c r="Q618" s="58"/>
      <c r="R618" s="58" t="s">
        <v>658</v>
      </c>
      <c r="S618" s="58" t="s">
        <v>687</v>
      </c>
      <c r="T618" s="58"/>
      <c r="U618" s="58">
        <v>3</v>
      </c>
      <c r="V618" s="58"/>
      <c r="W618" s="58" t="s">
        <v>658</v>
      </c>
      <c r="X618" s="58">
        <v>44034900000</v>
      </c>
      <c r="Y618" s="58" t="str">
        <f>LEFT(Tableau3[[#This Row],[CODE_TARIF]],6)</f>
        <v>440349</v>
      </c>
      <c r="Z618" s="58" t="s">
        <v>697</v>
      </c>
      <c r="AA618" s="58"/>
      <c r="AB618" s="58" t="s">
        <v>7973</v>
      </c>
      <c r="AC618" s="60">
        <v>13</v>
      </c>
      <c r="AD618" s="60" t="s">
        <v>4490</v>
      </c>
      <c r="AE618" s="58" t="s">
        <v>698</v>
      </c>
      <c r="AF618" s="58" t="s">
        <v>658</v>
      </c>
      <c r="AG618" s="60" t="s">
        <v>4490</v>
      </c>
      <c r="AH618" s="60" t="s">
        <v>4490</v>
      </c>
      <c r="AI618" s="58">
        <v>1000</v>
      </c>
      <c r="AJ618" s="58" t="s">
        <v>666</v>
      </c>
    </row>
    <row r="619" spans="1:36">
      <c r="A619" s="57">
        <v>616</v>
      </c>
      <c r="B619" s="58">
        <v>2022</v>
      </c>
      <c r="C619" s="58" t="s">
        <v>692</v>
      </c>
      <c r="D619" s="58"/>
      <c r="E619" s="58" t="s">
        <v>8883</v>
      </c>
      <c r="F619" s="58" t="s">
        <v>587</v>
      </c>
      <c r="G619" s="58" t="s">
        <v>7933</v>
      </c>
      <c r="H619" s="58" t="s">
        <v>2032</v>
      </c>
      <c r="I619" s="59">
        <v>44799</v>
      </c>
      <c r="J619" s="58" t="s">
        <v>2636</v>
      </c>
      <c r="K619" s="59" t="s">
        <v>7227</v>
      </c>
      <c r="L619" s="58" t="s">
        <v>7528</v>
      </c>
      <c r="M619" s="58" t="s">
        <v>7227</v>
      </c>
      <c r="N619" s="60">
        <v>1776100</v>
      </c>
      <c r="O619" s="60">
        <v>204252</v>
      </c>
      <c r="P619" s="60">
        <v>204252</v>
      </c>
      <c r="Q619" s="58"/>
      <c r="R619" s="58" t="s">
        <v>658</v>
      </c>
      <c r="S619" s="58" t="s">
        <v>687</v>
      </c>
      <c r="T619" s="58"/>
      <c r="U619" s="58">
        <v>3</v>
      </c>
      <c r="V619" s="58"/>
      <c r="W619" s="58" t="s">
        <v>658</v>
      </c>
      <c r="X619" s="58">
        <v>44034900000</v>
      </c>
      <c r="Y619" s="58" t="str">
        <f>LEFT(Tableau3[[#This Row],[CODE_TARIF]],6)</f>
        <v>440349</v>
      </c>
      <c r="Z619" s="58" t="s">
        <v>697</v>
      </c>
      <c r="AA619" s="58"/>
      <c r="AB619" s="58" t="s">
        <v>7973</v>
      </c>
      <c r="AC619" s="60">
        <v>31</v>
      </c>
      <c r="AD619" s="60" t="s">
        <v>4491</v>
      </c>
      <c r="AE619" s="58" t="s">
        <v>698</v>
      </c>
      <c r="AF619" s="58" t="s">
        <v>658</v>
      </c>
      <c r="AG619" s="60" t="s">
        <v>4491</v>
      </c>
      <c r="AH619" s="60" t="s">
        <v>4491</v>
      </c>
      <c r="AI619" s="58">
        <v>1000</v>
      </c>
      <c r="AJ619" s="58" t="s">
        <v>666</v>
      </c>
    </row>
    <row r="620" spans="1:36">
      <c r="A620" s="57">
        <v>617</v>
      </c>
      <c r="B620" s="58">
        <v>2022</v>
      </c>
      <c r="C620" s="58" t="s">
        <v>692</v>
      </c>
      <c r="D620" s="58"/>
      <c r="E620" s="58" t="s">
        <v>8883</v>
      </c>
      <c r="F620" s="58" t="s">
        <v>587</v>
      </c>
      <c r="G620" s="58" t="s">
        <v>7933</v>
      </c>
      <c r="H620" s="58" t="s">
        <v>2032</v>
      </c>
      <c r="I620" s="59">
        <v>44799</v>
      </c>
      <c r="J620" s="58" t="s">
        <v>2637</v>
      </c>
      <c r="K620" s="59" t="s">
        <v>7227</v>
      </c>
      <c r="L620" s="58" t="s">
        <v>7528</v>
      </c>
      <c r="M620" s="58" t="s">
        <v>7227</v>
      </c>
      <c r="N620" s="60">
        <v>2485900</v>
      </c>
      <c r="O620" s="60">
        <v>285879</v>
      </c>
      <c r="P620" s="60">
        <v>285879</v>
      </c>
      <c r="Q620" s="58"/>
      <c r="R620" s="58" t="s">
        <v>658</v>
      </c>
      <c r="S620" s="58" t="s">
        <v>687</v>
      </c>
      <c r="T620" s="58"/>
      <c r="U620" s="58">
        <v>3</v>
      </c>
      <c r="V620" s="58"/>
      <c r="W620" s="58" t="s">
        <v>658</v>
      </c>
      <c r="X620" s="58">
        <v>44034900000</v>
      </c>
      <c r="Y620" s="58" t="str">
        <f>LEFT(Tableau3[[#This Row],[CODE_TARIF]],6)</f>
        <v>440349</v>
      </c>
      <c r="Z620" s="58" t="s">
        <v>697</v>
      </c>
      <c r="AA620" s="58"/>
      <c r="AB620" s="58" t="s">
        <v>7973</v>
      </c>
      <c r="AC620" s="60">
        <v>39</v>
      </c>
      <c r="AD620" s="60" t="s">
        <v>4492</v>
      </c>
      <c r="AE620" s="58" t="s">
        <v>698</v>
      </c>
      <c r="AF620" s="58" t="s">
        <v>658</v>
      </c>
      <c r="AG620" s="60" t="s">
        <v>4492</v>
      </c>
      <c r="AH620" s="60" t="s">
        <v>4492</v>
      </c>
      <c r="AI620" s="58">
        <v>1000</v>
      </c>
      <c r="AJ620" s="58" t="s">
        <v>666</v>
      </c>
    </row>
    <row r="621" spans="1:36">
      <c r="A621" s="57">
        <v>618</v>
      </c>
      <c r="B621" s="58">
        <v>2022</v>
      </c>
      <c r="C621" s="58" t="s">
        <v>692</v>
      </c>
      <c r="D621" s="58"/>
      <c r="E621" s="58" t="s">
        <v>8878</v>
      </c>
      <c r="F621" s="58" t="s">
        <v>579</v>
      </c>
      <c r="G621" s="58" t="s">
        <v>7931</v>
      </c>
      <c r="H621" s="58" t="s">
        <v>2027</v>
      </c>
      <c r="I621" s="59">
        <v>44798</v>
      </c>
      <c r="J621" s="58" t="s">
        <v>2638</v>
      </c>
      <c r="K621" s="59" t="s">
        <v>7181</v>
      </c>
      <c r="L621" s="58" t="s">
        <v>7529</v>
      </c>
      <c r="M621" s="58" t="s">
        <v>7226</v>
      </c>
      <c r="N621" s="60">
        <v>1660145</v>
      </c>
      <c r="O621" s="60">
        <v>190917</v>
      </c>
      <c r="P621" s="60">
        <v>190917</v>
      </c>
      <c r="Q621" s="58"/>
      <c r="R621" s="58" t="s">
        <v>658</v>
      </c>
      <c r="S621" s="58" t="s">
        <v>701</v>
      </c>
      <c r="T621" s="58"/>
      <c r="U621" s="58">
        <v>3</v>
      </c>
      <c r="V621" s="58"/>
      <c r="W621" s="58" t="s">
        <v>658</v>
      </c>
      <c r="X621" s="58">
        <v>44034939000</v>
      </c>
      <c r="Y621" s="58" t="str">
        <f>LEFT(Tableau3[[#This Row],[CODE_TARIF]],6)</f>
        <v>440349</v>
      </c>
      <c r="Z621" s="58" t="s">
        <v>697</v>
      </c>
      <c r="AA621" s="58"/>
      <c r="AB621" s="58" t="s">
        <v>8276</v>
      </c>
      <c r="AC621" s="60">
        <v>97</v>
      </c>
      <c r="AD621" s="60" t="s">
        <v>6195</v>
      </c>
      <c r="AE621" s="58" t="s">
        <v>698</v>
      </c>
      <c r="AF621" s="58" t="s">
        <v>658</v>
      </c>
      <c r="AG621" s="60" t="s">
        <v>4493</v>
      </c>
      <c r="AH621" s="60" t="s">
        <v>4493</v>
      </c>
      <c r="AI621" s="58">
        <v>1000</v>
      </c>
      <c r="AJ621" s="58" t="s">
        <v>666</v>
      </c>
    </row>
    <row r="622" spans="1:36">
      <c r="A622" s="57">
        <v>619</v>
      </c>
      <c r="B622" s="58">
        <v>2022</v>
      </c>
      <c r="C622" s="58" t="s">
        <v>692</v>
      </c>
      <c r="D622" s="58"/>
      <c r="E622" s="58" t="s">
        <v>8883</v>
      </c>
      <c r="F622" s="58" t="s">
        <v>587</v>
      </c>
      <c r="G622" s="58" t="s">
        <v>7933</v>
      </c>
      <c r="H622" s="58" t="s">
        <v>2032</v>
      </c>
      <c r="I622" s="59">
        <v>44797</v>
      </c>
      <c r="J622" s="58" t="s">
        <v>2639</v>
      </c>
      <c r="K622" s="59" t="s">
        <v>7181</v>
      </c>
      <c r="L622" s="58" t="s">
        <v>7530</v>
      </c>
      <c r="M622" s="58" t="s">
        <v>7181</v>
      </c>
      <c r="N622" s="60">
        <v>1216200</v>
      </c>
      <c r="O622" s="60">
        <v>139863</v>
      </c>
      <c r="P622" s="60">
        <v>139863</v>
      </c>
      <c r="Q622" s="58"/>
      <c r="R622" s="58" t="s">
        <v>658</v>
      </c>
      <c r="S622" s="58" t="s">
        <v>7161</v>
      </c>
      <c r="T622" s="58"/>
      <c r="U622" s="58">
        <v>3</v>
      </c>
      <c r="V622" s="58"/>
      <c r="W622" s="58" t="s">
        <v>658</v>
      </c>
      <c r="X622" s="58">
        <v>44034900000</v>
      </c>
      <c r="Y622" s="58" t="str">
        <f>LEFT(Tableau3[[#This Row],[CODE_TARIF]],6)</f>
        <v>440349</v>
      </c>
      <c r="Z622" s="58" t="s">
        <v>697</v>
      </c>
      <c r="AA622" s="58"/>
      <c r="AB622" s="58" t="s">
        <v>7973</v>
      </c>
      <c r="AC622" s="60">
        <v>18</v>
      </c>
      <c r="AD622" s="60" t="s">
        <v>4494</v>
      </c>
      <c r="AE622" s="58" t="s">
        <v>698</v>
      </c>
      <c r="AF622" s="58" t="s">
        <v>658</v>
      </c>
      <c r="AG622" s="60" t="s">
        <v>4494</v>
      </c>
      <c r="AH622" s="60" t="s">
        <v>4494</v>
      </c>
      <c r="AI622" s="58">
        <v>1000</v>
      </c>
      <c r="AJ622" s="58" t="s">
        <v>666</v>
      </c>
    </row>
    <row r="623" spans="1:36">
      <c r="A623" s="57">
        <v>620</v>
      </c>
      <c r="B623" s="58">
        <v>2022</v>
      </c>
      <c r="C623" s="58" t="s">
        <v>692</v>
      </c>
      <c r="D623" s="58"/>
      <c r="E623" s="58" t="s">
        <v>8883</v>
      </c>
      <c r="F623" s="58" t="s">
        <v>587</v>
      </c>
      <c r="G623" s="58" t="s">
        <v>7933</v>
      </c>
      <c r="H623" s="58" t="s">
        <v>2032</v>
      </c>
      <c r="I623" s="59">
        <v>44797</v>
      </c>
      <c r="J623" s="58" t="s">
        <v>2640</v>
      </c>
      <c r="K623" s="59" t="s">
        <v>7181</v>
      </c>
      <c r="L623" s="58" t="s">
        <v>7530</v>
      </c>
      <c r="M623" s="58" t="s">
        <v>7181</v>
      </c>
      <c r="N623" s="60">
        <v>720000</v>
      </c>
      <c r="O623" s="60">
        <v>82800</v>
      </c>
      <c r="P623" s="60">
        <v>82800</v>
      </c>
      <c r="Q623" s="58"/>
      <c r="R623" s="58" t="s">
        <v>658</v>
      </c>
      <c r="S623" s="58" t="s">
        <v>7161</v>
      </c>
      <c r="T623" s="58"/>
      <c r="U623" s="58">
        <v>3</v>
      </c>
      <c r="V623" s="58"/>
      <c r="W623" s="58" t="s">
        <v>658</v>
      </c>
      <c r="X623" s="58">
        <v>44034900000</v>
      </c>
      <c r="Y623" s="58" t="str">
        <f>LEFT(Tableau3[[#This Row],[CODE_TARIF]],6)</f>
        <v>440349</v>
      </c>
      <c r="Z623" s="58" t="s">
        <v>697</v>
      </c>
      <c r="AA623" s="58"/>
      <c r="AB623" s="58" t="s">
        <v>7973</v>
      </c>
      <c r="AC623" s="60">
        <v>13</v>
      </c>
      <c r="AD623" s="60" t="s">
        <v>4495</v>
      </c>
      <c r="AE623" s="58" t="s">
        <v>698</v>
      </c>
      <c r="AF623" s="58" t="s">
        <v>658</v>
      </c>
      <c r="AG623" s="60" t="s">
        <v>4495</v>
      </c>
      <c r="AH623" s="60" t="s">
        <v>4495</v>
      </c>
      <c r="AI623" s="58">
        <v>1000</v>
      </c>
      <c r="AJ623" s="58" t="s">
        <v>666</v>
      </c>
    </row>
    <row r="624" spans="1:36">
      <c r="A624" s="57">
        <v>621</v>
      </c>
      <c r="B624" s="58">
        <v>2022</v>
      </c>
      <c r="C624" s="58" t="s">
        <v>692</v>
      </c>
      <c r="D624" s="58"/>
      <c r="E624" s="58" t="s">
        <v>8883</v>
      </c>
      <c r="F624" s="58" t="s">
        <v>587</v>
      </c>
      <c r="G624" s="58" t="s">
        <v>7933</v>
      </c>
      <c r="H624" s="58" t="s">
        <v>2032</v>
      </c>
      <c r="I624" s="59">
        <v>44797</v>
      </c>
      <c r="J624" s="58" t="s">
        <v>2641</v>
      </c>
      <c r="K624" s="59" t="s">
        <v>7181</v>
      </c>
      <c r="L624" s="58" t="s">
        <v>7530</v>
      </c>
      <c r="M624" s="58" t="s">
        <v>7181</v>
      </c>
      <c r="N624" s="60">
        <v>1800400</v>
      </c>
      <c r="O624" s="60">
        <v>207046</v>
      </c>
      <c r="P624" s="60">
        <v>207046</v>
      </c>
      <c r="Q624" s="58"/>
      <c r="R624" s="58" t="s">
        <v>658</v>
      </c>
      <c r="S624" s="58" t="s">
        <v>7161</v>
      </c>
      <c r="T624" s="58"/>
      <c r="U624" s="58">
        <v>3</v>
      </c>
      <c r="V624" s="58"/>
      <c r="W624" s="58" t="s">
        <v>658</v>
      </c>
      <c r="X624" s="58">
        <v>44034900000</v>
      </c>
      <c r="Y624" s="58" t="str">
        <f>LEFT(Tableau3[[#This Row],[CODE_TARIF]],6)</f>
        <v>440349</v>
      </c>
      <c r="Z624" s="58" t="s">
        <v>697</v>
      </c>
      <c r="AA624" s="58"/>
      <c r="AB624" s="58" t="s">
        <v>7973</v>
      </c>
      <c r="AC624" s="60">
        <v>33</v>
      </c>
      <c r="AD624" s="60" t="s">
        <v>4496</v>
      </c>
      <c r="AE624" s="58" t="s">
        <v>698</v>
      </c>
      <c r="AF624" s="58" t="s">
        <v>658</v>
      </c>
      <c r="AG624" s="60" t="s">
        <v>4496</v>
      </c>
      <c r="AH624" s="60" t="s">
        <v>4496</v>
      </c>
      <c r="AI624" s="58">
        <v>1000</v>
      </c>
      <c r="AJ624" s="58" t="s">
        <v>666</v>
      </c>
    </row>
    <row r="625" spans="1:36">
      <c r="A625" s="57">
        <v>622</v>
      </c>
      <c r="B625" s="58">
        <v>2022</v>
      </c>
      <c r="C625" s="58" t="s">
        <v>692</v>
      </c>
      <c r="D625" s="58"/>
      <c r="E625" s="58" t="s">
        <v>8883</v>
      </c>
      <c r="F625" s="58" t="s">
        <v>587</v>
      </c>
      <c r="G625" s="58" t="s">
        <v>7933</v>
      </c>
      <c r="H625" s="58" t="s">
        <v>2032</v>
      </c>
      <c r="I625" s="59">
        <v>44797</v>
      </c>
      <c r="J625" s="58" t="s">
        <v>2642</v>
      </c>
      <c r="K625" s="59" t="s">
        <v>7181</v>
      </c>
      <c r="L625" s="58" t="s">
        <v>7530</v>
      </c>
      <c r="M625" s="58" t="s">
        <v>7181</v>
      </c>
      <c r="N625" s="60">
        <v>702000</v>
      </c>
      <c r="O625" s="60">
        <v>80730</v>
      </c>
      <c r="P625" s="60">
        <v>80730</v>
      </c>
      <c r="Q625" s="58"/>
      <c r="R625" s="58" t="s">
        <v>658</v>
      </c>
      <c r="S625" s="58" t="s">
        <v>7161</v>
      </c>
      <c r="T625" s="58"/>
      <c r="U625" s="58">
        <v>3</v>
      </c>
      <c r="V625" s="58"/>
      <c r="W625" s="58" t="s">
        <v>658</v>
      </c>
      <c r="X625" s="58">
        <v>44034900000</v>
      </c>
      <c r="Y625" s="58" t="str">
        <f>LEFT(Tableau3[[#This Row],[CODE_TARIF]],6)</f>
        <v>440349</v>
      </c>
      <c r="Z625" s="58" t="s">
        <v>697</v>
      </c>
      <c r="AA625" s="58"/>
      <c r="AB625" s="58" t="s">
        <v>7973</v>
      </c>
      <c r="AC625" s="60">
        <v>14</v>
      </c>
      <c r="AD625" s="60" t="s">
        <v>4497</v>
      </c>
      <c r="AE625" s="58" t="s">
        <v>698</v>
      </c>
      <c r="AF625" s="58" t="s">
        <v>658</v>
      </c>
      <c r="AG625" s="60" t="s">
        <v>4497</v>
      </c>
      <c r="AH625" s="60" t="s">
        <v>4497</v>
      </c>
      <c r="AI625" s="58">
        <v>1000</v>
      </c>
      <c r="AJ625" s="58" t="s">
        <v>666</v>
      </c>
    </row>
    <row r="626" spans="1:36">
      <c r="A626" s="57">
        <v>623</v>
      </c>
      <c r="B626" s="58">
        <v>2022</v>
      </c>
      <c r="C626" s="58" t="s">
        <v>692</v>
      </c>
      <c r="D626" s="58"/>
      <c r="E626" s="58" t="s">
        <v>8883</v>
      </c>
      <c r="F626" s="58" t="s">
        <v>587</v>
      </c>
      <c r="G626" s="58" t="s">
        <v>7933</v>
      </c>
      <c r="H626" s="58" t="s">
        <v>2032</v>
      </c>
      <c r="I626" s="59">
        <v>44797</v>
      </c>
      <c r="J626" s="58" t="s">
        <v>2643</v>
      </c>
      <c r="K626" s="59" t="s">
        <v>7181</v>
      </c>
      <c r="L626" s="58" t="s">
        <v>7530</v>
      </c>
      <c r="M626" s="58" t="s">
        <v>7181</v>
      </c>
      <c r="N626" s="60">
        <v>1826800</v>
      </c>
      <c r="O626" s="60">
        <v>210082</v>
      </c>
      <c r="P626" s="60">
        <v>210082</v>
      </c>
      <c r="Q626" s="58"/>
      <c r="R626" s="58" t="s">
        <v>658</v>
      </c>
      <c r="S626" s="58" t="s">
        <v>7161</v>
      </c>
      <c r="T626" s="58"/>
      <c r="U626" s="58">
        <v>3</v>
      </c>
      <c r="V626" s="58"/>
      <c r="W626" s="58" t="s">
        <v>658</v>
      </c>
      <c r="X626" s="58">
        <v>44034900000</v>
      </c>
      <c r="Y626" s="58" t="str">
        <f>LEFT(Tableau3[[#This Row],[CODE_TARIF]],6)</f>
        <v>440349</v>
      </c>
      <c r="Z626" s="58" t="s">
        <v>697</v>
      </c>
      <c r="AA626" s="58"/>
      <c r="AB626" s="58" t="s">
        <v>7973</v>
      </c>
      <c r="AC626" s="60">
        <v>28</v>
      </c>
      <c r="AD626" s="60" t="s">
        <v>4498</v>
      </c>
      <c r="AE626" s="58" t="s">
        <v>698</v>
      </c>
      <c r="AF626" s="58" t="s">
        <v>658</v>
      </c>
      <c r="AG626" s="60" t="s">
        <v>4498</v>
      </c>
      <c r="AH626" s="60" t="s">
        <v>4498</v>
      </c>
      <c r="AI626" s="58">
        <v>1000</v>
      </c>
      <c r="AJ626" s="58" t="s">
        <v>666</v>
      </c>
    </row>
    <row r="627" spans="1:36">
      <c r="A627" s="57">
        <v>624</v>
      </c>
      <c r="B627" s="58">
        <v>2022</v>
      </c>
      <c r="C627" s="58" t="s">
        <v>692</v>
      </c>
      <c r="D627" s="58"/>
      <c r="E627" s="58" t="s">
        <v>8883</v>
      </c>
      <c r="F627" s="58" t="s">
        <v>587</v>
      </c>
      <c r="G627" s="58" t="s">
        <v>7933</v>
      </c>
      <c r="H627" s="58" t="s">
        <v>2032</v>
      </c>
      <c r="I627" s="59">
        <v>44797</v>
      </c>
      <c r="J627" s="58" t="s">
        <v>2644</v>
      </c>
      <c r="K627" s="59" t="s">
        <v>7181</v>
      </c>
      <c r="L627" s="58" t="s">
        <v>7530</v>
      </c>
      <c r="M627" s="58" t="s">
        <v>7181</v>
      </c>
      <c r="N627" s="60">
        <v>2492200</v>
      </c>
      <c r="O627" s="60">
        <v>286603</v>
      </c>
      <c r="P627" s="60">
        <v>286603</v>
      </c>
      <c r="Q627" s="58"/>
      <c r="R627" s="58" t="s">
        <v>658</v>
      </c>
      <c r="S627" s="58" t="s">
        <v>7161</v>
      </c>
      <c r="T627" s="58"/>
      <c r="U627" s="58">
        <v>3</v>
      </c>
      <c r="V627" s="58"/>
      <c r="W627" s="58" t="s">
        <v>658</v>
      </c>
      <c r="X627" s="58">
        <v>44034900000</v>
      </c>
      <c r="Y627" s="58" t="str">
        <f>LEFT(Tableau3[[#This Row],[CODE_TARIF]],6)</f>
        <v>440349</v>
      </c>
      <c r="Z627" s="58" t="s">
        <v>697</v>
      </c>
      <c r="AA627" s="58"/>
      <c r="AB627" s="58" t="s">
        <v>7973</v>
      </c>
      <c r="AC627" s="60">
        <v>43</v>
      </c>
      <c r="AD627" s="60" t="s">
        <v>4499</v>
      </c>
      <c r="AE627" s="58" t="s">
        <v>698</v>
      </c>
      <c r="AF627" s="58" t="s">
        <v>658</v>
      </c>
      <c r="AG627" s="60" t="s">
        <v>4499</v>
      </c>
      <c r="AH627" s="60" t="s">
        <v>4499</v>
      </c>
      <c r="AI627" s="58">
        <v>1000</v>
      </c>
      <c r="AJ627" s="58" t="s">
        <v>666</v>
      </c>
    </row>
    <row r="628" spans="1:36">
      <c r="A628" s="57">
        <v>625</v>
      </c>
      <c r="B628" s="58">
        <v>2022</v>
      </c>
      <c r="C628" s="58" t="s">
        <v>692</v>
      </c>
      <c r="D628" s="58"/>
      <c r="E628" s="58" t="s">
        <v>8883</v>
      </c>
      <c r="F628" s="58" t="s">
        <v>587</v>
      </c>
      <c r="G628" s="58" t="s">
        <v>7933</v>
      </c>
      <c r="H628" s="58" t="s">
        <v>2032</v>
      </c>
      <c r="I628" s="59">
        <v>44797</v>
      </c>
      <c r="J628" s="58" t="s">
        <v>2645</v>
      </c>
      <c r="K628" s="59" t="s">
        <v>7181</v>
      </c>
      <c r="L628" s="58" t="s">
        <v>7530</v>
      </c>
      <c r="M628" s="58" t="s">
        <v>7181</v>
      </c>
      <c r="N628" s="60">
        <v>414300</v>
      </c>
      <c r="O628" s="60">
        <v>47645</v>
      </c>
      <c r="P628" s="60">
        <v>47645</v>
      </c>
      <c r="Q628" s="58"/>
      <c r="R628" s="58" t="s">
        <v>658</v>
      </c>
      <c r="S628" s="58" t="s">
        <v>7161</v>
      </c>
      <c r="T628" s="58"/>
      <c r="U628" s="58">
        <v>3</v>
      </c>
      <c r="V628" s="58"/>
      <c r="W628" s="58" t="s">
        <v>658</v>
      </c>
      <c r="X628" s="58">
        <v>44034900000</v>
      </c>
      <c r="Y628" s="58" t="str">
        <f>LEFT(Tableau3[[#This Row],[CODE_TARIF]],6)</f>
        <v>440349</v>
      </c>
      <c r="Z628" s="58" t="s">
        <v>697</v>
      </c>
      <c r="AA628" s="58"/>
      <c r="AB628" s="58" t="s">
        <v>7972</v>
      </c>
      <c r="AC628" s="60">
        <v>9</v>
      </c>
      <c r="AD628" s="60" t="s">
        <v>6196</v>
      </c>
      <c r="AE628" s="58" t="s">
        <v>698</v>
      </c>
      <c r="AF628" s="58" t="s">
        <v>658</v>
      </c>
      <c r="AG628" s="60" t="s">
        <v>4500</v>
      </c>
      <c r="AH628" s="60" t="s">
        <v>4500</v>
      </c>
      <c r="AI628" s="58">
        <v>1000</v>
      </c>
      <c r="AJ628" s="58" t="s">
        <v>666</v>
      </c>
    </row>
    <row r="629" spans="1:36">
      <c r="A629" s="57">
        <v>626</v>
      </c>
      <c r="B629" s="58">
        <v>2022</v>
      </c>
      <c r="C629" s="58" t="s">
        <v>692</v>
      </c>
      <c r="D629" s="58"/>
      <c r="E629" s="58" t="s">
        <v>8883</v>
      </c>
      <c r="F629" s="58" t="s">
        <v>587</v>
      </c>
      <c r="G629" s="58" t="s">
        <v>7933</v>
      </c>
      <c r="H629" s="58" t="s">
        <v>2032</v>
      </c>
      <c r="I629" s="59">
        <v>44797</v>
      </c>
      <c r="J629" s="58" t="s">
        <v>2646</v>
      </c>
      <c r="K629" s="59" t="s">
        <v>7181</v>
      </c>
      <c r="L629" s="58" t="s">
        <v>7530</v>
      </c>
      <c r="M629" s="58" t="s">
        <v>7181</v>
      </c>
      <c r="N629" s="60">
        <v>730900</v>
      </c>
      <c r="O629" s="60">
        <v>84054</v>
      </c>
      <c r="P629" s="60">
        <v>84054</v>
      </c>
      <c r="Q629" s="58"/>
      <c r="R629" s="58" t="s">
        <v>658</v>
      </c>
      <c r="S629" s="58" t="s">
        <v>7161</v>
      </c>
      <c r="T629" s="58"/>
      <c r="U629" s="58">
        <v>3</v>
      </c>
      <c r="V629" s="58"/>
      <c r="W629" s="58" t="s">
        <v>658</v>
      </c>
      <c r="X629" s="58">
        <v>44034900000</v>
      </c>
      <c r="Y629" s="58" t="str">
        <f>LEFT(Tableau3[[#This Row],[CODE_TARIF]],6)</f>
        <v>440349</v>
      </c>
      <c r="Z629" s="58" t="s">
        <v>697</v>
      </c>
      <c r="AA629" s="58"/>
      <c r="AB629" s="58" t="s">
        <v>7972</v>
      </c>
      <c r="AC629" s="60">
        <v>16</v>
      </c>
      <c r="AD629" s="60" t="s">
        <v>6197</v>
      </c>
      <c r="AE629" s="58" t="s">
        <v>698</v>
      </c>
      <c r="AF629" s="58" t="s">
        <v>658</v>
      </c>
      <c r="AG629" s="60" t="s">
        <v>4501</v>
      </c>
      <c r="AH629" s="60" t="s">
        <v>4501</v>
      </c>
      <c r="AI629" s="58">
        <v>1000</v>
      </c>
      <c r="AJ629" s="58" t="s">
        <v>666</v>
      </c>
    </row>
    <row r="630" spans="1:36">
      <c r="A630" s="57">
        <v>627</v>
      </c>
      <c r="B630" s="58">
        <v>2022</v>
      </c>
      <c r="C630" s="58" t="s">
        <v>692</v>
      </c>
      <c r="D630" s="58"/>
      <c r="E630" s="58" t="s">
        <v>8883</v>
      </c>
      <c r="F630" s="58" t="s">
        <v>587</v>
      </c>
      <c r="G630" s="58" t="s">
        <v>7933</v>
      </c>
      <c r="H630" s="58" t="s">
        <v>2032</v>
      </c>
      <c r="I630" s="59">
        <v>44797</v>
      </c>
      <c r="J630" s="58" t="s">
        <v>2647</v>
      </c>
      <c r="K630" s="59" t="s">
        <v>7181</v>
      </c>
      <c r="L630" s="58" t="s">
        <v>7530</v>
      </c>
      <c r="M630" s="58" t="s">
        <v>7181</v>
      </c>
      <c r="N630" s="60">
        <v>1776300</v>
      </c>
      <c r="O630" s="60">
        <v>204275</v>
      </c>
      <c r="P630" s="60">
        <v>204275</v>
      </c>
      <c r="Q630" s="58"/>
      <c r="R630" s="58" t="s">
        <v>658</v>
      </c>
      <c r="S630" s="58" t="s">
        <v>7161</v>
      </c>
      <c r="T630" s="58"/>
      <c r="U630" s="58">
        <v>3</v>
      </c>
      <c r="V630" s="58"/>
      <c r="W630" s="58" t="s">
        <v>658</v>
      </c>
      <c r="X630" s="58">
        <v>44034900000</v>
      </c>
      <c r="Y630" s="58" t="str">
        <f>LEFT(Tableau3[[#This Row],[CODE_TARIF]],6)</f>
        <v>440349</v>
      </c>
      <c r="Z630" s="58" t="s">
        <v>697</v>
      </c>
      <c r="AA630" s="58"/>
      <c r="AB630" s="58" t="s">
        <v>7972</v>
      </c>
      <c r="AC630" s="60">
        <v>39</v>
      </c>
      <c r="AD630" s="60" t="s">
        <v>6198</v>
      </c>
      <c r="AE630" s="58" t="s">
        <v>698</v>
      </c>
      <c r="AF630" s="58" t="s">
        <v>658</v>
      </c>
      <c r="AG630" s="60" t="s">
        <v>4502</v>
      </c>
      <c r="AH630" s="60" t="s">
        <v>4502</v>
      </c>
      <c r="AI630" s="58">
        <v>1000</v>
      </c>
      <c r="AJ630" s="58" t="s">
        <v>666</v>
      </c>
    </row>
    <row r="631" spans="1:36">
      <c r="A631" s="57">
        <v>628</v>
      </c>
      <c r="B631" s="58">
        <v>2022</v>
      </c>
      <c r="C631" s="58" t="s">
        <v>692</v>
      </c>
      <c r="D631" s="58"/>
      <c r="E631" s="58" t="s">
        <v>8883</v>
      </c>
      <c r="F631" s="58" t="s">
        <v>587</v>
      </c>
      <c r="G631" s="58" t="s">
        <v>7933</v>
      </c>
      <c r="H631" s="58" t="s">
        <v>2032</v>
      </c>
      <c r="I631" s="59">
        <v>44797</v>
      </c>
      <c r="J631" s="58" t="s">
        <v>2648</v>
      </c>
      <c r="K631" s="59" t="s">
        <v>7181</v>
      </c>
      <c r="L631" s="58" t="s">
        <v>7530</v>
      </c>
      <c r="M631" s="58" t="s">
        <v>7181</v>
      </c>
      <c r="N631" s="60">
        <v>2491300</v>
      </c>
      <c r="O631" s="60">
        <v>286500</v>
      </c>
      <c r="P631" s="60">
        <v>286500</v>
      </c>
      <c r="Q631" s="58"/>
      <c r="R631" s="58" t="s">
        <v>658</v>
      </c>
      <c r="S631" s="58" t="s">
        <v>7161</v>
      </c>
      <c r="T631" s="58"/>
      <c r="U631" s="58">
        <v>3</v>
      </c>
      <c r="V631" s="58"/>
      <c r="W631" s="58" t="s">
        <v>658</v>
      </c>
      <c r="X631" s="58">
        <v>44034900000</v>
      </c>
      <c r="Y631" s="58" t="str">
        <f>LEFT(Tableau3[[#This Row],[CODE_TARIF]],6)</f>
        <v>440349</v>
      </c>
      <c r="Z631" s="58" t="s">
        <v>697</v>
      </c>
      <c r="AA631" s="58"/>
      <c r="AB631" s="58" t="s">
        <v>7972</v>
      </c>
      <c r="AC631" s="60">
        <v>56</v>
      </c>
      <c r="AD631" s="60" t="s">
        <v>6199</v>
      </c>
      <c r="AE631" s="58" t="s">
        <v>698</v>
      </c>
      <c r="AF631" s="58" t="s">
        <v>658</v>
      </c>
      <c r="AG631" s="60" t="s">
        <v>4503</v>
      </c>
      <c r="AH631" s="60" t="s">
        <v>4503</v>
      </c>
      <c r="AI631" s="58">
        <v>1000</v>
      </c>
      <c r="AJ631" s="58" t="s">
        <v>666</v>
      </c>
    </row>
    <row r="632" spans="1:36">
      <c r="A632" s="57">
        <v>629</v>
      </c>
      <c r="B632" s="58">
        <v>2022</v>
      </c>
      <c r="C632" s="58" t="s">
        <v>692</v>
      </c>
      <c r="D632" s="58"/>
      <c r="E632" s="58" t="s">
        <v>8883</v>
      </c>
      <c r="F632" s="58" t="s">
        <v>587</v>
      </c>
      <c r="G632" s="58" t="s">
        <v>7933</v>
      </c>
      <c r="H632" s="58" t="s">
        <v>2032</v>
      </c>
      <c r="I632" s="59">
        <v>44797</v>
      </c>
      <c r="J632" s="58" t="s">
        <v>2649</v>
      </c>
      <c r="K632" s="59" t="s">
        <v>7181</v>
      </c>
      <c r="L632" s="58" t="s">
        <v>7530</v>
      </c>
      <c r="M632" s="58" t="s">
        <v>7181</v>
      </c>
      <c r="N632" s="60">
        <v>2491400</v>
      </c>
      <c r="O632" s="60">
        <v>286511</v>
      </c>
      <c r="P632" s="60">
        <v>286511</v>
      </c>
      <c r="Q632" s="58"/>
      <c r="R632" s="58" t="s">
        <v>658</v>
      </c>
      <c r="S632" s="58" t="s">
        <v>7161</v>
      </c>
      <c r="T632" s="58"/>
      <c r="U632" s="58">
        <v>3</v>
      </c>
      <c r="V632" s="58"/>
      <c r="W632" s="58" t="s">
        <v>658</v>
      </c>
      <c r="X632" s="58">
        <v>44034900000</v>
      </c>
      <c r="Y632" s="58" t="str">
        <f>LEFT(Tableau3[[#This Row],[CODE_TARIF]],6)</f>
        <v>440349</v>
      </c>
      <c r="Z632" s="58" t="s">
        <v>697</v>
      </c>
      <c r="AA632" s="58"/>
      <c r="AB632" s="58" t="s">
        <v>7972</v>
      </c>
      <c r="AC632" s="60">
        <v>58</v>
      </c>
      <c r="AD632" s="60" t="s">
        <v>6200</v>
      </c>
      <c r="AE632" s="58" t="s">
        <v>698</v>
      </c>
      <c r="AF632" s="58" t="s">
        <v>658</v>
      </c>
      <c r="AG632" s="60" t="s">
        <v>4504</v>
      </c>
      <c r="AH632" s="60" t="s">
        <v>4504</v>
      </c>
      <c r="AI632" s="58">
        <v>1000</v>
      </c>
      <c r="AJ632" s="58" t="s">
        <v>666</v>
      </c>
    </row>
    <row r="633" spans="1:36">
      <c r="A633" s="57">
        <v>630</v>
      </c>
      <c r="B633" s="58">
        <v>2022</v>
      </c>
      <c r="C633" s="58" t="s">
        <v>692</v>
      </c>
      <c r="D633" s="58"/>
      <c r="E633" s="58" t="s">
        <v>8878</v>
      </c>
      <c r="F633" s="58" t="s">
        <v>578</v>
      </c>
      <c r="G633" s="58" t="s">
        <v>7935</v>
      </c>
      <c r="H633" s="58" t="s">
        <v>2027</v>
      </c>
      <c r="I633" s="59">
        <v>44797</v>
      </c>
      <c r="J633" s="58" t="s">
        <v>2650</v>
      </c>
      <c r="K633" s="59" t="s">
        <v>7181</v>
      </c>
      <c r="L633" s="58" t="s">
        <v>7531</v>
      </c>
      <c r="M633" s="58" t="s">
        <v>7181</v>
      </c>
      <c r="N633" s="60">
        <v>566075</v>
      </c>
      <c r="O633" s="60">
        <v>65098</v>
      </c>
      <c r="P633" s="60">
        <v>65098</v>
      </c>
      <c r="Q633" s="58"/>
      <c r="R633" s="58" t="s">
        <v>658</v>
      </c>
      <c r="S633" s="58" t="s">
        <v>703</v>
      </c>
      <c r="T633" s="58"/>
      <c r="U633" s="58">
        <v>3</v>
      </c>
      <c r="V633" s="58"/>
      <c r="W633" s="58" t="s">
        <v>658</v>
      </c>
      <c r="X633" s="58">
        <v>44034939000</v>
      </c>
      <c r="Y633" s="58" t="str">
        <f>LEFT(Tableau3[[#This Row],[CODE_TARIF]],6)</f>
        <v>440349</v>
      </c>
      <c r="Z633" s="58" t="s">
        <v>697</v>
      </c>
      <c r="AA633" s="58"/>
      <c r="AB633" s="58" t="s">
        <v>8277</v>
      </c>
      <c r="AC633" s="60">
        <v>20</v>
      </c>
      <c r="AD633" s="60" t="s">
        <v>6121</v>
      </c>
      <c r="AE633" s="58" t="s">
        <v>698</v>
      </c>
      <c r="AF633" s="58" t="s">
        <v>658</v>
      </c>
      <c r="AG633" s="60" t="s">
        <v>4505</v>
      </c>
      <c r="AH633" s="60" t="s">
        <v>4505</v>
      </c>
      <c r="AI633" s="58">
        <v>1000</v>
      </c>
      <c r="AJ633" s="58" t="s">
        <v>666</v>
      </c>
    </row>
    <row r="634" spans="1:36">
      <c r="A634" s="57">
        <v>631</v>
      </c>
      <c r="B634" s="58">
        <v>2022</v>
      </c>
      <c r="C634" s="58" t="s">
        <v>692</v>
      </c>
      <c r="D634" s="58"/>
      <c r="E634" s="58" t="s">
        <v>8883</v>
      </c>
      <c r="F634" s="58" t="s">
        <v>587</v>
      </c>
      <c r="G634" s="58" t="s">
        <v>7933</v>
      </c>
      <c r="H634" s="58" t="s">
        <v>2032</v>
      </c>
      <c r="I634" s="59">
        <v>44797</v>
      </c>
      <c r="J634" s="58" t="s">
        <v>2651</v>
      </c>
      <c r="K634" s="59" t="s">
        <v>7181</v>
      </c>
      <c r="L634" s="58" t="s">
        <v>7530</v>
      </c>
      <c r="M634" s="58" t="s">
        <v>7181</v>
      </c>
      <c r="N634" s="60">
        <v>326100</v>
      </c>
      <c r="O634" s="60">
        <v>37502</v>
      </c>
      <c r="P634" s="60">
        <v>37502</v>
      </c>
      <c r="Q634" s="58"/>
      <c r="R634" s="58" t="s">
        <v>658</v>
      </c>
      <c r="S634" s="58" t="s">
        <v>7161</v>
      </c>
      <c r="T634" s="58"/>
      <c r="U634" s="58">
        <v>3</v>
      </c>
      <c r="V634" s="58"/>
      <c r="W634" s="58" t="s">
        <v>658</v>
      </c>
      <c r="X634" s="58">
        <v>44034900000</v>
      </c>
      <c r="Y634" s="58" t="str">
        <f>LEFT(Tableau3[[#This Row],[CODE_TARIF]],6)</f>
        <v>440349</v>
      </c>
      <c r="Z634" s="58" t="s">
        <v>697</v>
      </c>
      <c r="AA634" s="58"/>
      <c r="AB634" s="58" t="s">
        <v>8278</v>
      </c>
      <c r="AC634" s="60">
        <v>11</v>
      </c>
      <c r="AD634" s="60" t="s">
        <v>6201</v>
      </c>
      <c r="AE634" s="58" t="s">
        <v>698</v>
      </c>
      <c r="AF634" s="58" t="s">
        <v>658</v>
      </c>
      <c r="AG634" s="60" t="s">
        <v>4506</v>
      </c>
      <c r="AH634" s="60" t="s">
        <v>4506</v>
      </c>
      <c r="AI634" s="58">
        <v>1000</v>
      </c>
      <c r="AJ634" s="58" t="s">
        <v>666</v>
      </c>
    </row>
    <row r="635" spans="1:36">
      <c r="A635" s="57">
        <v>632</v>
      </c>
      <c r="B635" s="58">
        <v>2022</v>
      </c>
      <c r="C635" s="58" t="s">
        <v>692</v>
      </c>
      <c r="D635" s="58"/>
      <c r="E635" s="58" t="s">
        <v>8883</v>
      </c>
      <c r="F635" s="58" t="s">
        <v>587</v>
      </c>
      <c r="G635" s="58" t="s">
        <v>7933</v>
      </c>
      <c r="H635" s="58" t="s">
        <v>2032</v>
      </c>
      <c r="I635" s="59">
        <v>44797</v>
      </c>
      <c r="J635" s="58" t="s">
        <v>2652</v>
      </c>
      <c r="K635" s="59" t="s">
        <v>7181</v>
      </c>
      <c r="L635" s="58" t="s">
        <v>7530</v>
      </c>
      <c r="M635" s="58" t="s">
        <v>7181</v>
      </c>
      <c r="N635" s="60">
        <v>522500</v>
      </c>
      <c r="O635" s="60">
        <v>60088</v>
      </c>
      <c r="P635" s="60">
        <v>60088</v>
      </c>
      <c r="Q635" s="58"/>
      <c r="R635" s="58" t="s">
        <v>658</v>
      </c>
      <c r="S635" s="58" t="s">
        <v>7161</v>
      </c>
      <c r="T635" s="58"/>
      <c r="U635" s="58">
        <v>3</v>
      </c>
      <c r="V635" s="58"/>
      <c r="W635" s="58" t="s">
        <v>658</v>
      </c>
      <c r="X635" s="58">
        <v>44034900000</v>
      </c>
      <c r="Y635" s="58" t="str">
        <f>LEFT(Tableau3[[#This Row],[CODE_TARIF]],6)</f>
        <v>440349</v>
      </c>
      <c r="Z635" s="58" t="s">
        <v>697</v>
      </c>
      <c r="AA635" s="58"/>
      <c r="AB635" s="58" t="s">
        <v>8279</v>
      </c>
      <c r="AC635" s="60">
        <v>15</v>
      </c>
      <c r="AD635" s="60" t="s">
        <v>6202</v>
      </c>
      <c r="AE635" s="58" t="s">
        <v>698</v>
      </c>
      <c r="AF635" s="58" t="s">
        <v>658</v>
      </c>
      <c r="AG635" s="60" t="s">
        <v>4507</v>
      </c>
      <c r="AH635" s="60" t="s">
        <v>4507</v>
      </c>
      <c r="AI635" s="58">
        <v>1000</v>
      </c>
      <c r="AJ635" s="58" t="s">
        <v>666</v>
      </c>
    </row>
    <row r="636" spans="1:36">
      <c r="A636" s="57">
        <v>633</v>
      </c>
      <c r="B636" s="58">
        <v>2022</v>
      </c>
      <c r="C636" s="58" t="s">
        <v>692</v>
      </c>
      <c r="D636" s="58"/>
      <c r="E636" s="58" t="s">
        <v>8883</v>
      </c>
      <c r="F636" s="58" t="s">
        <v>587</v>
      </c>
      <c r="G636" s="58" t="s">
        <v>7933</v>
      </c>
      <c r="H636" s="58" t="s">
        <v>2032</v>
      </c>
      <c r="I636" s="59">
        <v>44797</v>
      </c>
      <c r="J636" s="58" t="s">
        <v>2653</v>
      </c>
      <c r="K636" s="59" t="s">
        <v>7181</v>
      </c>
      <c r="L636" s="58" t="s">
        <v>7530</v>
      </c>
      <c r="M636" s="58" t="s">
        <v>7181</v>
      </c>
      <c r="N636" s="60">
        <v>2738800</v>
      </c>
      <c r="O636" s="60">
        <v>314962</v>
      </c>
      <c r="P636" s="60">
        <v>314962</v>
      </c>
      <c r="Q636" s="58"/>
      <c r="R636" s="58" t="s">
        <v>658</v>
      </c>
      <c r="S636" s="58" t="s">
        <v>7161</v>
      </c>
      <c r="T636" s="58"/>
      <c r="U636" s="58">
        <v>3</v>
      </c>
      <c r="V636" s="58"/>
      <c r="W636" s="58" t="s">
        <v>658</v>
      </c>
      <c r="X636" s="58">
        <v>44034900000</v>
      </c>
      <c r="Y636" s="58" t="str">
        <f>LEFT(Tableau3[[#This Row],[CODE_TARIF]],6)</f>
        <v>440349</v>
      </c>
      <c r="Z636" s="58" t="s">
        <v>697</v>
      </c>
      <c r="AA636" s="58"/>
      <c r="AB636" s="58" t="s">
        <v>7975</v>
      </c>
      <c r="AC636" s="60">
        <v>7</v>
      </c>
      <c r="AD636" s="60" t="s">
        <v>6203</v>
      </c>
      <c r="AE636" s="58" t="s">
        <v>698</v>
      </c>
      <c r="AF636" s="58" t="s">
        <v>658</v>
      </c>
      <c r="AG636" s="60" t="s">
        <v>4508</v>
      </c>
      <c r="AH636" s="60" t="s">
        <v>4508</v>
      </c>
      <c r="AI636" s="58">
        <v>1000</v>
      </c>
      <c r="AJ636" s="58" t="s">
        <v>666</v>
      </c>
    </row>
    <row r="637" spans="1:36">
      <c r="A637" s="57">
        <v>634</v>
      </c>
      <c r="B637" s="58">
        <v>2022</v>
      </c>
      <c r="C637" s="58" t="s">
        <v>692</v>
      </c>
      <c r="D637" s="58"/>
      <c r="E637" s="58" t="s">
        <v>8883</v>
      </c>
      <c r="F637" s="58" t="s">
        <v>587</v>
      </c>
      <c r="G637" s="58" t="s">
        <v>7933</v>
      </c>
      <c r="H637" s="58" t="s">
        <v>2032</v>
      </c>
      <c r="I637" s="59">
        <v>44797</v>
      </c>
      <c r="J637" s="58" t="s">
        <v>2654</v>
      </c>
      <c r="K637" s="59" t="s">
        <v>7181</v>
      </c>
      <c r="L637" s="58" t="s">
        <v>7530</v>
      </c>
      <c r="M637" s="58" t="s">
        <v>7181</v>
      </c>
      <c r="N637" s="60">
        <v>262000</v>
      </c>
      <c r="O637" s="60">
        <v>30130</v>
      </c>
      <c r="P637" s="60">
        <v>30130</v>
      </c>
      <c r="Q637" s="58"/>
      <c r="R637" s="58" t="s">
        <v>658</v>
      </c>
      <c r="S637" s="58" t="s">
        <v>7161</v>
      </c>
      <c r="T637" s="58"/>
      <c r="U637" s="58">
        <v>3</v>
      </c>
      <c r="V637" s="58"/>
      <c r="W637" s="58" t="s">
        <v>658</v>
      </c>
      <c r="X637" s="58">
        <v>44034900000</v>
      </c>
      <c r="Y637" s="58" t="str">
        <f>LEFT(Tableau3[[#This Row],[CODE_TARIF]],6)</f>
        <v>440349</v>
      </c>
      <c r="Z637" s="58" t="s">
        <v>697</v>
      </c>
      <c r="AA637" s="58"/>
      <c r="AB637" s="58" t="s">
        <v>7972</v>
      </c>
      <c r="AC637" s="60">
        <v>6</v>
      </c>
      <c r="AD637" s="60" t="s">
        <v>6204</v>
      </c>
      <c r="AE637" s="58" t="s">
        <v>698</v>
      </c>
      <c r="AF637" s="58" t="s">
        <v>658</v>
      </c>
      <c r="AG637" s="60" t="s">
        <v>4509</v>
      </c>
      <c r="AH637" s="60" t="s">
        <v>4509</v>
      </c>
      <c r="AI637" s="58">
        <v>1000</v>
      </c>
      <c r="AJ637" s="58" t="s">
        <v>666</v>
      </c>
    </row>
    <row r="638" spans="1:36">
      <c r="A638" s="57">
        <v>635</v>
      </c>
      <c r="B638" s="58">
        <v>2022</v>
      </c>
      <c r="C638" s="58" t="s">
        <v>692</v>
      </c>
      <c r="D638" s="58"/>
      <c r="E638" s="58" t="s">
        <v>8883</v>
      </c>
      <c r="F638" s="58" t="s">
        <v>587</v>
      </c>
      <c r="G638" s="58" t="s">
        <v>7933</v>
      </c>
      <c r="H638" s="58" t="s">
        <v>2032</v>
      </c>
      <c r="I638" s="59">
        <v>44797</v>
      </c>
      <c r="J638" s="58" t="s">
        <v>2655</v>
      </c>
      <c r="K638" s="59" t="s">
        <v>7181</v>
      </c>
      <c r="L638" s="58" t="s">
        <v>7530</v>
      </c>
      <c r="M638" s="58" t="s">
        <v>7181</v>
      </c>
      <c r="N638" s="60">
        <v>2489400</v>
      </c>
      <c r="O638" s="60">
        <v>286281</v>
      </c>
      <c r="P638" s="60">
        <v>286281</v>
      </c>
      <c r="Q638" s="58"/>
      <c r="R638" s="58" t="s">
        <v>658</v>
      </c>
      <c r="S638" s="58" t="s">
        <v>7161</v>
      </c>
      <c r="T638" s="58"/>
      <c r="U638" s="58">
        <v>3</v>
      </c>
      <c r="V638" s="58"/>
      <c r="W638" s="58" t="s">
        <v>658</v>
      </c>
      <c r="X638" s="58">
        <v>44034900000</v>
      </c>
      <c r="Y638" s="58" t="str">
        <f>LEFT(Tableau3[[#This Row],[CODE_TARIF]],6)</f>
        <v>440349</v>
      </c>
      <c r="Z638" s="58" t="s">
        <v>697</v>
      </c>
      <c r="AA638" s="58"/>
      <c r="AB638" s="58" t="s">
        <v>7972</v>
      </c>
      <c r="AC638" s="60">
        <v>58</v>
      </c>
      <c r="AD638" s="60" t="s">
        <v>6205</v>
      </c>
      <c r="AE638" s="58" t="s">
        <v>698</v>
      </c>
      <c r="AF638" s="58" t="s">
        <v>658</v>
      </c>
      <c r="AG638" s="60" t="s">
        <v>4510</v>
      </c>
      <c r="AH638" s="60" t="s">
        <v>4510</v>
      </c>
      <c r="AI638" s="58">
        <v>1000</v>
      </c>
      <c r="AJ638" s="58" t="s">
        <v>666</v>
      </c>
    </row>
    <row r="639" spans="1:36">
      <c r="A639" s="57">
        <v>636</v>
      </c>
      <c r="B639" s="58">
        <v>2022</v>
      </c>
      <c r="C639" s="58" t="s">
        <v>692</v>
      </c>
      <c r="D639" s="58"/>
      <c r="E639" s="58" t="s">
        <v>8883</v>
      </c>
      <c r="F639" s="58" t="s">
        <v>587</v>
      </c>
      <c r="G639" s="58" t="s">
        <v>7933</v>
      </c>
      <c r="H639" s="58" t="s">
        <v>2032</v>
      </c>
      <c r="I639" s="59">
        <v>44797</v>
      </c>
      <c r="J639" s="58" t="s">
        <v>1527</v>
      </c>
      <c r="K639" s="59" t="s">
        <v>7181</v>
      </c>
      <c r="L639" s="58" t="s">
        <v>7530</v>
      </c>
      <c r="M639" s="58" t="s">
        <v>7181</v>
      </c>
      <c r="N639" s="60">
        <v>184600</v>
      </c>
      <c r="O639" s="60">
        <v>21229</v>
      </c>
      <c r="P639" s="60">
        <v>21229</v>
      </c>
      <c r="Q639" s="58"/>
      <c r="R639" s="58" t="s">
        <v>658</v>
      </c>
      <c r="S639" s="58" t="s">
        <v>7161</v>
      </c>
      <c r="T639" s="58"/>
      <c r="U639" s="58">
        <v>3</v>
      </c>
      <c r="V639" s="58"/>
      <c r="W639" s="58" t="s">
        <v>658</v>
      </c>
      <c r="X639" s="58">
        <v>44034909000</v>
      </c>
      <c r="Y639" s="58" t="str">
        <f>LEFT(Tableau3[[#This Row],[CODE_TARIF]],6)</f>
        <v>440349</v>
      </c>
      <c r="Z639" s="58" t="s">
        <v>697</v>
      </c>
      <c r="AA639" s="58"/>
      <c r="AB639" s="58" t="s">
        <v>7976</v>
      </c>
      <c r="AC639" s="60">
        <v>4</v>
      </c>
      <c r="AD639" s="60" t="s">
        <v>6206</v>
      </c>
      <c r="AE639" s="58" t="s">
        <v>698</v>
      </c>
      <c r="AF639" s="58" t="s">
        <v>658</v>
      </c>
      <c r="AG639" s="60" t="s">
        <v>4511</v>
      </c>
      <c r="AH639" s="60" t="s">
        <v>4511</v>
      </c>
      <c r="AI639" s="58">
        <v>1000</v>
      </c>
      <c r="AJ639" s="58" t="s">
        <v>666</v>
      </c>
    </row>
    <row r="640" spans="1:36">
      <c r="A640" s="57">
        <v>637</v>
      </c>
      <c r="B640" s="58">
        <v>2022</v>
      </c>
      <c r="C640" s="58" t="s">
        <v>692</v>
      </c>
      <c r="D640" s="58"/>
      <c r="E640" s="58" t="s">
        <v>8883</v>
      </c>
      <c r="F640" s="58" t="s">
        <v>587</v>
      </c>
      <c r="G640" s="58" t="s">
        <v>7933</v>
      </c>
      <c r="H640" s="58" t="s">
        <v>2032</v>
      </c>
      <c r="I640" s="59">
        <v>44797</v>
      </c>
      <c r="J640" s="58" t="s">
        <v>1530</v>
      </c>
      <c r="K640" s="59" t="s">
        <v>7181</v>
      </c>
      <c r="L640" s="58" t="s">
        <v>7530</v>
      </c>
      <c r="M640" s="58" t="s">
        <v>7181</v>
      </c>
      <c r="N640" s="60">
        <v>782700</v>
      </c>
      <c r="O640" s="60">
        <v>90011</v>
      </c>
      <c r="P640" s="60">
        <v>90011</v>
      </c>
      <c r="Q640" s="58"/>
      <c r="R640" s="58" t="s">
        <v>658</v>
      </c>
      <c r="S640" s="58" t="s">
        <v>7161</v>
      </c>
      <c r="T640" s="58"/>
      <c r="U640" s="58">
        <v>3</v>
      </c>
      <c r="V640" s="58"/>
      <c r="W640" s="58" t="s">
        <v>658</v>
      </c>
      <c r="X640" s="58">
        <v>44034935000</v>
      </c>
      <c r="Y640" s="58" t="str">
        <f>LEFT(Tableau3[[#This Row],[CODE_TARIF]],6)</f>
        <v>440349</v>
      </c>
      <c r="Z640" s="58" t="s">
        <v>697</v>
      </c>
      <c r="AA640" s="58"/>
      <c r="AB640" s="58" t="s">
        <v>7976</v>
      </c>
      <c r="AC640" s="60">
        <v>4</v>
      </c>
      <c r="AD640" s="60" t="s">
        <v>6207</v>
      </c>
      <c r="AE640" s="58" t="s">
        <v>698</v>
      </c>
      <c r="AF640" s="58" t="s">
        <v>658</v>
      </c>
      <c r="AG640" s="60" t="s">
        <v>4512</v>
      </c>
      <c r="AH640" s="60" t="s">
        <v>4512</v>
      </c>
      <c r="AI640" s="58">
        <v>1000</v>
      </c>
      <c r="AJ640" s="58" t="s">
        <v>666</v>
      </c>
    </row>
    <row r="641" spans="1:36">
      <c r="A641" s="57">
        <v>638</v>
      </c>
      <c r="B641" s="58">
        <v>2022</v>
      </c>
      <c r="C641" s="58" t="s">
        <v>692</v>
      </c>
      <c r="D641" s="58"/>
      <c r="E641" s="58" t="s">
        <v>8883</v>
      </c>
      <c r="F641" s="58" t="s">
        <v>587</v>
      </c>
      <c r="G641" s="58" t="s">
        <v>7933</v>
      </c>
      <c r="H641" s="58" t="s">
        <v>2032</v>
      </c>
      <c r="I641" s="59">
        <v>44797</v>
      </c>
      <c r="J641" s="58" t="s">
        <v>2656</v>
      </c>
      <c r="K641" s="59" t="s">
        <v>7181</v>
      </c>
      <c r="L641" s="58" t="s">
        <v>7530</v>
      </c>
      <c r="M641" s="58" t="s">
        <v>7181</v>
      </c>
      <c r="N641" s="60">
        <v>1064500</v>
      </c>
      <c r="O641" s="60">
        <v>122418</v>
      </c>
      <c r="P641" s="60">
        <v>122418</v>
      </c>
      <c r="Q641" s="58"/>
      <c r="R641" s="58" t="s">
        <v>658</v>
      </c>
      <c r="S641" s="58" t="s">
        <v>7161</v>
      </c>
      <c r="T641" s="58"/>
      <c r="U641" s="58">
        <v>3</v>
      </c>
      <c r="V641" s="58"/>
      <c r="W641" s="58" t="s">
        <v>658</v>
      </c>
      <c r="X641" s="58">
        <v>44034934000</v>
      </c>
      <c r="Y641" s="58" t="str">
        <f>LEFT(Tableau3[[#This Row],[CODE_TARIF]],6)</f>
        <v>440349</v>
      </c>
      <c r="Z641" s="58" t="s">
        <v>697</v>
      </c>
      <c r="AA641" s="58"/>
      <c r="AB641" s="58" t="s">
        <v>7976</v>
      </c>
      <c r="AC641" s="60">
        <v>54</v>
      </c>
      <c r="AD641" s="60" t="s">
        <v>4513</v>
      </c>
      <c r="AE641" s="58" t="s">
        <v>698</v>
      </c>
      <c r="AF641" s="58" t="s">
        <v>658</v>
      </c>
      <c r="AG641" s="60" t="s">
        <v>4513</v>
      </c>
      <c r="AH641" s="60" t="s">
        <v>4513</v>
      </c>
      <c r="AI641" s="58">
        <v>1000</v>
      </c>
      <c r="AJ641" s="58" t="s">
        <v>666</v>
      </c>
    </row>
    <row r="642" spans="1:36">
      <c r="A642" s="57">
        <v>639</v>
      </c>
      <c r="B642" s="58">
        <v>2022</v>
      </c>
      <c r="C642" s="58" t="s">
        <v>692</v>
      </c>
      <c r="D642" s="58"/>
      <c r="E642" s="58" t="s">
        <v>8883</v>
      </c>
      <c r="F642" s="58" t="s">
        <v>587</v>
      </c>
      <c r="G642" s="58" t="s">
        <v>7933</v>
      </c>
      <c r="H642" s="58" t="s">
        <v>2032</v>
      </c>
      <c r="I642" s="59">
        <v>44797</v>
      </c>
      <c r="J642" s="58" t="s">
        <v>2657</v>
      </c>
      <c r="K642" s="59" t="s">
        <v>7181</v>
      </c>
      <c r="L642" s="58" t="s">
        <v>7530</v>
      </c>
      <c r="M642" s="58" t="s">
        <v>7181</v>
      </c>
      <c r="N642" s="60">
        <v>1103400</v>
      </c>
      <c r="O642" s="60">
        <v>126891</v>
      </c>
      <c r="P642" s="60">
        <v>126891</v>
      </c>
      <c r="Q642" s="58"/>
      <c r="R642" s="58" t="s">
        <v>658</v>
      </c>
      <c r="S642" s="58" t="s">
        <v>7161</v>
      </c>
      <c r="T642" s="58"/>
      <c r="U642" s="58">
        <v>3</v>
      </c>
      <c r="V642" s="58"/>
      <c r="W642" s="58" t="s">
        <v>658</v>
      </c>
      <c r="X642" s="58">
        <v>44034900000</v>
      </c>
      <c r="Y642" s="58" t="str">
        <f>LEFT(Tableau3[[#This Row],[CODE_TARIF]],6)</f>
        <v>440349</v>
      </c>
      <c r="Z642" s="58" t="s">
        <v>697</v>
      </c>
      <c r="AA642" s="58"/>
      <c r="AB642" s="58" t="s">
        <v>7974</v>
      </c>
      <c r="AC642" s="60">
        <v>45</v>
      </c>
      <c r="AD642" s="60" t="s">
        <v>6208</v>
      </c>
      <c r="AE642" s="58" t="s">
        <v>698</v>
      </c>
      <c r="AF642" s="58" t="s">
        <v>658</v>
      </c>
      <c r="AG642" s="60" t="s">
        <v>4514</v>
      </c>
      <c r="AH642" s="60" t="s">
        <v>4514</v>
      </c>
      <c r="AI642" s="58">
        <v>1000</v>
      </c>
      <c r="AJ642" s="58" t="s">
        <v>666</v>
      </c>
    </row>
    <row r="643" spans="1:36">
      <c r="A643" s="57">
        <v>640</v>
      </c>
      <c r="B643" s="58">
        <v>2022</v>
      </c>
      <c r="C643" s="58" t="s">
        <v>692</v>
      </c>
      <c r="D643" s="58"/>
      <c r="E643" s="58" t="s">
        <v>8878</v>
      </c>
      <c r="F643" s="58" t="s">
        <v>579</v>
      </c>
      <c r="G643" s="58" t="s">
        <v>7931</v>
      </c>
      <c r="H643" s="58" t="s">
        <v>2027</v>
      </c>
      <c r="I643" s="59">
        <v>44797</v>
      </c>
      <c r="J643" s="58" t="s">
        <v>2658</v>
      </c>
      <c r="K643" s="59" t="s">
        <v>7181</v>
      </c>
      <c r="L643" s="58" t="s">
        <v>1456</v>
      </c>
      <c r="M643" s="58" t="s">
        <v>7225</v>
      </c>
      <c r="N643" s="60">
        <v>4646042</v>
      </c>
      <c r="O643" s="60">
        <v>534295</v>
      </c>
      <c r="P643" s="60">
        <v>534295</v>
      </c>
      <c r="Q643" s="58"/>
      <c r="R643" s="58" t="s">
        <v>658</v>
      </c>
      <c r="S643" s="58" t="s">
        <v>703</v>
      </c>
      <c r="T643" s="58"/>
      <c r="U643" s="58">
        <v>3</v>
      </c>
      <c r="V643" s="58"/>
      <c r="W643" s="58" t="s">
        <v>658</v>
      </c>
      <c r="X643" s="58">
        <v>44034914000</v>
      </c>
      <c r="Y643" s="58" t="str">
        <f>LEFT(Tableau3[[#This Row],[CODE_TARIF]],6)</f>
        <v>440349</v>
      </c>
      <c r="Z643" s="58" t="s">
        <v>697</v>
      </c>
      <c r="AA643" s="58"/>
      <c r="AB643" s="58" t="s">
        <v>8280</v>
      </c>
      <c r="AC643" s="60">
        <v>237</v>
      </c>
      <c r="AD643" s="60" t="s">
        <v>6209</v>
      </c>
      <c r="AE643" s="58" t="s">
        <v>698</v>
      </c>
      <c r="AF643" s="58" t="s">
        <v>658</v>
      </c>
      <c r="AG643" s="60" t="s">
        <v>4515</v>
      </c>
      <c r="AH643" s="60" t="s">
        <v>4515</v>
      </c>
      <c r="AI643" s="58">
        <v>1000</v>
      </c>
      <c r="AJ643" s="58" t="s">
        <v>666</v>
      </c>
    </row>
    <row r="644" spans="1:36">
      <c r="A644" s="57">
        <v>641</v>
      </c>
      <c r="B644" s="58">
        <v>2022</v>
      </c>
      <c r="C644" s="58" t="s">
        <v>692</v>
      </c>
      <c r="D644" s="58"/>
      <c r="E644" s="58" t="s">
        <v>2012</v>
      </c>
      <c r="F644" s="58" t="s">
        <v>577</v>
      </c>
      <c r="G644" s="58" t="s">
        <v>7922</v>
      </c>
      <c r="H644" s="58" t="s">
        <v>1910</v>
      </c>
      <c r="I644" s="59">
        <v>44797</v>
      </c>
      <c r="J644" s="58" t="s">
        <v>2659</v>
      </c>
      <c r="K644" s="59" t="s">
        <v>7181</v>
      </c>
      <c r="L644" s="58" t="s">
        <v>7532</v>
      </c>
      <c r="M644" s="58" t="s">
        <v>7181</v>
      </c>
      <c r="N644" s="60">
        <v>1346265</v>
      </c>
      <c r="O644" s="60">
        <v>154820</v>
      </c>
      <c r="P644" s="60">
        <v>154820</v>
      </c>
      <c r="Q644" s="58"/>
      <c r="R644" s="58" t="s">
        <v>658</v>
      </c>
      <c r="S644" s="58" t="s">
        <v>703</v>
      </c>
      <c r="T644" s="58"/>
      <c r="U644" s="58">
        <v>3</v>
      </c>
      <c r="V644" s="58"/>
      <c r="W644" s="58" t="s">
        <v>658</v>
      </c>
      <c r="X644" s="58">
        <v>44034939000</v>
      </c>
      <c r="Y644" s="58" t="str">
        <f>LEFT(Tableau3[[#This Row],[CODE_TARIF]],6)</f>
        <v>440349</v>
      </c>
      <c r="Z644" s="58" t="s">
        <v>697</v>
      </c>
      <c r="AA644" s="58"/>
      <c r="AB644" s="58" t="s">
        <v>8281</v>
      </c>
      <c r="AC644" s="60">
        <v>39</v>
      </c>
      <c r="AD644" s="60" t="s">
        <v>6210</v>
      </c>
      <c r="AE644" s="58" t="s">
        <v>698</v>
      </c>
      <c r="AF644" s="58" t="s">
        <v>658</v>
      </c>
      <c r="AG644" s="60" t="s">
        <v>4516</v>
      </c>
      <c r="AH644" s="60" t="s">
        <v>4516</v>
      </c>
      <c r="AI644" s="58">
        <v>1000</v>
      </c>
      <c r="AJ644" s="58" t="s">
        <v>666</v>
      </c>
    </row>
    <row r="645" spans="1:36">
      <c r="A645" s="57">
        <v>642</v>
      </c>
      <c r="B645" s="58">
        <v>2022</v>
      </c>
      <c r="C645" s="58" t="s">
        <v>692</v>
      </c>
      <c r="D645" s="58"/>
      <c r="E645" s="58" t="s">
        <v>2012</v>
      </c>
      <c r="F645" s="58" t="s">
        <v>577</v>
      </c>
      <c r="G645" s="58" t="s">
        <v>7922</v>
      </c>
      <c r="H645" s="58" t="s">
        <v>1910</v>
      </c>
      <c r="I645" s="59">
        <v>44797</v>
      </c>
      <c r="J645" s="58" t="s">
        <v>2660</v>
      </c>
      <c r="K645" s="59" t="s">
        <v>7181</v>
      </c>
      <c r="L645" s="58" t="s">
        <v>7533</v>
      </c>
      <c r="M645" s="58" t="s">
        <v>7181</v>
      </c>
      <c r="N645" s="60">
        <v>2247091</v>
      </c>
      <c r="O645" s="60">
        <v>258415</v>
      </c>
      <c r="P645" s="60">
        <v>258415</v>
      </c>
      <c r="Q645" s="58"/>
      <c r="R645" s="58" t="s">
        <v>658</v>
      </c>
      <c r="S645" s="58" t="s">
        <v>703</v>
      </c>
      <c r="T645" s="58"/>
      <c r="U645" s="58">
        <v>3</v>
      </c>
      <c r="V645" s="58"/>
      <c r="W645" s="58" t="s">
        <v>658</v>
      </c>
      <c r="X645" s="58">
        <v>44034914000</v>
      </c>
      <c r="Y645" s="58" t="str">
        <f>LEFT(Tableau3[[#This Row],[CODE_TARIF]],6)</f>
        <v>440349</v>
      </c>
      <c r="Z645" s="58" t="s">
        <v>697</v>
      </c>
      <c r="AA645" s="58"/>
      <c r="AB645" s="58" t="s">
        <v>8282</v>
      </c>
      <c r="AC645" s="60">
        <v>16</v>
      </c>
      <c r="AD645" s="60" t="s">
        <v>6211</v>
      </c>
      <c r="AE645" s="58" t="s">
        <v>698</v>
      </c>
      <c r="AF645" s="58" t="s">
        <v>658</v>
      </c>
      <c r="AG645" s="60" t="s">
        <v>4517</v>
      </c>
      <c r="AH645" s="60" t="s">
        <v>4517</v>
      </c>
      <c r="AI645" s="58">
        <v>1000</v>
      </c>
      <c r="AJ645" s="58" t="s">
        <v>666</v>
      </c>
    </row>
    <row r="646" spans="1:36">
      <c r="A646" s="57">
        <v>643</v>
      </c>
      <c r="B646" s="58">
        <v>2022</v>
      </c>
      <c r="C646" s="58" t="s">
        <v>692</v>
      </c>
      <c r="D646" s="58"/>
      <c r="E646" s="58" t="s">
        <v>2012</v>
      </c>
      <c r="F646" s="58" t="s">
        <v>577</v>
      </c>
      <c r="G646" s="58" t="s">
        <v>7922</v>
      </c>
      <c r="H646" s="58" t="s">
        <v>1910</v>
      </c>
      <c r="I646" s="59">
        <v>44797</v>
      </c>
      <c r="J646" s="58" t="s">
        <v>2661</v>
      </c>
      <c r="K646" s="59" t="s">
        <v>7181</v>
      </c>
      <c r="L646" s="58" t="s">
        <v>7533</v>
      </c>
      <c r="M646" s="58" t="s">
        <v>7181</v>
      </c>
      <c r="N646" s="60">
        <v>1115846</v>
      </c>
      <c r="O646" s="60">
        <v>128322</v>
      </c>
      <c r="P646" s="60">
        <v>128322</v>
      </c>
      <c r="Q646" s="58"/>
      <c r="R646" s="58" t="s">
        <v>658</v>
      </c>
      <c r="S646" s="58" t="s">
        <v>703</v>
      </c>
      <c r="T646" s="58"/>
      <c r="U646" s="58">
        <v>3</v>
      </c>
      <c r="V646" s="58"/>
      <c r="W646" s="58" t="s">
        <v>658</v>
      </c>
      <c r="X646" s="58">
        <v>44034914000</v>
      </c>
      <c r="Y646" s="58" t="str">
        <f>LEFT(Tableau3[[#This Row],[CODE_TARIF]],6)</f>
        <v>440349</v>
      </c>
      <c r="Z646" s="58" t="s">
        <v>697</v>
      </c>
      <c r="AA646" s="58"/>
      <c r="AB646" s="58" t="s">
        <v>8283</v>
      </c>
      <c r="AC646" s="60">
        <v>9</v>
      </c>
      <c r="AD646" s="60" t="s">
        <v>6212</v>
      </c>
      <c r="AE646" s="58" t="s">
        <v>698</v>
      </c>
      <c r="AF646" s="58" t="s">
        <v>658</v>
      </c>
      <c r="AG646" s="60" t="s">
        <v>4518</v>
      </c>
      <c r="AH646" s="60" t="s">
        <v>4518</v>
      </c>
      <c r="AI646" s="58">
        <v>1000</v>
      </c>
      <c r="AJ646" s="58" t="s">
        <v>666</v>
      </c>
    </row>
    <row r="647" spans="1:36">
      <c r="A647" s="57">
        <v>644</v>
      </c>
      <c r="B647" s="58">
        <v>2022</v>
      </c>
      <c r="C647" s="58" t="s">
        <v>692</v>
      </c>
      <c r="D647" s="58"/>
      <c r="E647" s="58" t="s">
        <v>8878</v>
      </c>
      <c r="F647" s="58" t="s">
        <v>578</v>
      </c>
      <c r="G647" s="58" t="s">
        <v>7935</v>
      </c>
      <c r="H647" s="58" t="s">
        <v>2027</v>
      </c>
      <c r="I647" s="59">
        <v>44797</v>
      </c>
      <c r="J647" s="58" t="s">
        <v>2662</v>
      </c>
      <c r="K647" s="59" t="s">
        <v>7181</v>
      </c>
      <c r="L647" s="58" t="s">
        <v>7534</v>
      </c>
      <c r="M647" s="58" t="s">
        <v>7181</v>
      </c>
      <c r="N647" s="60">
        <v>445330</v>
      </c>
      <c r="O647" s="60">
        <v>51213</v>
      </c>
      <c r="P647" s="60">
        <v>51213</v>
      </c>
      <c r="Q647" s="58"/>
      <c r="R647" s="58" t="s">
        <v>658</v>
      </c>
      <c r="S647" s="58" t="s">
        <v>703</v>
      </c>
      <c r="T647" s="58"/>
      <c r="U647" s="58">
        <v>3</v>
      </c>
      <c r="V647" s="58"/>
      <c r="W647" s="58" t="s">
        <v>658</v>
      </c>
      <c r="X647" s="58">
        <v>44034909000</v>
      </c>
      <c r="Y647" s="58" t="str">
        <f>LEFT(Tableau3[[#This Row],[CODE_TARIF]],6)</f>
        <v>440349</v>
      </c>
      <c r="Z647" s="58" t="s">
        <v>697</v>
      </c>
      <c r="AA647" s="58"/>
      <c r="AB647" s="58" t="s">
        <v>8284</v>
      </c>
      <c r="AC647" s="60">
        <v>13</v>
      </c>
      <c r="AD647" s="60" t="s">
        <v>1652</v>
      </c>
      <c r="AE647" s="58" t="s">
        <v>698</v>
      </c>
      <c r="AF647" s="58" t="s">
        <v>658</v>
      </c>
      <c r="AG647" s="60" t="s">
        <v>4519</v>
      </c>
      <c r="AH647" s="60" t="s">
        <v>4519</v>
      </c>
      <c r="AI647" s="58">
        <v>1000</v>
      </c>
      <c r="AJ647" s="58" t="s">
        <v>666</v>
      </c>
    </row>
    <row r="648" spans="1:36">
      <c r="A648" s="57">
        <v>645</v>
      </c>
      <c r="B648" s="58">
        <v>2022</v>
      </c>
      <c r="C648" s="58" t="s">
        <v>692</v>
      </c>
      <c r="D648" s="58"/>
      <c r="E648" s="58" t="s">
        <v>8878</v>
      </c>
      <c r="F648" s="58" t="s">
        <v>578</v>
      </c>
      <c r="G648" s="58" t="s">
        <v>7935</v>
      </c>
      <c r="H648" s="58" t="s">
        <v>2027</v>
      </c>
      <c r="I648" s="59">
        <v>44797</v>
      </c>
      <c r="J648" s="58" t="s">
        <v>2663</v>
      </c>
      <c r="K648" s="59" t="s">
        <v>7181</v>
      </c>
      <c r="L648" s="58" t="s">
        <v>7535</v>
      </c>
      <c r="M648" s="58" t="s">
        <v>7181</v>
      </c>
      <c r="N648" s="60">
        <v>627530</v>
      </c>
      <c r="O648" s="60">
        <v>72166</v>
      </c>
      <c r="P648" s="60">
        <v>72166</v>
      </c>
      <c r="Q648" s="58"/>
      <c r="R648" s="58" t="s">
        <v>658</v>
      </c>
      <c r="S648" s="58" t="s">
        <v>703</v>
      </c>
      <c r="T648" s="58"/>
      <c r="U648" s="58">
        <v>3</v>
      </c>
      <c r="V648" s="58"/>
      <c r="W648" s="58" t="s">
        <v>658</v>
      </c>
      <c r="X648" s="58">
        <v>44034939000</v>
      </c>
      <c r="Y648" s="58" t="str">
        <f>LEFT(Tableau3[[#This Row],[CODE_TARIF]],6)</f>
        <v>440349</v>
      </c>
      <c r="Z648" s="58" t="s">
        <v>697</v>
      </c>
      <c r="AA648" s="58"/>
      <c r="AB648" s="58" t="s">
        <v>8285</v>
      </c>
      <c r="AC648" s="60">
        <v>25</v>
      </c>
      <c r="AD648" s="60" t="s">
        <v>6213</v>
      </c>
      <c r="AE648" s="58" t="s">
        <v>698</v>
      </c>
      <c r="AF648" s="58" t="s">
        <v>658</v>
      </c>
      <c r="AG648" s="60" t="s">
        <v>4520</v>
      </c>
      <c r="AH648" s="60" t="s">
        <v>4520</v>
      </c>
      <c r="AI648" s="58">
        <v>1000</v>
      </c>
      <c r="AJ648" s="58" t="s">
        <v>666</v>
      </c>
    </row>
    <row r="649" spans="1:36">
      <c r="A649" s="57">
        <v>646</v>
      </c>
      <c r="B649" s="58">
        <v>2022</v>
      </c>
      <c r="C649" s="58" t="s">
        <v>692</v>
      </c>
      <c r="D649" s="58"/>
      <c r="E649" s="58" t="s">
        <v>8882</v>
      </c>
      <c r="F649" s="58" t="s">
        <v>579</v>
      </c>
      <c r="G649" s="58" t="s">
        <v>7931</v>
      </c>
      <c r="H649" s="58" t="s">
        <v>2031</v>
      </c>
      <c r="I649" s="59">
        <v>44797</v>
      </c>
      <c r="J649" s="58" t="s">
        <v>2664</v>
      </c>
      <c r="K649" s="59" t="s">
        <v>7181</v>
      </c>
      <c r="L649" s="58" t="s">
        <v>7536</v>
      </c>
      <c r="M649" s="58" t="s">
        <v>1953</v>
      </c>
      <c r="N649" s="60">
        <v>4321166</v>
      </c>
      <c r="O649" s="60">
        <v>496934</v>
      </c>
      <c r="P649" s="60">
        <v>496934</v>
      </c>
      <c r="Q649" s="58"/>
      <c r="R649" s="58" t="s">
        <v>658</v>
      </c>
      <c r="S649" s="58" t="s">
        <v>703</v>
      </c>
      <c r="T649" s="58"/>
      <c r="U649" s="58">
        <v>3</v>
      </c>
      <c r="V649" s="58"/>
      <c r="W649" s="58" t="s">
        <v>658</v>
      </c>
      <c r="X649" s="58">
        <v>44034914000</v>
      </c>
      <c r="Y649" s="58" t="str">
        <f>LEFT(Tableau3[[#This Row],[CODE_TARIF]],6)</f>
        <v>440349</v>
      </c>
      <c r="Z649" s="58" t="s">
        <v>697</v>
      </c>
      <c r="AA649" s="58"/>
      <c r="AB649" s="58" t="s">
        <v>8286</v>
      </c>
      <c r="AC649" s="60">
        <v>252</v>
      </c>
      <c r="AD649" s="60" t="s">
        <v>6214</v>
      </c>
      <c r="AE649" s="58" t="s">
        <v>698</v>
      </c>
      <c r="AF649" s="58" t="s">
        <v>658</v>
      </c>
      <c r="AG649" s="60" t="s">
        <v>4521</v>
      </c>
      <c r="AH649" s="60" t="s">
        <v>4521</v>
      </c>
      <c r="AI649" s="58">
        <v>1000</v>
      </c>
      <c r="AJ649" s="58" t="s">
        <v>666</v>
      </c>
    </row>
    <row r="650" spans="1:36">
      <c r="A650" s="57">
        <v>647</v>
      </c>
      <c r="B650" s="58">
        <v>2022</v>
      </c>
      <c r="C650" s="58" t="s">
        <v>692</v>
      </c>
      <c r="D650" s="58"/>
      <c r="E650" s="58" t="s">
        <v>8882</v>
      </c>
      <c r="F650" s="58" t="s">
        <v>579</v>
      </c>
      <c r="G650" s="58" t="s">
        <v>7931</v>
      </c>
      <c r="H650" s="58" t="s">
        <v>2031</v>
      </c>
      <c r="I650" s="59">
        <v>44797</v>
      </c>
      <c r="J650" s="58" t="s">
        <v>1533</v>
      </c>
      <c r="K650" s="59" t="s">
        <v>7181</v>
      </c>
      <c r="L650" s="58" t="s">
        <v>7537</v>
      </c>
      <c r="M650" s="58" t="s">
        <v>7225</v>
      </c>
      <c r="N650" s="60">
        <v>4171499</v>
      </c>
      <c r="O650" s="60">
        <v>479722</v>
      </c>
      <c r="P650" s="60">
        <v>479722</v>
      </c>
      <c r="Q650" s="58"/>
      <c r="R650" s="58" t="s">
        <v>658</v>
      </c>
      <c r="S650" s="58" t="s">
        <v>703</v>
      </c>
      <c r="T650" s="58"/>
      <c r="U650" s="58">
        <v>3</v>
      </c>
      <c r="V650" s="58"/>
      <c r="W650" s="58" t="s">
        <v>658</v>
      </c>
      <c r="X650" s="58">
        <v>44034914000</v>
      </c>
      <c r="Y650" s="58" t="str">
        <f>LEFT(Tableau3[[#This Row],[CODE_TARIF]],6)</f>
        <v>440349</v>
      </c>
      <c r="Z650" s="58" t="s">
        <v>697</v>
      </c>
      <c r="AA650" s="58"/>
      <c r="AB650" s="58" t="s">
        <v>8287</v>
      </c>
      <c r="AC650" s="60">
        <v>233</v>
      </c>
      <c r="AD650" s="60" t="s">
        <v>6215</v>
      </c>
      <c r="AE650" s="58" t="s">
        <v>698</v>
      </c>
      <c r="AF650" s="58" t="s">
        <v>658</v>
      </c>
      <c r="AG650" s="60" t="s">
        <v>4522</v>
      </c>
      <c r="AH650" s="60" t="s">
        <v>4522</v>
      </c>
      <c r="AI650" s="58">
        <v>1000</v>
      </c>
      <c r="AJ650" s="58" t="s">
        <v>666</v>
      </c>
    </row>
    <row r="651" spans="1:36">
      <c r="A651" s="57">
        <v>648</v>
      </c>
      <c r="B651" s="58">
        <v>2022</v>
      </c>
      <c r="C651" s="58" t="s">
        <v>692</v>
      </c>
      <c r="D651" s="58"/>
      <c r="E651" s="58" t="s">
        <v>8881</v>
      </c>
      <c r="F651" s="58" t="s">
        <v>588</v>
      </c>
      <c r="G651" s="58" t="s">
        <v>7932</v>
      </c>
      <c r="H651" s="58" t="s">
        <v>2030</v>
      </c>
      <c r="I651" s="59">
        <v>44796</v>
      </c>
      <c r="J651" s="58" t="s">
        <v>2665</v>
      </c>
      <c r="K651" s="59" t="s">
        <v>7181</v>
      </c>
      <c r="L651" s="58" t="s">
        <v>1441</v>
      </c>
      <c r="M651" s="58" t="s">
        <v>1441</v>
      </c>
      <c r="N651" s="60">
        <v>2098890</v>
      </c>
      <c r="O651" s="60">
        <v>115439</v>
      </c>
      <c r="P651" s="60">
        <v>115439</v>
      </c>
      <c r="Q651" s="58"/>
      <c r="R651" s="58" t="s">
        <v>658</v>
      </c>
      <c r="S651" s="58" t="s">
        <v>704</v>
      </c>
      <c r="T651" s="58"/>
      <c r="U651" s="58">
        <v>3</v>
      </c>
      <c r="V651" s="58"/>
      <c r="W651" s="58" t="s">
        <v>658</v>
      </c>
      <c r="X651" s="58">
        <v>44072938000</v>
      </c>
      <c r="Y651" s="58" t="str">
        <f>LEFT(Tableau3[[#This Row],[CODE_TARIF]],6)</f>
        <v>440729</v>
      </c>
      <c r="Z651" s="58" t="s">
        <v>697</v>
      </c>
      <c r="AA651" s="58"/>
      <c r="AB651" s="58" t="s">
        <v>8288</v>
      </c>
      <c r="AC651" s="60">
        <v>12</v>
      </c>
      <c r="AD651" s="60" t="s">
        <v>4523</v>
      </c>
      <c r="AE651" s="58" t="s">
        <v>707</v>
      </c>
      <c r="AF651" s="58" t="s">
        <v>658</v>
      </c>
      <c r="AG651" s="60" t="s">
        <v>4523</v>
      </c>
      <c r="AH651" s="60" t="s">
        <v>4523</v>
      </c>
      <c r="AI651" s="58">
        <v>1000</v>
      </c>
      <c r="AJ651" s="58" t="s">
        <v>666</v>
      </c>
    </row>
    <row r="652" spans="1:36">
      <c r="A652" s="57">
        <v>649</v>
      </c>
      <c r="B652" s="58">
        <v>2022</v>
      </c>
      <c r="C652" s="58" t="s">
        <v>692</v>
      </c>
      <c r="D652" s="58"/>
      <c r="E652" s="58" t="s">
        <v>8881</v>
      </c>
      <c r="F652" s="58" t="s">
        <v>588</v>
      </c>
      <c r="G652" s="58" t="s">
        <v>7932</v>
      </c>
      <c r="H652" s="58" t="s">
        <v>2030</v>
      </c>
      <c r="I652" s="59">
        <v>44796</v>
      </c>
      <c r="J652" s="58" t="s">
        <v>2666</v>
      </c>
      <c r="K652" s="59" t="s">
        <v>7181</v>
      </c>
      <c r="L652" s="58" t="s">
        <v>1441</v>
      </c>
      <c r="M652" s="58" t="s">
        <v>1441</v>
      </c>
      <c r="N652" s="60">
        <v>4982562</v>
      </c>
      <c r="O652" s="60">
        <v>274041</v>
      </c>
      <c r="P652" s="60">
        <v>274041</v>
      </c>
      <c r="Q652" s="58"/>
      <c r="R652" s="58" t="s">
        <v>658</v>
      </c>
      <c r="S652" s="58" t="s">
        <v>703</v>
      </c>
      <c r="T652" s="58"/>
      <c r="U652" s="58">
        <v>3</v>
      </c>
      <c r="V652" s="58"/>
      <c r="W652" s="58" t="s">
        <v>658</v>
      </c>
      <c r="X652" s="58">
        <v>44072914000</v>
      </c>
      <c r="Y652" s="58" t="str">
        <f>LEFT(Tableau3[[#This Row],[CODE_TARIF]],6)</f>
        <v>440729</v>
      </c>
      <c r="Z652" s="58" t="s">
        <v>697</v>
      </c>
      <c r="AA652" s="58"/>
      <c r="AB652" s="58" t="s">
        <v>8289</v>
      </c>
      <c r="AC652" s="60">
        <v>43</v>
      </c>
      <c r="AD652" s="60" t="s">
        <v>1441</v>
      </c>
      <c r="AE652" s="58" t="s">
        <v>707</v>
      </c>
      <c r="AF652" s="58" t="s">
        <v>658</v>
      </c>
      <c r="AG652" s="60" t="s">
        <v>4524</v>
      </c>
      <c r="AH652" s="60" t="s">
        <v>4524</v>
      </c>
      <c r="AI652" s="58">
        <v>1000</v>
      </c>
      <c r="AJ652" s="58" t="s">
        <v>666</v>
      </c>
    </row>
    <row r="653" spans="1:36">
      <c r="A653" s="57">
        <v>650</v>
      </c>
      <c r="B653" s="58">
        <v>2022</v>
      </c>
      <c r="C653" s="58" t="s">
        <v>692</v>
      </c>
      <c r="D653" s="58"/>
      <c r="E653" s="58" t="s">
        <v>8882</v>
      </c>
      <c r="F653" s="58" t="s">
        <v>579</v>
      </c>
      <c r="G653" s="58" t="s">
        <v>7931</v>
      </c>
      <c r="H653" s="58" t="s">
        <v>2031</v>
      </c>
      <c r="I653" s="59">
        <v>44796</v>
      </c>
      <c r="J653" s="58" t="s">
        <v>2667</v>
      </c>
      <c r="K653" s="59" t="s">
        <v>1954</v>
      </c>
      <c r="L653" s="58" t="s">
        <v>7538</v>
      </c>
      <c r="M653" s="58" t="s">
        <v>7228</v>
      </c>
      <c r="N653" s="60">
        <v>388590</v>
      </c>
      <c r="O653" s="60">
        <v>44688</v>
      </c>
      <c r="P653" s="60">
        <v>44688</v>
      </c>
      <c r="Q653" s="58"/>
      <c r="R653" s="58" t="s">
        <v>658</v>
      </c>
      <c r="S653" s="58" t="s">
        <v>701</v>
      </c>
      <c r="T653" s="58"/>
      <c r="U653" s="58">
        <v>3</v>
      </c>
      <c r="V653" s="58"/>
      <c r="W653" s="58" t="s">
        <v>658</v>
      </c>
      <c r="X653" s="58">
        <v>44034939000</v>
      </c>
      <c r="Y653" s="58" t="str">
        <f>LEFT(Tableau3[[#This Row],[CODE_TARIF]],6)</f>
        <v>440349</v>
      </c>
      <c r="Z653" s="58" t="s">
        <v>697</v>
      </c>
      <c r="AA653" s="58"/>
      <c r="AB653" s="58" t="s">
        <v>8290</v>
      </c>
      <c r="AC653" s="60">
        <v>18</v>
      </c>
      <c r="AD653" s="60" t="s">
        <v>706</v>
      </c>
      <c r="AE653" s="58" t="s">
        <v>706</v>
      </c>
      <c r="AF653" s="58" t="s">
        <v>658</v>
      </c>
      <c r="AG653" s="60" t="s">
        <v>4525</v>
      </c>
      <c r="AH653" s="60" t="s">
        <v>4525</v>
      </c>
      <c r="AI653" s="58">
        <v>1000</v>
      </c>
      <c r="AJ653" s="58" t="s">
        <v>666</v>
      </c>
    </row>
    <row r="654" spans="1:36">
      <c r="A654" s="57">
        <v>651</v>
      </c>
      <c r="B654" s="58">
        <v>2022</v>
      </c>
      <c r="C654" s="58" t="s">
        <v>692</v>
      </c>
      <c r="D654" s="58"/>
      <c r="E654" s="58" t="s">
        <v>2012</v>
      </c>
      <c r="F654" s="58" t="s">
        <v>577</v>
      </c>
      <c r="G654" s="58" t="s">
        <v>7922</v>
      </c>
      <c r="H654" s="58" t="s">
        <v>1910</v>
      </c>
      <c r="I654" s="59">
        <v>44796</v>
      </c>
      <c r="J654" s="58" t="s">
        <v>2668</v>
      </c>
      <c r="K654" s="59" t="s">
        <v>7181</v>
      </c>
      <c r="L654" s="58" t="s">
        <v>7539</v>
      </c>
      <c r="M654" s="58" t="s">
        <v>7181</v>
      </c>
      <c r="N654" s="60">
        <v>1040100</v>
      </c>
      <c r="O654" s="60">
        <v>119612</v>
      </c>
      <c r="P654" s="60">
        <v>119612</v>
      </c>
      <c r="Q654" s="58"/>
      <c r="R654" s="58" t="s">
        <v>658</v>
      </c>
      <c r="S654" s="58" t="s">
        <v>7160</v>
      </c>
      <c r="T654" s="58"/>
      <c r="U654" s="58">
        <v>3</v>
      </c>
      <c r="V654" s="58"/>
      <c r="W654" s="58" t="s">
        <v>658</v>
      </c>
      <c r="X654" s="58">
        <v>44034939000</v>
      </c>
      <c r="Y654" s="58" t="str">
        <f>LEFT(Tableau3[[#This Row],[CODE_TARIF]],6)</f>
        <v>440349</v>
      </c>
      <c r="Z654" s="58" t="s">
        <v>697</v>
      </c>
      <c r="AA654" s="58"/>
      <c r="AB654" s="58" t="s">
        <v>8291</v>
      </c>
      <c r="AC654" s="60">
        <v>42</v>
      </c>
      <c r="AD654" s="60" t="s">
        <v>4526</v>
      </c>
      <c r="AE654" s="58" t="s">
        <v>698</v>
      </c>
      <c r="AF654" s="58" t="s">
        <v>658</v>
      </c>
      <c r="AG654" s="60" t="s">
        <v>4526</v>
      </c>
      <c r="AH654" s="60" t="s">
        <v>4526</v>
      </c>
      <c r="AI654" s="58">
        <v>1000</v>
      </c>
      <c r="AJ654" s="58" t="s">
        <v>666</v>
      </c>
    </row>
    <row r="655" spans="1:36">
      <c r="A655" s="57">
        <v>652</v>
      </c>
      <c r="B655" s="58">
        <v>2022</v>
      </c>
      <c r="C655" s="58" t="s">
        <v>692</v>
      </c>
      <c r="D655" s="58"/>
      <c r="E655" s="58" t="s">
        <v>2012</v>
      </c>
      <c r="F655" s="58" t="s">
        <v>577</v>
      </c>
      <c r="G655" s="58" t="s">
        <v>7922</v>
      </c>
      <c r="H655" s="58" t="s">
        <v>1910</v>
      </c>
      <c r="I655" s="59">
        <v>44796</v>
      </c>
      <c r="J655" s="58" t="s">
        <v>2669</v>
      </c>
      <c r="K655" s="59" t="s">
        <v>7181</v>
      </c>
      <c r="L655" s="58" t="s">
        <v>7539</v>
      </c>
      <c r="M655" s="58" t="s">
        <v>7181</v>
      </c>
      <c r="N655" s="60">
        <v>603365</v>
      </c>
      <c r="O655" s="60">
        <v>69387</v>
      </c>
      <c r="P655" s="60">
        <v>69387</v>
      </c>
      <c r="Q655" s="58"/>
      <c r="R655" s="58" t="s">
        <v>658</v>
      </c>
      <c r="S655" s="58" t="s">
        <v>701</v>
      </c>
      <c r="T655" s="58"/>
      <c r="U655" s="58">
        <v>3</v>
      </c>
      <c r="V655" s="58"/>
      <c r="W655" s="58" t="s">
        <v>658</v>
      </c>
      <c r="X655" s="58">
        <v>44034939000</v>
      </c>
      <c r="Y655" s="58" t="str">
        <f>LEFT(Tableau3[[#This Row],[CODE_TARIF]],6)</f>
        <v>440349</v>
      </c>
      <c r="Z655" s="58" t="s">
        <v>697</v>
      </c>
      <c r="AA655" s="58"/>
      <c r="AB655" s="58" t="s">
        <v>8292</v>
      </c>
      <c r="AC655" s="60">
        <v>28</v>
      </c>
      <c r="AD655" s="60" t="s">
        <v>4527</v>
      </c>
      <c r="AE655" s="58" t="s">
        <v>698</v>
      </c>
      <c r="AF655" s="58" t="s">
        <v>658</v>
      </c>
      <c r="AG655" s="60" t="s">
        <v>4527</v>
      </c>
      <c r="AH655" s="60" t="s">
        <v>4527</v>
      </c>
      <c r="AI655" s="58">
        <v>1000</v>
      </c>
      <c r="AJ655" s="58" t="s">
        <v>666</v>
      </c>
    </row>
    <row r="656" spans="1:36">
      <c r="A656" s="57">
        <v>653</v>
      </c>
      <c r="B656" s="58">
        <v>2022</v>
      </c>
      <c r="C656" s="58" t="s">
        <v>692</v>
      </c>
      <c r="D656" s="58"/>
      <c r="E656" s="58" t="s">
        <v>2012</v>
      </c>
      <c r="F656" s="58" t="s">
        <v>577</v>
      </c>
      <c r="G656" s="58" t="s">
        <v>7922</v>
      </c>
      <c r="H656" s="58" t="s">
        <v>1910</v>
      </c>
      <c r="I656" s="59">
        <v>44796</v>
      </c>
      <c r="J656" s="58" t="s">
        <v>2670</v>
      </c>
      <c r="K656" s="59" t="s">
        <v>7181</v>
      </c>
      <c r="L656" s="58" t="s">
        <v>7539</v>
      </c>
      <c r="M656" s="58" t="s">
        <v>7181</v>
      </c>
      <c r="N656" s="60">
        <v>1586240</v>
      </c>
      <c r="O656" s="60">
        <v>182417</v>
      </c>
      <c r="P656" s="60">
        <v>182417</v>
      </c>
      <c r="Q656" s="58"/>
      <c r="R656" s="58" t="s">
        <v>658</v>
      </c>
      <c r="S656" s="58" t="s">
        <v>703</v>
      </c>
      <c r="T656" s="58"/>
      <c r="U656" s="58">
        <v>3</v>
      </c>
      <c r="V656" s="58"/>
      <c r="W656" s="58" t="s">
        <v>658</v>
      </c>
      <c r="X656" s="58">
        <v>44034914000</v>
      </c>
      <c r="Y656" s="58" t="str">
        <f>LEFT(Tableau3[[#This Row],[CODE_TARIF]],6)</f>
        <v>440349</v>
      </c>
      <c r="Z656" s="58" t="s">
        <v>697</v>
      </c>
      <c r="AA656" s="58"/>
      <c r="AB656" s="58" t="s">
        <v>8293</v>
      </c>
      <c r="AC656" s="60">
        <v>30</v>
      </c>
      <c r="AD656" s="60" t="s">
        <v>6216</v>
      </c>
      <c r="AE656" s="58" t="s">
        <v>698</v>
      </c>
      <c r="AF656" s="58" t="s">
        <v>658</v>
      </c>
      <c r="AG656" s="60" t="s">
        <v>4528</v>
      </c>
      <c r="AH656" s="60" t="s">
        <v>4528</v>
      </c>
      <c r="AI656" s="58">
        <v>1000</v>
      </c>
      <c r="AJ656" s="58" t="s">
        <v>666</v>
      </c>
    </row>
    <row r="657" spans="1:36">
      <c r="A657" s="57">
        <v>654</v>
      </c>
      <c r="B657" s="58">
        <v>2022</v>
      </c>
      <c r="C657" s="58" t="s">
        <v>692</v>
      </c>
      <c r="D657" s="58"/>
      <c r="E657" s="58" t="s">
        <v>2012</v>
      </c>
      <c r="F657" s="58" t="s">
        <v>577</v>
      </c>
      <c r="G657" s="58" t="s">
        <v>7922</v>
      </c>
      <c r="H657" s="58" t="s">
        <v>1910</v>
      </c>
      <c r="I657" s="59">
        <v>44796</v>
      </c>
      <c r="J657" s="58" t="s">
        <v>2671</v>
      </c>
      <c r="K657" s="59" t="s">
        <v>7181</v>
      </c>
      <c r="L657" s="58" t="s">
        <v>7539</v>
      </c>
      <c r="M657" s="58" t="s">
        <v>7181</v>
      </c>
      <c r="N657" s="60">
        <v>624165</v>
      </c>
      <c r="O657" s="60">
        <v>71779</v>
      </c>
      <c r="P657" s="60">
        <v>71779</v>
      </c>
      <c r="Q657" s="58"/>
      <c r="R657" s="58" t="s">
        <v>658</v>
      </c>
      <c r="S657" s="58" t="s">
        <v>703</v>
      </c>
      <c r="T657" s="58"/>
      <c r="U657" s="58">
        <v>3</v>
      </c>
      <c r="V657" s="58"/>
      <c r="W657" s="58" t="s">
        <v>658</v>
      </c>
      <c r="X657" s="58">
        <v>44034934000</v>
      </c>
      <c r="Y657" s="58" t="str">
        <f>LEFT(Tableau3[[#This Row],[CODE_TARIF]],6)</f>
        <v>440349</v>
      </c>
      <c r="Z657" s="58" t="s">
        <v>697</v>
      </c>
      <c r="AA657" s="58"/>
      <c r="AB657" s="58" t="s">
        <v>8294</v>
      </c>
      <c r="AC657" s="60">
        <v>33</v>
      </c>
      <c r="AD657" s="60" t="s">
        <v>6217</v>
      </c>
      <c r="AE657" s="58" t="s">
        <v>698</v>
      </c>
      <c r="AF657" s="58" t="s">
        <v>658</v>
      </c>
      <c r="AG657" s="60" t="s">
        <v>4529</v>
      </c>
      <c r="AH657" s="60" t="s">
        <v>4529</v>
      </c>
      <c r="AI657" s="58">
        <v>1000</v>
      </c>
      <c r="AJ657" s="58" t="s">
        <v>666</v>
      </c>
    </row>
    <row r="658" spans="1:36">
      <c r="A658" s="57">
        <v>655</v>
      </c>
      <c r="B658" s="58">
        <v>2022</v>
      </c>
      <c r="C658" s="58" t="s">
        <v>692</v>
      </c>
      <c r="D658" s="58"/>
      <c r="E658" s="58" t="s">
        <v>2012</v>
      </c>
      <c r="F658" s="58" t="s">
        <v>577</v>
      </c>
      <c r="G658" s="58" t="s">
        <v>7922</v>
      </c>
      <c r="H658" s="58" t="s">
        <v>1910</v>
      </c>
      <c r="I658" s="59">
        <v>44796</v>
      </c>
      <c r="J658" s="58" t="s">
        <v>2672</v>
      </c>
      <c r="K658" s="59" t="s">
        <v>7181</v>
      </c>
      <c r="L658" s="58" t="s">
        <v>7539</v>
      </c>
      <c r="M658" s="58" t="s">
        <v>7181</v>
      </c>
      <c r="N658" s="60">
        <v>375650</v>
      </c>
      <c r="O658" s="60">
        <v>43200</v>
      </c>
      <c r="P658" s="60">
        <v>43200</v>
      </c>
      <c r="Q658" s="58"/>
      <c r="R658" s="58" t="s">
        <v>658</v>
      </c>
      <c r="S658" s="58" t="s">
        <v>703</v>
      </c>
      <c r="T658" s="58"/>
      <c r="U658" s="58">
        <v>3</v>
      </c>
      <c r="V658" s="58"/>
      <c r="W658" s="58" t="s">
        <v>658</v>
      </c>
      <c r="X658" s="58">
        <v>44034934000</v>
      </c>
      <c r="Y658" s="58" t="str">
        <f>LEFT(Tableau3[[#This Row],[CODE_TARIF]],6)</f>
        <v>440349</v>
      </c>
      <c r="Z658" s="58" t="s">
        <v>697</v>
      </c>
      <c r="AA658" s="58"/>
      <c r="AB658" s="58" t="s">
        <v>8295</v>
      </c>
      <c r="AC658" s="60">
        <v>18</v>
      </c>
      <c r="AD658" s="60" t="s">
        <v>6218</v>
      </c>
      <c r="AE658" s="58" t="s">
        <v>698</v>
      </c>
      <c r="AF658" s="58" t="s">
        <v>658</v>
      </c>
      <c r="AG658" s="60" t="s">
        <v>4530</v>
      </c>
      <c r="AH658" s="60" t="s">
        <v>4530</v>
      </c>
      <c r="AI658" s="58">
        <v>1000</v>
      </c>
      <c r="AJ658" s="58" t="s">
        <v>666</v>
      </c>
    </row>
    <row r="659" spans="1:36">
      <c r="A659" s="57">
        <v>656</v>
      </c>
      <c r="B659" s="58">
        <v>2022</v>
      </c>
      <c r="C659" s="58" t="s">
        <v>692</v>
      </c>
      <c r="D659" s="58"/>
      <c r="E659" s="58" t="s">
        <v>2012</v>
      </c>
      <c r="F659" s="58" t="s">
        <v>577</v>
      </c>
      <c r="G659" s="58" t="s">
        <v>7922</v>
      </c>
      <c r="H659" s="58" t="s">
        <v>1910</v>
      </c>
      <c r="I659" s="59">
        <v>44796</v>
      </c>
      <c r="J659" s="58" t="s">
        <v>2673</v>
      </c>
      <c r="K659" s="59" t="s">
        <v>7181</v>
      </c>
      <c r="L659" s="58" t="s">
        <v>7539</v>
      </c>
      <c r="M659" s="58" t="s">
        <v>7181</v>
      </c>
      <c r="N659" s="60">
        <v>507570</v>
      </c>
      <c r="O659" s="60">
        <v>58371</v>
      </c>
      <c r="P659" s="60">
        <v>58371</v>
      </c>
      <c r="Q659" s="58"/>
      <c r="R659" s="58" t="s">
        <v>658</v>
      </c>
      <c r="S659" s="58" t="s">
        <v>675</v>
      </c>
      <c r="T659" s="58"/>
      <c r="U659" s="58">
        <v>3</v>
      </c>
      <c r="V659" s="58"/>
      <c r="W659" s="58" t="s">
        <v>658</v>
      </c>
      <c r="X659" s="58">
        <v>44034939000</v>
      </c>
      <c r="Y659" s="58" t="str">
        <f>LEFT(Tableau3[[#This Row],[CODE_TARIF]],6)</f>
        <v>440349</v>
      </c>
      <c r="Z659" s="58" t="s">
        <v>697</v>
      </c>
      <c r="AA659" s="58"/>
      <c r="AB659" s="58" t="s">
        <v>8296</v>
      </c>
      <c r="AC659" s="60">
        <v>17</v>
      </c>
      <c r="AD659" s="60" t="s">
        <v>4531</v>
      </c>
      <c r="AE659" s="58" t="s">
        <v>698</v>
      </c>
      <c r="AF659" s="58" t="s">
        <v>658</v>
      </c>
      <c r="AG659" s="60" t="s">
        <v>4531</v>
      </c>
      <c r="AH659" s="60" t="s">
        <v>4531</v>
      </c>
      <c r="AI659" s="58">
        <v>1000</v>
      </c>
      <c r="AJ659" s="58" t="s">
        <v>666</v>
      </c>
    </row>
    <row r="660" spans="1:36">
      <c r="A660" s="57">
        <v>657</v>
      </c>
      <c r="B660" s="58">
        <v>2022</v>
      </c>
      <c r="C660" s="58" t="s">
        <v>692</v>
      </c>
      <c r="D660" s="58"/>
      <c r="E660" s="58" t="s">
        <v>2012</v>
      </c>
      <c r="F660" s="58" t="s">
        <v>577</v>
      </c>
      <c r="G660" s="58" t="s">
        <v>7922</v>
      </c>
      <c r="H660" s="58" t="s">
        <v>1910</v>
      </c>
      <c r="I660" s="59">
        <v>44796</v>
      </c>
      <c r="J660" s="58" t="s">
        <v>2674</v>
      </c>
      <c r="K660" s="59" t="s">
        <v>7181</v>
      </c>
      <c r="L660" s="58" t="s">
        <v>7539</v>
      </c>
      <c r="M660" s="58" t="s">
        <v>7181</v>
      </c>
      <c r="N660" s="60">
        <v>679255</v>
      </c>
      <c r="O660" s="60">
        <v>78114</v>
      </c>
      <c r="P660" s="60">
        <v>78114</v>
      </c>
      <c r="Q660" s="58"/>
      <c r="R660" s="58" t="s">
        <v>658</v>
      </c>
      <c r="S660" s="58" t="s">
        <v>701</v>
      </c>
      <c r="T660" s="58"/>
      <c r="U660" s="58">
        <v>3</v>
      </c>
      <c r="V660" s="58"/>
      <c r="W660" s="58" t="s">
        <v>658</v>
      </c>
      <c r="X660" s="58">
        <v>44034908000</v>
      </c>
      <c r="Y660" s="58" t="str">
        <f>LEFT(Tableau3[[#This Row],[CODE_TARIF]],6)</f>
        <v>440349</v>
      </c>
      <c r="Z660" s="58" t="s">
        <v>697</v>
      </c>
      <c r="AA660" s="58"/>
      <c r="AB660" s="58" t="s">
        <v>8297</v>
      </c>
      <c r="AC660" s="60">
        <v>42</v>
      </c>
      <c r="AD660" s="60" t="s">
        <v>6219</v>
      </c>
      <c r="AE660" s="58" t="s">
        <v>698</v>
      </c>
      <c r="AF660" s="58" t="s">
        <v>658</v>
      </c>
      <c r="AG660" s="60" t="s">
        <v>4532</v>
      </c>
      <c r="AH660" s="60" t="s">
        <v>4532</v>
      </c>
      <c r="AI660" s="58">
        <v>1000</v>
      </c>
      <c r="AJ660" s="58" t="s">
        <v>666</v>
      </c>
    </row>
    <row r="661" spans="1:36">
      <c r="A661" s="57">
        <v>658</v>
      </c>
      <c r="B661" s="58">
        <v>2022</v>
      </c>
      <c r="C661" s="58" t="s">
        <v>692</v>
      </c>
      <c r="D661" s="58"/>
      <c r="E661" s="58" t="s">
        <v>8881</v>
      </c>
      <c r="F661" s="58" t="s">
        <v>588</v>
      </c>
      <c r="G661" s="58" t="s">
        <v>7932</v>
      </c>
      <c r="H661" s="58" t="s">
        <v>2030</v>
      </c>
      <c r="I661" s="59">
        <v>44792</v>
      </c>
      <c r="J661" s="58" t="s">
        <v>2675</v>
      </c>
      <c r="K661" s="59" t="s">
        <v>7229</v>
      </c>
      <c r="L661" s="58" t="s">
        <v>7540</v>
      </c>
      <c r="M661" s="58" t="s">
        <v>1954</v>
      </c>
      <c r="N661" s="60">
        <v>2251831</v>
      </c>
      <c r="O661" s="60">
        <v>56296</v>
      </c>
      <c r="P661" s="60">
        <v>56296</v>
      </c>
      <c r="Q661" s="58"/>
      <c r="R661" s="58" t="s">
        <v>658</v>
      </c>
      <c r="S661" s="58" t="s">
        <v>7169</v>
      </c>
      <c r="T661" s="58"/>
      <c r="U661" s="58">
        <v>3</v>
      </c>
      <c r="V661" s="58"/>
      <c r="W661" s="58" t="s">
        <v>658</v>
      </c>
      <c r="X661" s="58">
        <v>44219900000</v>
      </c>
      <c r="Y661" s="58" t="str">
        <f>LEFT(Tableau3[[#This Row],[CODE_TARIF]],6)</f>
        <v>442199</v>
      </c>
      <c r="Z661" s="58" t="s">
        <v>697</v>
      </c>
      <c r="AA661" s="58"/>
      <c r="AB661" s="58" t="s">
        <v>8298</v>
      </c>
      <c r="AC661" s="60">
        <v>1</v>
      </c>
      <c r="AD661" s="60" t="s">
        <v>1444</v>
      </c>
      <c r="AE661" s="58" t="s">
        <v>713</v>
      </c>
      <c r="AF661" s="58" t="s">
        <v>658</v>
      </c>
      <c r="AG661" s="60" t="s">
        <v>1444</v>
      </c>
      <c r="AH661" s="60" t="s">
        <v>1444</v>
      </c>
      <c r="AI661" s="58">
        <v>1000</v>
      </c>
      <c r="AJ661" s="58" t="s">
        <v>666</v>
      </c>
    </row>
    <row r="662" spans="1:36">
      <c r="A662" s="57">
        <v>659</v>
      </c>
      <c r="B662" s="58">
        <v>2022</v>
      </c>
      <c r="C662" s="58" t="s">
        <v>692</v>
      </c>
      <c r="D662" s="58"/>
      <c r="E662" s="58" t="s">
        <v>2012</v>
      </c>
      <c r="F662" s="58" t="s">
        <v>577</v>
      </c>
      <c r="G662" s="58" t="s">
        <v>7922</v>
      </c>
      <c r="H662" s="58" t="s">
        <v>1910</v>
      </c>
      <c r="I662" s="59">
        <v>44792</v>
      </c>
      <c r="J662" s="58" t="s">
        <v>2676</v>
      </c>
      <c r="K662" s="59" t="s">
        <v>7229</v>
      </c>
      <c r="L662" s="58" t="s">
        <v>1441</v>
      </c>
      <c r="M662" s="58" t="s">
        <v>1441</v>
      </c>
      <c r="N662" s="60">
        <v>2490102</v>
      </c>
      <c r="O662" s="60">
        <v>136956</v>
      </c>
      <c r="P662" s="60">
        <v>136956</v>
      </c>
      <c r="Q662" s="58"/>
      <c r="R662" s="58" t="s">
        <v>658</v>
      </c>
      <c r="S662" s="58" t="s">
        <v>675</v>
      </c>
      <c r="T662" s="58"/>
      <c r="U662" s="58">
        <v>3</v>
      </c>
      <c r="V662" s="58"/>
      <c r="W662" s="58" t="s">
        <v>658</v>
      </c>
      <c r="X662" s="58">
        <v>44072938000</v>
      </c>
      <c r="Y662" s="58" t="str">
        <f>LEFT(Tableau3[[#This Row],[CODE_TARIF]],6)</f>
        <v>440729</v>
      </c>
      <c r="Z662" s="58" t="s">
        <v>697</v>
      </c>
      <c r="AA662" s="58"/>
      <c r="AB662" s="58" t="s">
        <v>8299</v>
      </c>
      <c r="AC662" s="60">
        <v>116</v>
      </c>
      <c r="AD662" s="60" t="s">
        <v>6220</v>
      </c>
      <c r="AE662" s="58" t="s">
        <v>698</v>
      </c>
      <c r="AF662" s="58" t="s">
        <v>658</v>
      </c>
      <c r="AG662" s="60" t="s">
        <v>4533</v>
      </c>
      <c r="AH662" s="60" t="s">
        <v>4533</v>
      </c>
      <c r="AI662" s="58">
        <v>1000</v>
      </c>
      <c r="AJ662" s="58" t="s">
        <v>666</v>
      </c>
    </row>
    <row r="663" spans="1:36">
      <c r="A663" s="57">
        <v>660</v>
      </c>
      <c r="B663" s="58">
        <v>2022</v>
      </c>
      <c r="C663" s="58" t="s">
        <v>692</v>
      </c>
      <c r="D663" s="58"/>
      <c r="E663" s="58" t="s">
        <v>2012</v>
      </c>
      <c r="F663" s="58" t="s">
        <v>577</v>
      </c>
      <c r="G663" s="58" t="s">
        <v>7922</v>
      </c>
      <c r="H663" s="58" t="s">
        <v>1910</v>
      </c>
      <c r="I663" s="59">
        <v>44792</v>
      </c>
      <c r="J663" s="58" t="s">
        <v>2677</v>
      </c>
      <c r="K663" s="59" t="s">
        <v>7229</v>
      </c>
      <c r="L663" s="58" t="s">
        <v>1504</v>
      </c>
      <c r="M663" s="58" t="s">
        <v>1955</v>
      </c>
      <c r="N663" s="60">
        <v>291010</v>
      </c>
      <c r="O663" s="60">
        <v>33466</v>
      </c>
      <c r="P663" s="60">
        <v>33466</v>
      </c>
      <c r="Q663" s="58"/>
      <c r="R663" s="58" t="s">
        <v>658</v>
      </c>
      <c r="S663" s="58" t="s">
        <v>687</v>
      </c>
      <c r="T663" s="58"/>
      <c r="U663" s="58">
        <v>3</v>
      </c>
      <c r="V663" s="58"/>
      <c r="W663" s="58" t="s">
        <v>658</v>
      </c>
      <c r="X663" s="58">
        <v>44034939000</v>
      </c>
      <c r="Y663" s="58" t="str">
        <f>LEFT(Tableau3[[#This Row],[CODE_TARIF]],6)</f>
        <v>440349</v>
      </c>
      <c r="Z663" s="58" t="s">
        <v>697</v>
      </c>
      <c r="AA663" s="58"/>
      <c r="AB663" s="58" t="s">
        <v>8300</v>
      </c>
      <c r="AC663" s="60">
        <v>6</v>
      </c>
      <c r="AD663" s="60" t="s">
        <v>6221</v>
      </c>
      <c r="AE663" s="58" t="s">
        <v>698</v>
      </c>
      <c r="AF663" s="58" t="s">
        <v>658</v>
      </c>
      <c r="AG663" s="60" t="s">
        <v>4534</v>
      </c>
      <c r="AH663" s="60" t="s">
        <v>4534</v>
      </c>
      <c r="AI663" s="58">
        <v>1000</v>
      </c>
      <c r="AJ663" s="58" t="s">
        <v>666</v>
      </c>
    </row>
    <row r="664" spans="1:36">
      <c r="A664" s="57">
        <v>661</v>
      </c>
      <c r="B664" s="58">
        <v>2022</v>
      </c>
      <c r="C664" s="58" t="s">
        <v>692</v>
      </c>
      <c r="D664" s="58"/>
      <c r="E664" s="58" t="s">
        <v>2012</v>
      </c>
      <c r="F664" s="58" t="s">
        <v>577</v>
      </c>
      <c r="G664" s="58" t="s">
        <v>7922</v>
      </c>
      <c r="H664" s="58" t="s">
        <v>1910</v>
      </c>
      <c r="I664" s="59">
        <v>44792</v>
      </c>
      <c r="J664" s="58" t="s">
        <v>2678</v>
      </c>
      <c r="K664" s="59" t="s">
        <v>7229</v>
      </c>
      <c r="L664" s="58" t="s">
        <v>1504</v>
      </c>
      <c r="M664" s="58" t="s">
        <v>1955</v>
      </c>
      <c r="N664" s="60">
        <v>182290</v>
      </c>
      <c r="O664" s="60">
        <v>20963</v>
      </c>
      <c r="P664" s="60">
        <v>20963</v>
      </c>
      <c r="Q664" s="58"/>
      <c r="R664" s="58" t="s">
        <v>658</v>
      </c>
      <c r="S664" s="58" t="s">
        <v>7166</v>
      </c>
      <c r="T664" s="58"/>
      <c r="U664" s="58">
        <v>3</v>
      </c>
      <c r="V664" s="58"/>
      <c r="W664" s="58" t="s">
        <v>658</v>
      </c>
      <c r="X664" s="58">
        <v>44034902000</v>
      </c>
      <c r="Y664" s="58" t="str">
        <f>LEFT(Tableau3[[#This Row],[CODE_TARIF]],6)</f>
        <v>440349</v>
      </c>
      <c r="Z664" s="58" t="s">
        <v>697</v>
      </c>
      <c r="AA664" s="58"/>
      <c r="AB664" s="58" t="s">
        <v>8301</v>
      </c>
      <c r="AC664" s="60">
        <v>4</v>
      </c>
      <c r="AD664" s="60" t="s">
        <v>6222</v>
      </c>
      <c r="AE664" s="58" t="s">
        <v>698</v>
      </c>
      <c r="AF664" s="58" t="s">
        <v>658</v>
      </c>
      <c r="AG664" s="60" t="s">
        <v>4535</v>
      </c>
      <c r="AH664" s="60" t="s">
        <v>4535</v>
      </c>
      <c r="AI664" s="58">
        <v>1000</v>
      </c>
      <c r="AJ664" s="58" t="s">
        <v>666</v>
      </c>
    </row>
    <row r="665" spans="1:36">
      <c r="A665" s="57">
        <v>662</v>
      </c>
      <c r="B665" s="58">
        <v>2022</v>
      </c>
      <c r="C665" s="58" t="s">
        <v>692</v>
      </c>
      <c r="D665" s="58"/>
      <c r="E665" s="58" t="s">
        <v>2012</v>
      </c>
      <c r="F665" s="58" t="s">
        <v>577</v>
      </c>
      <c r="G665" s="58" t="s">
        <v>7922</v>
      </c>
      <c r="H665" s="58" t="s">
        <v>1910</v>
      </c>
      <c r="I665" s="59">
        <v>44792</v>
      </c>
      <c r="J665" s="58" t="s">
        <v>2679</v>
      </c>
      <c r="K665" s="59" t="s">
        <v>7229</v>
      </c>
      <c r="L665" s="58" t="s">
        <v>1504</v>
      </c>
      <c r="M665" s="58" t="s">
        <v>1955</v>
      </c>
      <c r="N665" s="60">
        <v>310335</v>
      </c>
      <c r="O665" s="60">
        <v>35689</v>
      </c>
      <c r="P665" s="60">
        <v>35689</v>
      </c>
      <c r="Q665" s="58"/>
      <c r="R665" s="58" t="s">
        <v>658</v>
      </c>
      <c r="S665" s="58" t="s">
        <v>7168</v>
      </c>
      <c r="T665" s="58"/>
      <c r="U665" s="58">
        <v>3</v>
      </c>
      <c r="V665" s="58"/>
      <c r="W665" s="58" t="s">
        <v>658</v>
      </c>
      <c r="X665" s="58">
        <v>44034902000</v>
      </c>
      <c r="Y665" s="58" t="str">
        <f>LEFT(Tableau3[[#This Row],[CODE_TARIF]],6)</f>
        <v>440349</v>
      </c>
      <c r="Z665" s="58" t="s">
        <v>697</v>
      </c>
      <c r="AA665" s="58"/>
      <c r="AB665" s="58" t="s">
        <v>8302</v>
      </c>
      <c r="AC665" s="60">
        <v>14</v>
      </c>
      <c r="AD665" s="60" t="s">
        <v>6223</v>
      </c>
      <c r="AE665" s="58" t="s">
        <v>698</v>
      </c>
      <c r="AF665" s="58" t="s">
        <v>658</v>
      </c>
      <c r="AG665" s="60" t="s">
        <v>4536</v>
      </c>
      <c r="AH665" s="60" t="s">
        <v>4536</v>
      </c>
      <c r="AI665" s="58">
        <v>1000</v>
      </c>
      <c r="AJ665" s="58" t="s">
        <v>666</v>
      </c>
    </row>
    <row r="666" spans="1:36">
      <c r="A666" s="57">
        <v>663</v>
      </c>
      <c r="B666" s="58">
        <v>2022</v>
      </c>
      <c r="C666" s="58" t="s">
        <v>692</v>
      </c>
      <c r="D666" s="58"/>
      <c r="E666" s="58" t="s">
        <v>8886</v>
      </c>
      <c r="F666" s="58" t="s">
        <v>581</v>
      </c>
      <c r="G666" s="58" t="s">
        <v>7938</v>
      </c>
      <c r="H666" s="58" t="s">
        <v>2035</v>
      </c>
      <c r="I666" s="59">
        <v>44792</v>
      </c>
      <c r="J666" s="58" t="s">
        <v>2680</v>
      </c>
      <c r="K666" s="59" t="s">
        <v>7229</v>
      </c>
      <c r="L666" s="58" t="s">
        <v>7541</v>
      </c>
      <c r="M666" s="58" t="s">
        <v>7229</v>
      </c>
      <c r="N666" s="60">
        <v>1772005</v>
      </c>
      <c r="O666" s="60">
        <v>239221</v>
      </c>
      <c r="P666" s="60">
        <v>239221</v>
      </c>
      <c r="Q666" s="58"/>
      <c r="R666" s="58" t="s">
        <v>658</v>
      </c>
      <c r="S666" s="58" t="s">
        <v>701</v>
      </c>
      <c r="T666" s="58"/>
      <c r="U666" s="58">
        <v>3</v>
      </c>
      <c r="V666" s="58"/>
      <c r="W666" s="58" t="s">
        <v>658</v>
      </c>
      <c r="X666" s="58">
        <v>44034939000</v>
      </c>
      <c r="Y666" s="58" t="str">
        <f>LEFT(Tableau3[[#This Row],[CODE_TARIF]],6)</f>
        <v>440349</v>
      </c>
      <c r="Z666" s="58" t="s">
        <v>697</v>
      </c>
      <c r="AA666" s="58"/>
      <c r="AB666" s="58" t="s">
        <v>8303</v>
      </c>
      <c r="AC666" s="60">
        <v>354401</v>
      </c>
      <c r="AD666" s="60" t="s">
        <v>6224</v>
      </c>
      <c r="AE666" s="58" t="s">
        <v>698</v>
      </c>
      <c r="AF666" s="58" t="s">
        <v>658</v>
      </c>
      <c r="AG666" s="60" t="s">
        <v>4537</v>
      </c>
      <c r="AH666" s="60" t="s">
        <v>4537</v>
      </c>
      <c r="AI666" s="58">
        <v>1000</v>
      </c>
      <c r="AJ666" s="58" t="s">
        <v>666</v>
      </c>
    </row>
    <row r="667" spans="1:36">
      <c r="A667" s="57">
        <v>664</v>
      </c>
      <c r="B667" s="58">
        <v>2022</v>
      </c>
      <c r="C667" s="58" t="s">
        <v>692</v>
      </c>
      <c r="D667" s="58"/>
      <c r="E667" s="58" t="s">
        <v>8883</v>
      </c>
      <c r="F667" s="58" t="s">
        <v>587</v>
      </c>
      <c r="G667" s="58" t="s">
        <v>7933</v>
      </c>
      <c r="H667" s="58" t="s">
        <v>2032</v>
      </c>
      <c r="I667" s="59">
        <v>44791</v>
      </c>
      <c r="J667" s="58" t="s">
        <v>2681</v>
      </c>
      <c r="K667" s="59" t="s">
        <v>1591</v>
      </c>
      <c r="L667" s="58" t="s">
        <v>7542</v>
      </c>
      <c r="M667" s="58" t="s">
        <v>1955</v>
      </c>
      <c r="N667" s="60">
        <v>1289500</v>
      </c>
      <c r="O667" s="60">
        <v>70923</v>
      </c>
      <c r="P667" s="60">
        <v>70923</v>
      </c>
      <c r="Q667" s="58"/>
      <c r="R667" s="58" t="s">
        <v>658</v>
      </c>
      <c r="S667" s="58" t="s">
        <v>700</v>
      </c>
      <c r="T667" s="58"/>
      <c r="U667" s="58">
        <v>3</v>
      </c>
      <c r="V667" s="58"/>
      <c r="W667" s="58" t="s">
        <v>658</v>
      </c>
      <c r="X667" s="58">
        <v>44072921000</v>
      </c>
      <c r="Y667" s="58" t="str">
        <f>LEFT(Tableau3[[#This Row],[CODE_TARIF]],6)</f>
        <v>440729</v>
      </c>
      <c r="Z667" s="58" t="s">
        <v>697</v>
      </c>
      <c r="AA667" s="58"/>
      <c r="AB667" s="58" t="s">
        <v>7976</v>
      </c>
      <c r="AC667" s="60">
        <v>10</v>
      </c>
      <c r="AD667" s="60" t="s">
        <v>6225</v>
      </c>
      <c r="AE667" s="58" t="s">
        <v>1668</v>
      </c>
      <c r="AF667" s="58" t="s">
        <v>658</v>
      </c>
      <c r="AG667" s="60" t="s">
        <v>4538</v>
      </c>
      <c r="AH667" s="60" t="s">
        <v>4538</v>
      </c>
      <c r="AI667" s="58">
        <v>1000</v>
      </c>
      <c r="AJ667" s="58" t="s">
        <v>666</v>
      </c>
    </row>
    <row r="668" spans="1:36">
      <c r="A668" s="57">
        <v>665</v>
      </c>
      <c r="B668" s="58">
        <v>2022</v>
      </c>
      <c r="C668" s="58" t="s">
        <v>692</v>
      </c>
      <c r="D668" s="58"/>
      <c r="E668" s="58" t="s">
        <v>8883</v>
      </c>
      <c r="F668" s="58" t="s">
        <v>587</v>
      </c>
      <c r="G668" s="58" t="s">
        <v>7933</v>
      </c>
      <c r="H668" s="58" t="s">
        <v>2032</v>
      </c>
      <c r="I668" s="59">
        <v>44791</v>
      </c>
      <c r="J668" s="58" t="s">
        <v>2682</v>
      </c>
      <c r="K668" s="59" t="s">
        <v>1591</v>
      </c>
      <c r="L668" s="58" t="s">
        <v>7542</v>
      </c>
      <c r="M668" s="58" t="s">
        <v>1955</v>
      </c>
      <c r="N668" s="60">
        <v>1272000</v>
      </c>
      <c r="O668" s="60">
        <v>69960</v>
      </c>
      <c r="P668" s="60">
        <v>69960</v>
      </c>
      <c r="Q668" s="58"/>
      <c r="R668" s="58" t="s">
        <v>658</v>
      </c>
      <c r="S668" s="58" t="s">
        <v>700</v>
      </c>
      <c r="T668" s="58"/>
      <c r="U668" s="58">
        <v>3</v>
      </c>
      <c r="V668" s="58"/>
      <c r="W668" s="58" t="s">
        <v>658</v>
      </c>
      <c r="X668" s="58">
        <v>44072921000</v>
      </c>
      <c r="Y668" s="58" t="str">
        <f>LEFT(Tableau3[[#This Row],[CODE_TARIF]],6)</f>
        <v>440729</v>
      </c>
      <c r="Z668" s="58" t="s">
        <v>697</v>
      </c>
      <c r="AA668" s="58"/>
      <c r="AB668" s="58" t="s">
        <v>7976</v>
      </c>
      <c r="AC668" s="60">
        <v>10</v>
      </c>
      <c r="AD668" s="60" t="s">
        <v>6226</v>
      </c>
      <c r="AE668" s="58" t="s">
        <v>1668</v>
      </c>
      <c r="AF668" s="58" t="s">
        <v>658</v>
      </c>
      <c r="AG668" s="60" t="s">
        <v>4539</v>
      </c>
      <c r="AH668" s="60" t="s">
        <v>4539</v>
      </c>
      <c r="AI668" s="58">
        <v>1000</v>
      </c>
      <c r="AJ668" s="58" t="s">
        <v>666</v>
      </c>
    </row>
    <row r="669" spans="1:36">
      <c r="A669" s="57">
        <v>666</v>
      </c>
      <c r="B669" s="58">
        <v>2022</v>
      </c>
      <c r="C669" s="58" t="s">
        <v>692</v>
      </c>
      <c r="D669" s="58"/>
      <c r="E669" s="58" t="s">
        <v>8883</v>
      </c>
      <c r="F669" s="58" t="s">
        <v>587</v>
      </c>
      <c r="G669" s="58" t="s">
        <v>7933</v>
      </c>
      <c r="H669" s="58" t="s">
        <v>2032</v>
      </c>
      <c r="I669" s="59">
        <v>44791</v>
      </c>
      <c r="J669" s="58" t="s">
        <v>2683</v>
      </c>
      <c r="K669" s="59" t="s">
        <v>1591</v>
      </c>
      <c r="L669" s="58" t="s">
        <v>7542</v>
      </c>
      <c r="M669" s="58" t="s">
        <v>1955</v>
      </c>
      <c r="N669" s="60">
        <v>1287700</v>
      </c>
      <c r="O669" s="60">
        <v>70824</v>
      </c>
      <c r="P669" s="60">
        <v>70824</v>
      </c>
      <c r="Q669" s="58"/>
      <c r="R669" s="58" t="s">
        <v>658</v>
      </c>
      <c r="S669" s="58" t="s">
        <v>700</v>
      </c>
      <c r="T669" s="58"/>
      <c r="U669" s="58">
        <v>3</v>
      </c>
      <c r="V669" s="58"/>
      <c r="W669" s="58" t="s">
        <v>658</v>
      </c>
      <c r="X669" s="58">
        <v>44072921000</v>
      </c>
      <c r="Y669" s="58" t="str">
        <f>LEFT(Tableau3[[#This Row],[CODE_TARIF]],6)</f>
        <v>440729</v>
      </c>
      <c r="Z669" s="58" t="s">
        <v>697</v>
      </c>
      <c r="AA669" s="58"/>
      <c r="AB669" s="58" t="s">
        <v>7976</v>
      </c>
      <c r="AC669" s="60">
        <v>10</v>
      </c>
      <c r="AD669" s="60" t="s">
        <v>6131</v>
      </c>
      <c r="AE669" s="58" t="s">
        <v>1668</v>
      </c>
      <c r="AF669" s="58" t="s">
        <v>658</v>
      </c>
      <c r="AG669" s="60" t="s">
        <v>4401</v>
      </c>
      <c r="AH669" s="60" t="s">
        <v>4401</v>
      </c>
      <c r="AI669" s="58">
        <v>1000</v>
      </c>
      <c r="AJ669" s="58" t="s">
        <v>666</v>
      </c>
    </row>
    <row r="670" spans="1:36">
      <c r="A670" s="57">
        <v>667</v>
      </c>
      <c r="B670" s="58">
        <v>2022</v>
      </c>
      <c r="C670" s="58" t="s">
        <v>692</v>
      </c>
      <c r="D670" s="58"/>
      <c r="E670" s="58" t="s">
        <v>8883</v>
      </c>
      <c r="F670" s="58" t="s">
        <v>587</v>
      </c>
      <c r="G670" s="58" t="s">
        <v>7933</v>
      </c>
      <c r="H670" s="58" t="s">
        <v>2032</v>
      </c>
      <c r="I670" s="59">
        <v>44791</v>
      </c>
      <c r="J670" s="58" t="s">
        <v>2684</v>
      </c>
      <c r="K670" s="59" t="s">
        <v>1591</v>
      </c>
      <c r="L670" s="58" t="s">
        <v>7542</v>
      </c>
      <c r="M670" s="58" t="s">
        <v>1955</v>
      </c>
      <c r="N670" s="60">
        <v>1274900</v>
      </c>
      <c r="O670" s="60">
        <v>70120</v>
      </c>
      <c r="P670" s="60">
        <v>70120</v>
      </c>
      <c r="Q670" s="58"/>
      <c r="R670" s="58" t="s">
        <v>658</v>
      </c>
      <c r="S670" s="58" t="s">
        <v>695</v>
      </c>
      <c r="T670" s="58"/>
      <c r="U670" s="58">
        <v>3</v>
      </c>
      <c r="V670" s="58"/>
      <c r="W670" s="58" t="s">
        <v>658</v>
      </c>
      <c r="X670" s="58">
        <v>44072921000</v>
      </c>
      <c r="Y670" s="58" t="str">
        <f>LEFT(Tableau3[[#This Row],[CODE_TARIF]],6)</f>
        <v>440729</v>
      </c>
      <c r="Z670" s="58" t="s">
        <v>697</v>
      </c>
      <c r="AA670" s="58"/>
      <c r="AB670" s="58" t="s">
        <v>7976</v>
      </c>
      <c r="AC670" s="60">
        <v>10</v>
      </c>
      <c r="AD670" s="60" t="s">
        <v>6227</v>
      </c>
      <c r="AE670" s="58" t="s">
        <v>1668</v>
      </c>
      <c r="AF670" s="58" t="s">
        <v>658</v>
      </c>
      <c r="AG670" s="60" t="s">
        <v>4540</v>
      </c>
      <c r="AH670" s="60" t="s">
        <v>4540</v>
      </c>
      <c r="AI670" s="58">
        <v>1000</v>
      </c>
      <c r="AJ670" s="58" t="s">
        <v>666</v>
      </c>
    </row>
    <row r="671" spans="1:36">
      <c r="A671" s="57">
        <v>668</v>
      </c>
      <c r="B671" s="58">
        <v>2022</v>
      </c>
      <c r="C671" s="58" t="s">
        <v>692</v>
      </c>
      <c r="D671" s="58"/>
      <c r="E671" s="58" t="s">
        <v>8883</v>
      </c>
      <c r="F671" s="58" t="s">
        <v>587</v>
      </c>
      <c r="G671" s="58" t="s">
        <v>7933</v>
      </c>
      <c r="H671" s="58" t="s">
        <v>2032</v>
      </c>
      <c r="I671" s="59">
        <v>44791</v>
      </c>
      <c r="J671" s="58" t="s">
        <v>2685</v>
      </c>
      <c r="K671" s="59" t="s">
        <v>1591</v>
      </c>
      <c r="L671" s="58" t="s">
        <v>7542</v>
      </c>
      <c r="M671" s="58" t="s">
        <v>1955</v>
      </c>
      <c r="N671" s="60">
        <v>1257100</v>
      </c>
      <c r="O671" s="60">
        <v>69141</v>
      </c>
      <c r="P671" s="60">
        <v>69141</v>
      </c>
      <c r="Q671" s="58"/>
      <c r="R671" s="58" t="s">
        <v>658</v>
      </c>
      <c r="S671" s="58" t="s">
        <v>695</v>
      </c>
      <c r="T671" s="58"/>
      <c r="U671" s="58">
        <v>3</v>
      </c>
      <c r="V671" s="58"/>
      <c r="W671" s="58" t="s">
        <v>658</v>
      </c>
      <c r="X671" s="58">
        <v>44072921000</v>
      </c>
      <c r="Y671" s="58" t="str">
        <f>LEFT(Tableau3[[#This Row],[CODE_TARIF]],6)</f>
        <v>440729</v>
      </c>
      <c r="Z671" s="58" t="s">
        <v>697</v>
      </c>
      <c r="AA671" s="58"/>
      <c r="AB671" s="58" t="s">
        <v>7976</v>
      </c>
      <c r="AC671" s="60">
        <v>9</v>
      </c>
      <c r="AD671" s="60" t="s">
        <v>6228</v>
      </c>
      <c r="AE671" s="58" t="s">
        <v>1668</v>
      </c>
      <c r="AF671" s="58" t="s">
        <v>658</v>
      </c>
      <c r="AG671" s="60" t="s">
        <v>4251</v>
      </c>
      <c r="AH671" s="60" t="s">
        <v>4251</v>
      </c>
      <c r="AI671" s="58">
        <v>1000</v>
      </c>
      <c r="AJ671" s="58" t="s">
        <v>666</v>
      </c>
    </row>
    <row r="672" spans="1:36">
      <c r="A672" s="57">
        <v>669</v>
      </c>
      <c r="B672" s="58">
        <v>2022</v>
      </c>
      <c r="C672" s="58" t="s">
        <v>692</v>
      </c>
      <c r="D672" s="58"/>
      <c r="E672" s="58" t="s">
        <v>8883</v>
      </c>
      <c r="F672" s="58" t="s">
        <v>587</v>
      </c>
      <c r="G672" s="58" t="s">
        <v>7933</v>
      </c>
      <c r="H672" s="58" t="s">
        <v>2032</v>
      </c>
      <c r="I672" s="59">
        <v>44791</v>
      </c>
      <c r="J672" s="58" t="s">
        <v>2686</v>
      </c>
      <c r="K672" s="59" t="s">
        <v>1591</v>
      </c>
      <c r="L672" s="58" t="s">
        <v>7542</v>
      </c>
      <c r="M672" s="58" t="s">
        <v>1955</v>
      </c>
      <c r="N672" s="60">
        <v>2739100</v>
      </c>
      <c r="O672" s="60">
        <v>150651</v>
      </c>
      <c r="P672" s="60">
        <v>150651</v>
      </c>
      <c r="Q672" s="58"/>
      <c r="R672" s="58" t="s">
        <v>658</v>
      </c>
      <c r="S672" s="58" t="s">
        <v>695</v>
      </c>
      <c r="T672" s="58"/>
      <c r="U672" s="58">
        <v>3</v>
      </c>
      <c r="V672" s="58"/>
      <c r="W672" s="58" t="s">
        <v>658</v>
      </c>
      <c r="X672" s="58">
        <v>44072938000</v>
      </c>
      <c r="Y672" s="58" t="str">
        <f>LEFT(Tableau3[[#This Row],[CODE_TARIF]],6)</f>
        <v>440729</v>
      </c>
      <c r="Z672" s="58" t="s">
        <v>697</v>
      </c>
      <c r="AA672" s="58"/>
      <c r="AB672" s="58" t="s">
        <v>7972</v>
      </c>
      <c r="AC672" s="60">
        <v>11</v>
      </c>
      <c r="AD672" s="60" t="s">
        <v>6229</v>
      </c>
      <c r="AE672" s="58" t="s">
        <v>1668</v>
      </c>
      <c r="AF672" s="58" t="s">
        <v>658</v>
      </c>
      <c r="AG672" s="60" t="s">
        <v>4541</v>
      </c>
      <c r="AH672" s="60" t="s">
        <v>4541</v>
      </c>
      <c r="AI672" s="58">
        <v>1000</v>
      </c>
      <c r="AJ672" s="58" t="s">
        <v>666</v>
      </c>
    </row>
    <row r="673" spans="1:36">
      <c r="A673" s="57">
        <v>670</v>
      </c>
      <c r="B673" s="58">
        <v>2022</v>
      </c>
      <c r="C673" s="58" t="s">
        <v>692</v>
      </c>
      <c r="D673" s="58"/>
      <c r="E673" s="58" t="s">
        <v>8883</v>
      </c>
      <c r="F673" s="58" t="s">
        <v>587</v>
      </c>
      <c r="G673" s="58" t="s">
        <v>7933</v>
      </c>
      <c r="H673" s="58" t="s">
        <v>2032</v>
      </c>
      <c r="I673" s="59">
        <v>44791</v>
      </c>
      <c r="J673" s="58" t="s">
        <v>2687</v>
      </c>
      <c r="K673" s="59" t="s">
        <v>1591</v>
      </c>
      <c r="L673" s="58" t="s">
        <v>7542</v>
      </c>
      <c r="M673" s="58" t="s">
        <v>1955</v>
      </c>
      <c r="N673" s="60">
        <v>2751300</v>
      </c>
      <c r="O673" s="60">
        <v>151322</v>
      </c>
      <c r="P673" s="60">
        <v>151322</v>
      </c>
      <c r="Q673" s="58"/>
      <c r="R673" s="58" t="s">
        <v>658</v>
      </c>
      <c r="S673" s="58" t="s">
        <v>695</v>
      </c>
      <c r="T673" s="58"/>
      <c r="U673" s="58">
        <v>3</v>
      </c>
      <c r="V673" s="58"/>
      <c r="W673" s="58" t="s">
        <v>658</v>
      </c>
      <c r="X673" s="58">
        <v>44072938000</v>
      </c>
      <c r="Y673" s="58" t="str">
        <f>LEFT(Tableau3[[#This Row],[CODE_TARIF]],6)</f>
        <v>440729</v>
      </c>
      <c r="Z673" s="58" t="s">
        <v>697</v>
      </c>
      <c r="AA673" s="58"/>
      <c r="AB673" s="58" t="s">
        <v>8304</v>
      </c>
      <c r="AC673" s="60">
        <v>12</v>
      </c>
      <c r="AD673" s="60" t="s">
        <v>6230</v>
      </c>
      <c r="AE673" s="58" t="s">
        <v>1668</v>
      </c>
      <c r="AF673" s="58" t="s">
        <v>658</v>
      </c>
      <c r="AG673" s="60" t="s">
        <v>4542</v>
      </c>
      <c r="AH673" s="60" t="s">
        <v>4542</v>
      </c>
      <c r="AI673" s="58">
        <v>1000</v>
      </c>
      <c r="AJ673" s="58" t="s">
        <v>666</v>
      </c>
    </row>
    <row r="674" spans="1:36">
      <c r="A674" s="57">
        <v>671</v>
      </c>
      <c r="B674" s="58">
        <v>2022</v>
      </c>
      <c r="C674" s="58" t="s">
        <v>692</v>
      </c>
      <c r="D674" s="58"/>
      <c r="E674" s="58" t="s">
        <v>8883</v>
      </c>
      <c r="F674" s="58" t="s">
        <v>587</v>
      </c>
      <c r="G674" s="58" t="s">
        <v>7933</v>
      </c>
      <c r="H674" s="58" t="s">
        <v>2032</v>
      </c>
      <c r="I674" s="59">
        <v>44791</v>
      </c>
      <c r="J674" s="58" t="s">
        <v>2688</v>
      </c>
      <c r="K674" s="59" t="s">
        <v>1591</v>
      </c>
      <c r="L674" s="58" t="s">
        <v>7542</v>
      </c>
      <c r="M674" s="58" t="s">
        <v>1955</v>
      </c>
      <c r="N674" s="60">
        <v>2701000</v>
      </c>
      <c r="O674" s="60">
        <v>148555</v>
      </c>
      <c r="P674" s="60">
        <v>148555</v>
      </c>
      <c r="Q674" s="58"/>
      <c r="R674" s="58" t="s">
        <v>658</v>
      </c>
      <c r="S674" s="58" t="s">
        <v>7164</v>
      </c>
      <c r="T674" s="58"/>
      <c r="U674" s="58">
        <v>3</v>
      </c>
      <c r="V674" s="58"/>
      <c r="W674" s="58" t="s">
        <v>658</v>
      </c>
      <c r="X674" s="58">
        <v>44072938000</v>
      </c>
      <c r="Y674" s="58" t="str">
        <f>LEFT(Tableau3[[#This Row],[CODE_TARIF]],6)</f>
        <v>440729</v>
      </c>
      <c r="Z674" s="58" t="s">
        <v>697</v>
      </c>
      <c r="AA674" s="58"/>
      <c r="AB674" s="58" t="s">
        <v>8304</v>
      </c>
      <c r="AC674" s="60">
        <v>11</v>
      </c>
      <c r="AD674" s="60" t="s">
        <v>5805</v>
      </c>
      <c r="AE674" s="58" t="s">
        <v>1668</v>
      </c>
      <c r="AF674" s="58" t="s">
        <v>658</v>
      </c>
      <c r="AG674" s="60" t="s">
        <v>3974</v>
      </c>
      <c r="AH674" s="60" t="s">
        <v>3974</v>
      </c>
      <c r="AI674" s="58">
        <v>1000</v>
      </c>
      <c r="AJ674" s="58" t="s">
        <v>666</v>
      </c>
    </row>
    <row r="675" spans="1:36">
      <c r="A675" s="57">
        <v>672</v>
      </c>
      <c r="B675" s="58">
        <v>2022</v>
      </c>
      <c r="C675" s="58" t="s">
        <v>692</v>
      </c>
      <c r="D675" s="58"/>
      <c r="E675" s="58" t="s">
        <v>8883</v>
      </c>
      <c r="F675" s="58" t="s">
        <v>587</v>
      </c>
      <c r="G675" s="58" t="s">
        <v>7933</v>
      </c>
      <c r="H675" s="58" t="s">
        <v>2032</v>
      </c>
      <c r="I675" s="59">
        <v>44791</v>
      </c>
      <c r="J675" s="58" t="s">
        <v>2689</v>
      </c>
      <c r="K675" s="59" t="s">
        <v>1591</v>
      </c>
      <c r="L675" s="58" t="s">
        <v>7542</v>
      </c>
      <c r="M675" s="58" t="s">
        <v>1955</v>
      </c>
      <c r="N675" s="60">
        <v>2719600</v>
      </c>
      <c r="O675" s="60">
        <v>149578</v>
      </c>
      <c r="P675" s="60">
        <v>149578</v>
      </c>
      <c r="Q675" s="58"/>
      <c r="R675" s="58" t="s">
        <v>658</v>
      </c>
      <c r="S675" s="58" t="s">
        <v>695</v>
      </c>
      <c r="T675" s="58"/>
      <c r="U675" s="58">
        <v>3</v>
      </c>
      <c r="V675" s="58"/>
      <c r="W675" s="58" t="s">
        <v>658</v>
      </c>
      <c r="X675" s="58">
        <v>44072938000</v>
      </c>
      <c r="Y675" s="58" t="str">
        <f>LEFT(Tableau3[[#This Row],[CODE_TARIF]],6)</f>
        <v>440729</v>
      </c>
      <c r="Z675" s="58" t="s">
        <v>697</v>
      </c>
      <c r="AA675" s="58"/>
      <c r="AB675" s="58" t="s">
        <v>7972</v>
      </c>
      <c r="AC675" s="60">
        <v>11</v>
      </c>
      <c r="AD675" s="60" t="s">
        <v>6231</v>
      </c>
      <c r="AE675" s="58" t="s">
        <v>1668</v>
      </c>
      <c r="AF675" s="58" t="s">
        <v>658</v>
      </c>
      <c r="AG675" s="60" t="s">
        <v>4543</v>
      </c>
      <c r="AH675" s="60" t="s">
        <v>4543</v>
      </c>
      <c r="AI675" s="58">
        <v>1000</v>
      </c>
      <c r="AJ675" s="58" t="s">
        <v>666</v>
      </c>
    </row>
    <row r="676" spans="1:36">
      <c r="A676" s="57">
        <v>673</v>
      </c>
      <c r="B676" s="58">
        <v>2022</v>
      </c>
      <c r="C676" s="58" t="s">
        <v>692</v>
      </c>
      <c r="D676" s="58"/>
      <c r="E676" s="58" t="s">
        <v>8883</v>
      </c>
      <c r="F676" s="58" t="s">
        <v>587</v>
      </c>
      <c r="G676" s="58" t="s">
        <v>7933</v>
      </c>
      <c r="H676" s="58" t="s">
        <v>2032</v>
      </c>
      <c r="I676" s="59">
        <v>44791</v>
      </c>
      <c r="J676" s="58" t="s">
        <v>2690</v>
      </c>
      <c r="K676" s="59" t="s">
        <v>1591</v>
      </c>
      <c r="L676" s="58" t="s">
        <v>7542</v>
      </c>
      <c r="M676" s="58" t="s">
        <v>1955</v>
      </c>
      <c r="N676" s="60">
        <v>2748400</v>
      </c>
      <c r="O676" s="60">
        <v>151162</v>
      </c>
      <c r="P676" s="60">
        <v>151162</v>
      </c>
      <c r="Q676" s="58"/>
      <c r="R676" s="58" t="s">
        <v>658</v>
      </c>
      <c r="S676" s="58" t="s">
        <v>695</v>
      </c>
      <c r="T676" s="58"/>
      <c r="U676" s="58">
        <v>3</v>
      </c>
      <c r="V676" s="58"/>
      <c r="W676" s="58" t="s">
        <v>658</v>
      </c>
      <c r="X676" s="58">
        <v>44072938000</v>
      </c>
      <c r="Y676" s="58" t="str">
        <f>LEFT(Tableau3[[#This Row],[CODE_TARIF]],6)</f>
        <v>440729</v>
      </c>
      <c r="Z676" s="58" t="s">
        <v>697</v>
      </c>
      <c r="AA676" s="58"/>
      <c r="AB676" s="58" t="s">
        <v>7972</v>
      </c>
      <c r="AC676" s="60">
        <v>11</v>
      </c>
      <c r="AD676" s="60" t="s">
        <v>6232</v>
      </c>
      <c r="AE676" s="58" t="s">
        <v>1668</v>
      </c>
      <c r="AF676" s="58" t="s">
        <v>658</v>
      </c>
      <c r="AG676" s="60" t="s">
        <v>4544</v>
      </c>
      <c r="AH676" s="60" t="s">
        <v>4544</v>
      </c>
      <c r="AI676" s="58">
        <v>1000</v>
      </c>
      <c r="AJ676" s="58" t="s">
        <v>666</v>
      </c>
    </row>
    <row r="677" spans="1:36">
      <c r="A677" s="57">
        <v>674</v>
      </c>
      <c r="B677" s="58">
        <v>2022</v>
      </c>
      <c r="C677" s="58" t="s">
        <v>692</v>
      </c>
      <c r="D677" s="58"/>
      <c r="E677" s="58" t="s">
        <v>2012</v>
      </c>
      <c r="F677" s="58" t="s">
        <v>577</v>
      </c>
      <c r="G677" s="58" t="s">
        <v>7922</v>
      </c>
      <c r="H677" s="58" t="s">
        <v>1910</v>
      </c>
      <c r="I677" s="59">
        <v>44791</v>
      </c>
      <c r="J677" s="58" t="s">
        <v>2691</v>
      </c>
      <c r="K677" s="59" t="s">
        <v>7229</v>
      </c>
      <c r="L677" s="58" t="s">
        <v>7543</v>
      </c>
      <c r="M677" s="58" t="s">
        <v>7229</v>
      </c>
      <c r="N677" s="60">
        <v>1570597</v>
      </c>
      <c r="O677" s="60">
        <v>180619</v>
      </c>
      <c r="P677" s="60">
        <v>180619</v>
      </c>
      <c r="Q677" s="58"/>
      <c r="R677" s="58" t="s">
        <v>658</v>
      </c>
      <c r="S677" s="58" t="s">
        <v>687</v>
      </c>
      <c r="T677" s="58"/>
      <c r="U677" s="58">
        <v>3</v>
      </c>
      <c r="V677" s="58"/>
      <c r="W677" s="58" t="s">
        <v>658</v>
      </c>
      <c r="X677" s="58">
        <v>44034939000</v>
      </c>
      <c r="Y677" s="58" t="str">
        <f>LEFT(Tableau3[[#This Row],[CODE_TARIF]],6)</f>
        <v>440349</v>
      </c>
      <c r="Z677" s="58" t="s">
        <v>697</v>
      </c>
      <c r="AA677" s="58"/>
      <c r="AB677" s="58" t="s">
        <v>8305</v>
      </c>
      <c r="AC677" s="60">
        <v>4</v>
      </c>
      <c r="AD677" s="60" t="s">
        <v>4552</v>
      </c>
      <c r="AE677" s="58" t="s">
        <v>698</v>
      </c>
      <c r="AF677" s="58" t="s">
        <v>658</v>
      </c>
      <c r="AG677" s="60" t="s">
        <v>4545</v>
      </c>
      <c r="AH677" s="60" t="s">
        <v>4545</v>
      </c>
      <c r="AI677" s="58">
        <v>1000</v>
      </c>
      <c r="AJ677" s="58" t="s">
        <v>666</v>
      </c>
    </row>
    <row r="678" spans="1:36">
      <c r="A678" s="57">
        <v>675</v>
      </c>
      <c r="B678" s="58">
        <v>2022</v>
      </c>
      <c r="C678" s="58" t="s">
        <v>692</v>
      </c>
      <c r="D678" s="58"/>
      <c r="E678" s="58" t="s">
        <v>8883</v>
      </c>
      <c r="F678" s="58" t="s">
        <v>587</v>
      </c>
      <c r="G678" s="58" t="s">
        <v>7933</v>
      </c>
      <c r="H678" s="58" t="s">
        <v>2032</v>
      </c>
      <c r="I678" s="59">
        <v>44791</v>
      </c>
      <c r="J678" s="58" t="s">
        <v>2692</v>
      </c>
      <c r="K678" s="59" t="s">
        <v>1591</v>
      </c>
      <c r="L678" s="58" t="s">
        <v>7542</v>
      </c>
      <c r="M678" s="58" t="s">
        <v>1955</v>
      </c>
      <c r="N678" s="60">
        <v>316800</v>
      </c>
      <c r="O678" s="60">
        <v>17424</v>
      </c>
      <c r="P678" s="60">
        <v>17424</v>
      </c>
      <c r="Q678" s="58"/>
      <c r="R678" s="58" t="s">
        <v>658</v>
      </c>
      <c r="S678" s="58" t="s">
        <v>695</v>
      </c>
      <c r="T678" s="58"/>
      <c r="U678" s="58">
        <v>3</v>
      </c>
      <c r="V678" s="58"/>
      <c r="W678" s="58" t="s">
        <v>658</v>
      </c>
      <c r="X678" s="58">
        <v>44072938000</v>
      </c>
      <c r="Y678" s="58" t="str">
        <f>LEFT(Tableau3[[#This Row],[CODE_TARIF]],6)</f>
        <v>440729</v>
      </c>
      <c r="Z678" s="58" t="s">
        <v>697</v>
      </c>
      <c r="AA678" s="58"/>
      <c r="AB678" s="58" t="s">
        <v>8306</v>
      </c>
      <c r="AC678" s="60">
        <v>18</v>
      </c>
      <c r="AD678" s="60" t="s">
        <v>6233</v>
      </c>
      <c r="AE678" s="58" t="s">
        <v>1668</v>
      </c>
      <c r="AF678" s="58" t="s">
        <v>658</v>
      </c>
      <c r="AG678" s="60" t="s">
        <v>4546</v>
      </c>
      <c r="AH678" s="60" t="s">
        <v>4546</v>
      </c>
      <c r="AI678" s="58">
        <v>1000</v>
      </c>
      <c r="AJ678" s="58" t="s">
        <v>666</v>
      </c>
    </row>
    <row r="679" spans="1:36">
      <c r="A679" s="57">
        <v>676</v>
      </c>
      <c r="B679" s="58">
        <v>2022</v>
      </c>
      <c r="C679" s="58" t="s">
        <v>692</v>
      </c>
      <c r="D679" s="58"/>
      <c r="E679" s="58" t="s">
        <v>8883</v>
      </c>
      <c r="F679" s="58" t="s">
        <v>587</v>
      </c>
      <c r="G679" s="58" t="s">
        <v>7933</v>
      </c>
      <c r="H679" s="58" t="s">
        <v>2032</v>
      </c>
      <c r="I679" s="59">
        <v>44791</v>
      </c>
      <c r="J679" s="58" t="s">
        <v>1542</v>
      </c>
      <c r="K679" s="59" t="s">
        <v>1591</v>
      </c>
      <c r="L679" s="58" t="s">
        <v>7542</v>
      </c>
      <c r="M679" s="58" t="s">
        <v>1955</v>
      </c>
      <c r="N679" s="60">
        <v>322000</v>
      </c>
      <c r="O679" s="60">
        <v>17710</v>
      </c>
      <c r="P679" s="60">
        <v>17710</v>
      </c>
      <c r="Q679" s="58"/>
      <c r="R679" s="58" t="s">
        <v>658</v>
      </c>
      <c r="S679" s="58" t="s">
        <v>695</v>
      </c>
      <c r="T679" s="58"/>
      <c r="U679" s="58">
        <v>3</v>
      </c>
      <c r="V679" s="58"/>
      <c r="W679" s="58" t="s">
        <v>658</v>
      </c>
      <c r="X679" s="58">
        <v>44072938000</v>
      </c>
      <c r="Y679" s="58" t="str">
        <f>LEFT(Tableau3[[#This Row],[CODE_TARIF]],6)</f>
        <v>440729</v>
      </c>
      <c r="Z679" s="58" t="s">
        <v>697</v>
      </c>
      <c r="AA679" s="58"/>
      <c r="AB679" s="58" t="s">
        <v>7979</v>
      </c>
      <c r="AC679" s="60">
        <v>18</v>
      </c>
      <c r="AD679" s="60" t="s">
        <v>6234</v>
      </c>
      <c r="AE679" s="58" t="s">
        <v>1668</v>
      </c>
      <c r="AF679" s="58" t="s">
        <v>658</v>
      </c>
      <c r="AG679" s="60" t="s">
        <v>4547</v>
      </c>
      <c r="AH679" s="60" t="s">
        <v>4547</v>
      </c>
      <c r="AI679" s="58">
        <v>1000</v>
      </c>
      <c r="AJ679" s="58" t="s">
        <v>666</v>
      </c>
    </row>
    <row r="680" spans="1:36">
      <c r="A680" s="57">
        <v>677</v>
      </c>
      <c r="B680" s="58">
        <v>2022</v>
      </c>
      <c r="C680" s="58" t="s">
        <v>692</v>
      </c>
      <c r="D680" s="58"/>
      <c r="E680" s="58" t="s">
        <v>8883</v>
      </c>
      <c r="F680" s="58" t="s">
        <v>587</v>
      </c>
      <c r="G680" s="58" t="s">
        <v>7933</v>
      </c>
      <c r="H680" s="58" t="s">
        <v>2032</v>
      </c>
      <c r="I680" s="59">
        <v>44791</v>
      </c>
      <c r="J680" s="58" t="s">
        <v>2693</v>
      </c>
      <c r="K680" s="59" t="s">
        <v>1591</v>
      </c>
      <c r="L680" s="58" t="s">
        <v>7542</v>
      </c>
      <c r="M680" s="58" t="s">
        <v>1955</v>
      </c>
      <c r="N680" s="60">
        <v>1282300</v>
      </c>
      <c r="O680" s="60">
        <v>70527</v>
      </c>
      <c r="P680" s="60">
        <v>70527</v>
      </c>
      <c r="Q680" s="58"/>
      <c r="R680" s="58" t="s">
        <v>658</v>
      </c>
      <c r="S680" s="58" t="s">
        <v>695</v>
      </c>
      <c r="T680" s="58"/>
      <c r="U680" s="58">
        <v>3</v>
      </c>
      <c r="V680" s="58"/>
      <c r="W680" s="58" t="s">
        <v>658</v>
      </c>
      <c r="X680" s="58">
        <v>44072921000</v>
      </c>
      <c r="Y680" s="58" t="str">
        <f>LEFT(Tableau3[[#This Row],[CODE_TARIF]],6)</f>
        <v>440729</v>
      </c>
      <c r="Z680" s="58" t="s">
        <v>697</v>
      </c>
      <c r="AA680" s="58"/>
      <c r="AB680" s="58" t="s">
        <v>8307</v>
      </c>
      <c r="AC680" s="60">
        <v>10</v>
      </c>
      <c r="AD680" s="60" t="s">
        <v>6235</v>
      </c>
      <c r="AE680" s="58" t="s">
        <v>1668</v>
      </c>
      <c r="AF680" s="58" t="s">
        <v>658</v>
      </c>
      <c r="AG680" s="60" t="s">
        <v>4548</v>
      </c>
      <c r="AH680" s="60" t="s">
        <v>4548</v>
      </c>
      <c r="AI680" s="58">
        <v>1000</v>
      </c>
      <c r="AJ680" s="58" t="s">
        <v>666</v>
      </c>
    </row>
    <row r="681" spans="1:36">
      <c r="A681" s="57">
        <v>678</v>
      </c>
      <c r="B681" s="58">
        <v>2022</v>
      </c>
      <c r="C681" s="58" t="s">
        <v>692</v>
      </c>
      <c r="D681" s="58"/>
      <c r="E681" s="58" t="s">
        <v>8883</v>
      </c>
      <c r="F681" s="58" t="s">
        <v>587</v>
      </c>
      <c r="G681" s="58" t="s">
        <v>7933</v>
      </c>
      <c r="H681" s="58" t="s">
        <v>2032</v>
      </c>
      <c r="I681" s="59">
        <v>44791</v>
      </c>
      <c r="J681" s="58" t="s">
        <v>2694</v>
      </c>
      <c r="K681" s="59" t="s">
        <v>1591</v>
      </c>
      <c r="L681" s="58" t="s">
        <v>7542</v>
      </c>
      <c r="M681" s="58" t="s">
        <v>1955</v>
      </c>
      <c r="N681" s="60">
        <v>1292000</v>
      </c>
      <c r="O681" s="60">
        <v>71060</v>
      </c>
      <c r="P681" s="60">
        <v>71060</v>
      </c>
      <c r="Q681" s="58"/>
      <c r="R681" s="58" t="s">
        <v>658</v>
      </c>
      <c r="S681" s="58" t="s">
        <v>700</v>
      </c>
      <c r="T681" s="58"/>
      <c r="U681" s="58">
        <v>3</v>
      </c>
      <c r="V681" s="58"/>
      <c r="W681" s="58" t="s">
        <v>658</v>
      </c>
      <c r="X681" s="58">
        <v>44072921000</v>
      </c>
      <c r="Y681" s="58" t="str">
        <f>LEFT(Tableau3[[#This Row],[CODE_TARIF]],6)</f>
        <v>440729</v>
      </c>
      <c r="Z681" s="58" t="s">
        <v>697</v>
      </c>
      <c r="AA681" s="58"/>
      <c r="AB681" s="58" t="s">
        <v>7976</v>
      </c>
      <c r="AC681" s="60">
        <v>10</v>
      </c>
      <c r="AD681" s="60" t="s">
        <v>6236</v>
      </c>
      <c r="AE681" s="58" t="s">
        <v>1668</v>
      </c>
      <c r="AF681" s="58" t="s">
        <v>658</v>
      </c>
      <c r="AG681" s="60" t="s">
        <v>4549</v>
      </c>
      <c r="AH681" s="60" t="s">
        <v>4549</v>
      </c>
      <c r="AI681" s="58">
        <v>1000</v>
      </c>
      <c r="AJ681" s="58" t="s">
        <v>666</v>
      </c>
    </row>
    <row r="682" spans="1:36">
      <c r="A682" s="57">
        <v>679</v>
      </c>
      <c r="B682" s="58">
        <v>2022</v>
      </c>
      <c r="C682" s="58" t="s">
        <v>692</v>
      </c>
      <c r="D682" s="58"/>
      <c r="E682" s="58" t="s">
        <v>8883</v>
      </c>
      <c r="F682" s="58" t="s">
        <v>587</v>
      </c>
      <c r="G682" s="58" t="s">
        <v>7933</v>
      </c>
      <c r="H682" s="58" t="s">
        <v>2032</v>
      </c>
      <c r="I682" s="59">
        <v>44791</v>
      </c>
      <c r="J682" s="58" t="s">
        <v>2695</v>
      </c>
      <c r="K682" s="59" t="s">
        <v>1591</v>
      </c>
      <c r="L682" s="58" t="s">
        <v>7542</v>
      </c>
      <c r="M682" s="58" t="s">
        <v>1955</v>
      </c>
      <c r="N682" s="60">
        <v>2704500</v>
      </c>
      <c r="O682" s="60">
        <v>148748</v>
      </c>
      <c r="P682" s="60">
        <v>148748</v>
      </c>
      <c r="Q682" s="58"/>
      <c r="R682" s="58" t="s">
        <v>658</v>
      </c>
      <c r="S682" s="58" t="s">
        <v>695</v>
      </c>
      <c r="T682" s="58"/>
      <c r="U682" s="58">
        <v>3</v>
      </c>
      <c r="V682" s="58"/>
      <c r="W682" s="58" t="s">
        <v>658</v>
      </c>
      <c r="X682" s="58">
        <v>44072938000</v>
      </c>
      <c r="Y682" s="58" t="str">
        <f>LEFT(Tableau3[[#This Row],[CODE_TARIF]],6)</f>
        <v>440729</v>
      </c>
      <c r="Z682" s="58" t="s">
        <v>697</v>
      </c>
      <c r="AA682" s="58"/>
      <c r="AB682" s="58" t="s">
        <v>7972</v>
      </c>
      <c r="AC682" s="60">
        <v>14</v>
      </c>
      <c r="AD682" s="60" t="s">
        <v>5806</v>
      </c>
      <c r="AE682" s="58" t="s">
        <v>1668</v>
      </c>
      <c r="AF682" s="58" t="s">
        <v>658</v>
      </c>
      <c r="AG682" s="60" t="s">
        <v>3975</v>
      </c>
      <c r="AH682" s="60" t="s">
        <v>3975</v>
      </c>
      <c r="AI682" s="58">
        <v>1000</v>
      </c>
      <c r="AJ682" s="58" t="s">
        <v>666</v>
      </c>
    </row>
    <row r="683" spans="1:36">
      <c r="A683" s="57">
        <v>680</v>
      </c>
      <c r="B683" s="58">
        <v>2022</v>
      </c>
      <c r="C683" s="58" t="s">
        <v>692</v>
      </c>
      <c r="D683" s="58"/>
      <c r="E683" s="58" t="s">
        <v>8883</v>
      </c>
      <c r="F683" s="58" t="s">
        <v>587</v>
      </c>
      <c r="G683" s="58" t="s">
        <v>7933</v>
      </c>
      <c r="H683" s="58" t="s">
        <v>2032</v>
      </c>
      <c r="I683" s="59">
        <v>44791</v>
      </c>
      <c r="J683" s="58" t="s">
        <v>2696</v>
      </c>
      <c r="K683" s="59" t="s">
        <v>1591</v>
      </c>
      <c r="L683" s="58" t="s">
        <v>7542</v>
      </c>
      <c r="M683" s="58" t="s">
        <v>1955</v>
      </c>
      <c r="N683" s="60">
        <v>2763600</v>
      </c>
      <c r="O683" s="60">
        <v>151998</v>
      </c>
      <c r="P683" s="60">
        <v>151998</v>
      </c>
      <c r="Q683" s="58"/>
      <c r="R683" s="58" t="s">
        <v>658</v>
      </c>
      <c r="S683" s="58" t="s">
        <v>695</v>
      </c>
      <c r="T683" s="58"/>
      <c r="U683" s="58">
        <v>3</v>
      </c>
      <c r="V683" s="58"/>
      <c r="W683" s="58" t="s">
        <v>658</v>
      </c>
      <c r="X683" s="58">
        <v>44072938000</v>
      </c>
      <c r="Y683" s="58" t="str">
        <f>LEFT(Tableau3[[#This Row],[CODE_TARIF]],6)</f>
        <v>440729</v>
      </c>
      <c r="Z683" s="58" t="s">
        <v>697</v>
      </c>
      <c r="AA683" s="58"/>
      <c r="AB683" s="58" t="s">
        <v>7972</v>
      </c>
      <c r="AC683" s="60">
        <v>13</v>
      </c>
      <c r="AD683" s="60" t="s">
        <v>6237</v>
      </c>
      <c r="AE683" s="58" t="s">
        <v>1668</v>
      </c>
      <c r="AF683" s="58" t="s">
        <v>658</v>
      </c>
      <c r="AG683" s="60" t="s">
        <v>4550</v>
      </c>
      <c r="AH683" s="60" t="s">
        <v>4550</v>
      </c>
      <c r="AI683" s="58">
        <v>1000</v>
      </c>
      <c r="AJ683" s="58" t="s">
        <v>666</v>
      </c>
    </row>
    <row r="684" spans="1:36">
      <c r="A684" s="57">
        <v>681</v>
      </c>
      <c r="B684" s="58">
        <v>2022</v>
      </c>
      <c r="C684" s="58" t="s">
        <v>692</v>
      </c>
      <c r="D684" s="58"/>
      <c r="E684" s="58" t="s">
        <v>8883</v>
      </c>
      <c r="F684" s="58" t="s">
        <v>587</v>
      </c>
      <c r="G684" s="58" t="s">
        <v>7933</v>
      </c>
      <c r="H684" s="58" t="s">
        <v>2032</v>
      </c>
      <c r="I684" s="59">
        <v>44791</v>
      </c>
      <c r="J684" s="58" t="s">
        <v>2697</v>
      </c>
      <c r="K684" s="59" t="s">
        <v>1591</v>
      </c>
      <c r="L684" s="58" t="s">
        <v>7542</v>
      </c>
      <c r="M684" s="58" t="s">
        <v>1955</v>
      </c>
      <c r="N684" s="60">
        <v>2730900</v>
      </c>
      <c r="O684" s="60">
        <v>150200</v>
      </c>
      <c r="P684" s="60">
        <v>150200</v>
      </c>
      <c r="Q684" s="58"/>
      <c r="R684" s="58" t="s">
        <v>658</v>
      </c>
      <c r="S684" s="58" t="s">
        <v>695</v>
      </c>
      <c r="T684" s="58"/>
      <c r="U684" s="58">
        <v>3</v>
      </c>
      <c r="V684" s="58"/>
      <c r="W684" s="58" t="s">
        <v>658</v>
      </c>
      <c r="X684" s="58">
        <v>44072938000</v>
      </c>
      <c r="Y684" s="58" t="str">
        <f>LEFT(Tableau3[[#This Row],[CODE_TARIF]],6)</f>
        <v>440729</v>
      </c>
      <c r="Z684" s="58" t="s">
        <v>697</v>
      </c>
      <c r="AA684" s="58"/>
      <c r="AB684" s="58" t="s">
        <v>8308</v>
      </c>
      <c r="AC684" s="60">
        <v>15</v>
      </c>
      <c r="AD684" s="60" t="s">
        <v>6238</v>
      </c>
      <c r="AE684" s="58" t="s">
        <v>1668</v>
      </c>
      <c r="AF684" s="58" t="s">
        <v>658</v>
      </c>
      <c r="AG684" s="60" t="s">
        <v>4551</v>
      </c>
      <c r="AH684" s="60" t="s">
        <v>4551</v>
      </c>
      <c r="AI684" s="58">
        <v>1000</v>
      </c>
      <c r="AJ684" s="58" t="s">
        <v>666</v>
      </c>
    </row>
    <row r="685" spans="1:36">
      <c r="A685" s="57">
        <v>682</v>
      </c>
      <c r="B685" s="58">
        <v>2022</v>
      </c>
      <c r="C685" s="58" t="s">
        <v>692</v>
      </c>
      <c r="D685" s="58"/>
      <c r="E685" s="58" t="s">
        <v>8883</v>
      </c>
      <c r="F685" s="58" t="s">
        <v>587</v>
      </c>
      <c r="G685" s="58" t="s">
        <v>7933</v>
      </c>
      <c r="H685" s="58" t="s">
        <v>2032</v>
      </c>
      <c r="I685" s="59">
        <v>44791</v>
      </c>
      <c r="J685" s="58" t="s">
        <v>2698</v>
      </c>
      <c r="K685" s="59" t="s">
        <v>1591</v>
      </c>
      <c r="L685" s="58" t="s">
        <v>7542</v>
      </c>
      <c r="M685" s="58" t="s">
        <v>1955</v>
      </c>
      <c r="N685" s="60">
        <v>2726400</v>
      </c>
      <c r="O685" s="60">
        <v>149952</v>
      </c>
      <c r="P685" s="60">
        <v>149952</v>
      </c>
      <c r="Q685" s="58"/>
      <c r="R685" s="58" t="s">
        <v>658</v>
      </c>
      <c r="S685" s="58" t="s">
        <v>695</v>
      </c>
      <c r="T685" s="58"/>
      <c r="U685" s="58">
        <v>3</v>
      </c>
      <c r="V685" s="58"/>
      <c r="W685" s="58" t="s">
        <v>658</v>
      </c>
      <c r="X685" s="58">
        <v>44072938000</v>
      </c>
      <c r="Y685" s="58" t="str">
        <f>LEFT(Tableau3[[#This Row],[CODE_TARIF]],6)</f>
        <v>440729</v>
      </c>
      <c r="Z685" s="58" t="s">
        <v>697</v>
      </c>
      <c r="AA685" s="58"/>
      <c r="AB685" s="58" t="s">
        <v>7972</v>
      </c>
      <c r="AC685" s="60">
        <v>12</v>
      </c>
      <c r="AD685" s="60" t="s">
        <v>6239</v>
      </c>
      <c r="AE685" s="58" t="s">
        <v>1668</v>
      </c>
      <c r="AF685" s="58" t="s">
        <v>658</v>
      </c>
      <c r="AG685" s="60" t="s">
        <v>4552</v>
      </c>
      <c r="AH685" s="60" t="s">
        <v>4552</v>
      </c>
      <c r="AI685" s="58">
        <v>1000</v>
      </c>
      <c r="AJ685" s="58" t="s">
        <v>666</v>
      </c>
    </row>
    <row r="686" spans="1:36">
      <c r="A686" s="57">
        <v>683</v>
      </c>
      <c r="B686" s="58">
        <v>2022</v>
      </c>
      <c r="C686" s="58" t="s">
        <v>692</v>
      </c>
      <c r="D686" s="58"/>
      <c r="E686" s="58" t="s">
        <v>8883</v>
      </c>
      <c r="F686" s="58" t="s">
        <v>587</v>
      </c>
      <c r="G686" s="58" t="s">
        <v>7933</v>
      </c>
      <c r="H686" s="58" t="s">
        <v>2032</v>
      </c>
      <c r="I686" s="59">
        <v>44791</v>
      </c>
      <c r="J686" s="58" t="s">
        <v>2699</v>
      </c>
      <c r="K686" s="59" t="s">
        <v>1591</v>
      </c>
      <c r="L686" s="58" t="s">
        <v>7542</v>
      </c>
      <c r="M686" s="58" t="s">
        <v>1955</v>
      </c>
      <c r="N686" s="60">
        <v>2725700</v>
      </c>
      <c r="O686" s="60">
        <v>149914</v>
      </c>
      <c r="P686" s="60">
        <v>149914</v>
      </c>
      <c r="Q686" s="58"/>
      <c r="R686" s="58" t="s">
        <v>658</v>
      </c>
      <c r="S686" s="58" t="s">
        <v>695</v>
      </c>
      <c r="T686" s="58"/>
      <c r="U686" s="58">
        <v>3</v>
      </c>
      <c r="V686" s="58"/>
      <c r="W686" s="58" t="s">
        <v>658</v>
      </c>
      <c r="X686" s="58">
        <v>44072938000</v>
      </c>
      <c r="Y686" s="58" t="str">
        <f>LEFT(Tableau3[[#This Row],[CODE_TARIF]],6)</f>
        <v>440729</v>
      </c>
      <c r="Z686" s="58" t="s">
        <v>697</v>
      </c>
      <c r="AA686" s="58"/>
      <c r="AB686" s="58" t="s">
        <v>7972</v>
      </c>
      <c r="AC686" s="60">
        <v>12</v>
      </c>
      <c r="AD686" s="60" t="s">
        <v>6240</v>
      </c>
      <c r="AE686" s="58" t="s">
        <v>1668</v>
      </c>
      <c r="AF686" s="58" t="s">
        <v>658</v>
      </c>
      <c r="AG686" s="60" t="s">
        <v>4553</v>
      </c>
      <c r="AH686" s="60" t="s">
        <v>4553</v>
      </c>
      <c r="AI686" s="58">
        <v>1000</v>
      </c>
      <c r="AJ686" s="58" t="s">
        <v>666</v>
      </c>
    </row>
    <row r="687" spans="1:36">
      <c r="A687" s="57">
        <v>684</v>
      </c>
      <c r="B687" s="58">
        <v>2022</v>
      </c>
      <c r="C687" s="58" t="s">
        <v>692</v>
      </c>
      <c r="D687" s="58"/>
      <c r="E687" s="58" t="s">
        <v>8883</v>
      </c>
      <c r="F687" s="58" t="s">
        <v>587</v>
      </c>
      <c r="G687" s="58" t="s">
        <v>7933</v>
      </c>
      <c r="H687" s="58" t="s">
        <v>2032</v>
      </c>
      <c r="I687" s="59">
        <v>44791</v>
      </c>
      <c r="J687" s="58" t="s">
        <v>2700</v>
      </c>
      <c r="K687" s="59" t="s">
        <v>1591</v>
      </c>
      <c r="L687" s="58" t="s">
        <v>7542</v>
      </c>
      <c r="M687" s="58" t="s">
        <v>1955</v>
      </c>
      <c r="N687" s="60">
        <v>2705100</v>
      </c>
      <c r="O687" s="60">
        <v>148781</v>
      </c>
      <c r="P687" s="60">
        <v>148781</v>
      </c>
      <c r="Q687" s="58"/>
      <c r="R687" s="58" t="s">
        <v>658</v>
      </c>
      <c r="S687" s="58" t="s">
        <v>695</v>
      </c>
      <c r="T687" s="58"/>
      <c r="U687" s="58">
        <v>3</v>
      </c>
      <c r="V687" s="58"/>
      <c r="W687" s="58" t="s">
        <v>658</v>
      </c>
      <c r="X687" s="58">
        <v>44072938000</v>
      </c>
      <c r="Y687" s="58" t="str">
        <f>LEFT(Tableau3[[#This Row],[CODE_TARIF]],6)</f>
        <v>440729</v>
      </c>
      <c r="Z687" s="58" t="s">
        <v>697</v>
      </c>
      <c r="AA687" s="58"/>
      <c r="AB687" s="58" t="s">
        <v>7972</v>
      </c>
      <c r="AC687" s="60">
        <v>11</v>
      </c>
      <c r="AD687" s="60" t="s">
        <v>5938</v>
      </c>
      <c r="AE687" s="58" t="s">
        <v>1668</v>
      </c>
      <c r="AF687" s="58" t="s">
        <v>658</v>
      </c>
      <c r="AG687" s="60" t="s">
        <v>4160</v>
      </c>
      <c r="AH687" s="60" t="s">
        <v>4160</v>
      </c>
      <c r="AI687" s="58">
        <v>1000</v>
      </c>
      <c r="AJ687" s="58" t="s">
        <v>666</v>
      </c>
    </row>
    <row r="688" spans="1:36">
      <c r="A688" s="57">
        <v>685</v>
      </c>
      <c r="B688" s="58">
        <v>2022</v>
      </c>
      <c r="C688" s="58" t="s">
        <v>692</v>
      </c>
      <c r="D688" s="58"/>
      <c r="E688" s="58" t="s">
        <v>8881</v>
      </c>
      <c r="F688" s="58" t="s">
        <v>588</v>
      </c>
      <c r="G688" s="58" t="s">
        <v>7932</v>
      </c>
      <c r="H688" s="58" t="s">
        <v>2030</v>
      </c>
      <c r="I688" s="59">
        <v>44791</v>
      </c>
      <c r="J688" s="58" t="s">
        <v>1536</v>
      </c>
      <c r="K688" s="59" t="s">
        <v>7229</v>
      </c>
      <c r="L688" s="58" t="s">
        <v>7544</v>
      </c>
      <c r="M688" s="58" t="s">
        <v>1954</v>
      </c>
      <c r="N688" s="60">
        <v>2393139</v>
      </c>
      <c r="O688" s="60">
        <v>59829</v>
      </c>
      <c r="P688" s="60">
        <v>59829</v>
      </c>
      <c r="Q688" s="58"/>
      <c r="R688" s="58" t="s">
        <v>658</v>
      </c>
      <c r="S688" s="58" t="s">
        <v>700</v>
      </c>
      <c r="T688" s="58"/>
      <c r="U688" s="58">
        <v>3</v>
      </c>
      <c r="V688" s="58"/>
      <c r="W688" s="58" t="s">
        <v>658</v>
      </c>
      <c r="X688" s="58">
        <v>44219900000</v>
      </c>
      <c r="Y688" s="58" t="str">
        <f>LEFT(Tableau3[[#This Row],[CODE_TARIF]],6)</f>
        <v>442199</v>
      </c>
      <c r="Z688" s="58" t="s">
        <v>697</v>
      </c>
      <c r="AA688" s="58"/>
      <c r="AB688" s="58" t="s">
        <v>8309</v>
      </c>
      <c r="AC688" s="60">
        <v>19</v>
      </c>
      <c r="AD688" s="60" t="s">
        <v>6241</v>
      </c>
      <c r="AE688" s="58" t="s">
        <v>713</v>
      </c>
      <c r="AF688" s="58" t="s">
        <v>658</v>
      </c>
      <c r="AG688" s="60" t="s">
        <v>4554</v>
      </c>
      <c r="AH688" s="60" t="s">
        <v>4554</v>
      </c>
      <c r="AI688" s="58">
        <v>1000</v>
      </c>
      <c r="AJ688" s="58" t="s">
        <v>666</v>
      </c>
    </row>
    <row r="689" spans="1:36">
      <c r="A689" s="57">
        <v>686</v>
      </c>
      <c r="B689" s="58">
        <v>2022</v>
      </c>
      <c r="C689" s="58" t="s">
        <v>692</v>
      </c>
      <c r="D689" s="58"/>
      <c r="E689" s="58" t="s">
        <v>8881</v>
      </c>
      <c r="F689" s="58" t="s">
        <v>588</v>
      </c>
      <c r="G689" s="58" t="s">
        <v>7932</v>
      </c>
      <c r="H689" s="58" t="s">
        <v>2030</v>
      </c>
      <c r="I689" s="59">
        <v>44791</v>
      </c>
      <c r="J689" s="58" t="s">
        <v>2701</v>
      </c>
      <c r="K689" s="59" t="s">
        <v>7229</v>
      </c>
      <c r="L689" s="58" t="s">
        <v>7544</v>
      </c>
      <c r="M689" s="58" t="s">
        <v>1954</v>
      </c>
      <c r="N689" s="60">
        <v>238590</v>
      </c>
      <c r="O689" s="60">
        <v>13123</v>
      </c>
      <c r="P689" s="60">
        <v>13123</v>
      </c>
      <c r="Q689" s="58"/>
      <c r="R689" s="58" t="s">
        <v>658</v>
      </c>
      <c r="S689" s="58" t="s">
        <v>708</v>
      </c>
      <c r="T689" s="58"/>
      <c r="U689" s="58">
        <v>3</v>
      </c>
      <c r="V689" s="58"/>
      <c r="W689" s="58" t="s">
        <v>658</v>
      </c>
      <c r="X689" s="58">
        <v>44072938000</v>
      </c>
      <c r="Y689" s="58" t="str">
        <f>LEFT(Tableau3[[#This Row],[CODE_TARIF]],6)</f>
        <v>440729</v>
      </c>
      <c r="Z689" s="58" t="s">
        <v>697</v>
      </c>
      <c r="AA689" s="58"/>
      <c r="AB689" s="58" t="s">
        <v>8310</v>
      </c>
      <c r="AC689" s="60">
        <v>16</v>
      </c>
      <c r="AD689" s="60" t="s">
        <v>6242</v>
      </c>
      <c r="AE689" s="58" t="s">
        <v>713</v>
      </c>
      <c r="AF689" s="58" t="s">
        <v>658</v>
      </c>
      <c r="AG689" s="60" t="s">
        <v>4555</v>
      </c>
      <c r="AH689" s="60" t="s">
        <v>4555</v>
      </c>
      <c r="AI689" s="58">
        <v>1000</v>
      </c>
      <c r="AJ689" s="58" t="s">
        <v>666</v>
      </c>
    </row>
    <row r="690" spans="1:36">
      <c r="A690" s="57">
        <v>687</v>
      </c>
      <c r="B690" s="58">
        <v>2022</v>
      </c>
      <c r="C690" s="58" t="s">
        <v>692</v>
      </c>
      <c r="D690" s="58"/>
      <c r="E690" s="58" t="s">
        <v>8886</v>
      </c>
      <c r="F690" s="58" t="s">
        <v>581</v>
      </c>
      <c r="G690" s="58" t="s">
        <v>7938</v>
      </c>
      <c r="H690" s="58" t="s">
        <v>2035</v>
      </c>
      <c r="I690" s="59">
        <v>44791</v>
      </c>
      <c r="J690" s="58" t="s">
        <v>1539</v>
      </c>
      <c r="K690" s="59" t="s">
        <v>1591</v>
      </c>
      <c r="L690" s="58" t="s">
        <v>7541</v>
      </c>
      <c r="M690" s="58" t="s">
        <v>7229</v>
      </c>
      <c r="N690" s="60">
        <v>2123600</v>
      </c>
      <c r="O690" s="60">
        <v>286686</v>
      </c>
      <c r="P690" s="60">
        <v>286686</v>
      </c>
      <c r="Q690" s="58"/>
      <c r="R690" s="58" t="s">
        <v>658</v>
      </c>
      <c r="S690" s="58" t="s">
        <v>701</v>
      </c>
      <c r="T690" s="58"/>
      <c r="U690" s="58">
        <v>3</v>
      </c>
      <c r="V690" s="58"/>
      <c r="W690" s="58" t="s">
        <v>658</v>
      </c>
      <c r="X690" s="58">
        <v>44034939000</v>
      </c>
      <c r="Y690" s="58" t="str">
        <f>LEFT(Tableau3[[#This Row],[CODE_TARIF]],6)</f>
        <v>440349</v>
      </c>
      <c r="Z690" s="58" t="s">
        <v>697</v>
      </c>
      <c r="AA690" s="58"/>
      <c r="AB690" s="58" t="s">
        <v>8311</v>
      </c>
      <c r="AC690" s="60">
        <v>424720</v>
      </c>
      <c r="AD690" s="60" t="s">
        <v>6243</v>
      </c>
      <c r="AE690" s="58" t="s">
        <v>698</v>
      </c>
      <c r="AF690" s="58" t="s">
        <v>658</v>
      </c>
      <c r="AG690" s="60" t="s">
        <v>4556</v>
      </c>
      <c r="AH690" s="60" t="s">
        <v>4556</v>
      </c>
      <c r="AI690" s="58">
        <v>1000</v>
      </c>
      <c r="AJ690" s="58" t="s">
        <v>666</v>
      </c>
    </row>
    <row r="691" spans="1:36">
      <c r="A691" s="57">
        <v>688</v>
      </c>
      <c r="B691" s="58">
        <v>2022</v>
      </c>
      <c r="C691" s="58" t="s">
        <v>692</v>
      </c>
      <c r="D691" s="58"/>
      <c r="E691" s="58" t="s">
        <v>8886</v>
      </c>
      <c r="F691" s="58" t="s">
        <v>581</v>
      </c>
      <c r="G691" s="58" t="s">
        <v>7938</v>
      </c>
      <c r="H691" s="58" t="s">
        <v>2035</v>
      </c>
      <c r="I691" s="59">
        <v>44791</v>
      </c>
      <c r="J691" s="58" t="s">
        <v>2702</v>
      </c>
      <c r="K691" s="59" t="s">
        <v>1591</v>
      </c>
      <c r="L691" s="58" t="s">
        <v>7541</v>
      </c>
      <c r="M691" s="58" t="s">
        <v>7229</v>
      </c>
      <c r="N691" s="60">
        <v>2491585</v>
      </c>
      <c r="O691" s="60">
        <v>336364</v>
      </c>
      <c r="P691" s="60">
        <v>336364</v>
      </c>
      <c r="Q691" s="58"/>
      <c r="R691" s="58" t="s">
        <v>658</v>
      </c>
      <c r="S691" s="58" t="s">
        <v>701</v>
      </c>
      <c r="T691" s="58"/>
      <c r="U691" s="58">
        <v>3</v>
      </c>
      <c r="V691" s="58"/>
      <c r="W691" s="58" t="s">
        <v>658</v>
      </c>
      <c r="X691" s="58">
        <v>44034939000</v>
      </c>
      <c r="Y691" s="58" t="str">
        <f>LEFT(Tableau3[[#This Row],[CODE_TARIF]],6)</f>
        <v>440349</v>
      </c>
      <c r="Z691" s="58" t="s">
        <v>697</v>
      </c>
      <c r="AA691" s="58"/>
      <c r="AB691" s="58" t="s">
        <v>8312</v>
      </c>
      <c r="AC691" s="60">
        <v>498317</v>
      </c>
      <c r="AD691" s="60" t="s">
        <v>6244</v>
      </c>
      <c r="AE691" s="58" t="s">
        <v>698</v>
      </c>
      <c r="AF691" s="58" t="s">
        <v>658</v>
      </c>
      <c r="AG691" s="60" t="s">
        <v>4557</v>
      </c>
      <c r="AH691" s="60" t="s">
        <v>4557</v>
      </c>
      <c r="AI691" s="58">
        <v>1000</v>
      </c>
      <c r="AJ691" s="58" t="s">
        <v>666</v>
      </c>
    </row>
    <row r="692" spans="1:36">
      <c r="A692" s="57">
        <v>689</v>
      </c>
      <c r="B692" s="58">
        <v>2022</v>
      </c>
      <c r="C692" s="58" t="s">
        <v>692</v>
      </c>
      <c r="D692" s="58"/>
      <c r="E692" s="58" t="s">
        <v>8886</v>
      </c>
      <c r="F692" s="58" t="s">
        <v>581</v>
      </c>
      <c r="G692" s="58" t="s">
        <v>7938</v>
      </c>
      <c r="H692" s="58" t="s">
        <v>2035</v>
      </c>
      <c r="I692" s="59">
        <v>44791</v>
      </c>
      <c r="J692" s="58" t="s">
        <v>2703</v>
      </c>
      <c r="K692" s="59" t="s">
        <v>1591</v>
      </c>
      <c r="L692" s="58" t="s">
        <v>7541</v>
      </c>
      <c r="M692" s="58" t="s">
        <v>7229</v>
      </c>
      <c r="N692" s="60">
        <v>954585</v>
      </c>
      <c r="O692" s="60">
        <v>128869</v>
      </c>
      <c r="P692" s="60">
        <v>128869</v>
      </c>
      <c r="Q692" s="58"/>
      <c r="R692" s="58" t="s">
        <v>658</v>
      </c>
      <c r="S692" s="58" t="s">
        <v>701</v>
      </c>
      <c r="T692" s="58"/>
      <c r="U692" s="58">
        <v>3</v>
      </c>
      <c r="V692" s="58"/>
      <c r="W692" s="58" t="s">
        <v>658</v>
      </c>
      <c r="X692" s="58">
        <v>44034939000</v>
      </c>
      <c r="Y692" s="58" t="str">
        <f>LEFT(Tableau3[[#This Row],[CODE_TARIF]],6)</f>
        <v>440349</v>
      </c>
      <c r="Z692" s="58" t="s">
        <v>697</v>
      </c>
      <c r="AA692" s="58"/>
      <c r="AB692" s="58" t="s">
        <v>8313</v>
      </c>
      <c r="AC692" s="60">
        <v>190917</v>
      </c>
      <c r="AD692" s="60" t="s">
        <v>6245</v>
      </c>
      <c r="AE692" s="58" t="s">
        <v>698</v>
      </c>
      <c r="AF692" s="58" t="s">
        <v>658</v>
      </c>
      <c r="AG692" s="60" t="s">
        <v>4558</v>
      </c>
      <c r="AH692" s="60" t="s">
        <v>4558</v>
      </c>
      <c r="AI692" s="58">
        <v>1000</v>
      </c>
      <c r="AJ692" s="58" t="s">
        <v>666</v>
      </c>
    </row>
    <row r="693" spans="1:36">
      <c r="A693" s="57">
        <v>690</v>
      </c>
      <c r="B693" s="58">
        <v>2022</v>
      </c>
      <c r="C693" s="58" t="s">
        <v>692</v>
      </c>
      <c r="D693" s="58"/>
      <c r="E693" s="58" t="s">
        <v>8886</v>
      </c>
      <c r="F693" s="58" t="s">
        <v>581</v>
      </c>
      <c r="G693" s="58" t="s">
        <v>7938</v>
      </c>
      <c r="H693" s="58" t="s">
        <v>2035</v>
      </c>
      <c r="I693" s="59">
        <v>44791</v>
      </c>
      <c r="J693" s="58" t="s">
        <v>2704</v>
      </c>
      <c r="K693" s="59" t="s">
        <v>1591</v>
      </c>
      <c r="L693" s="58" t="s">
        <v>7541</v>
      </c>
      <c r="M693" s="58" t="s">
        <v>7229</v>
      </c>
      <c r="N693" s="60">
        <v>1901228</v>
      </c>
      <c r="O693" s="60">
        <v>256666</v>
      </c>
      <c r="P693" s="60">
        <v>256666</v>
      </c>
      <c r="Q693" s="58"/>
      <c r="R693" s="58" t="s">
        <v>658</v>
      </c>
      <c r="S693" s="58" t="s">
        <v>701</v>
      </c>
      <c r="T693" s="58"/>
      <c r="U693" s="58">
        <v>3</v>
      </c>
      <c r="V693" s="58"/>
      <c r="W693" s="58" t="s">
        <v>658</v>
      </c>
      <c r="X693" s="58">
        <v>44034939000</v>
      </c>
      <c r="Y693" s="58" t="str">
        <f>LEFT(Tableau3[[#This Row],[CODE_TARIF]],6)</f>
        <v>440349</v>
      </c>
      <c r="Z693" s="58" t="s">
        <v>697</v>
      </c>
      <c r="AA693" s="58"/>
      <c r="AB693" s="58" t="s">
        <v>8314</v>
      </c>
      <c r="AC693" s="60">
        <v>404775</v>
      </c>
      <c r="AD693" s="60" t="s">
        <v>6246</v>
      </c>
      <c r="AE693" s="58" t="s">
        <v>698</v>
      </c>
      <c r="AF693" s="58" t="s">
        <v>658</v>
      </c>
      <c r="AG693" s="60" t="s">
        <v>4559</v>
      </c>
      <c r="AH693" s="60" t="s">
        <v>4559</v>
      </c>
      <c r="AI693" s="58">
        <v>1000</v>
      </c>
      <c r="AJ693" s="58" t="s">
        <v>666</v>
      </c>
    </row>
    <row r="694" spans="1:36">
      <c r="A694" s="57">
        <v>691</v>
      </c>
      <c r="B694" s="58">
        <v>2022</v>
      </c>
      <c r="C694" s="58" t="s">
        <v>692</v>
      </c>
      <c r="D694" s="58"/>
      <c r="E694" s="58" t="s">
        <v>2012</v>
      </c>
      <c r="F694" s="58" t="s">
        <v>577</v>
      </c>
      <c r="G694" s="58" t="s">
        <v>7922</v>
      </c>
      <c r="H694" s="58" t="s">
        <v>1910</v>
      </c>
      <c r="I694" s="59">
        <v>44790</v>
      </c>
      <c r="J694" s="58" t="s">
        <v>2705</v>
      </c>
      <c r="K694" s="59" t="s">
        <v>1591</v>
      </c>
      <c r="L694" s="58" t="s">
        <v>7545</v>
      </c>
      <c r="M694" s="58" t="s">
        <v>1591</v>
      </c>
      <c r="N694" s="60">
        <v>1055240</v>
      </c>
      <c r="O694" s="60">
        <v>121352</v>
      </c>
      <c r="P694" s="60">
        <v>121352</v>
      </c>
      <c r="Q694" s="58"/>
      <c r="R694" s="58" t="s">
        <v>658</v>
      </c>
      <c r="S694" s="58" t="s">
        <v>687</v>
      </c>
      <c r="T694" s="58"/>
      <c r="U694" s="58">
        <v>3</v>
      </c>
      <c r="V694" s="58"/>
      <c r="W694" s="58" t="s">
        <v>658</v>
      </c>
      <c r="X694" s="58">
        <v>44034939000</v>
      </c>
      <c r="Y694" s="58" t="str">
        <f>LEFT(Tableau3[[#This Row],[CODE_TARIF]],6)</f>
        <v>440349</v>
      </c>
      <c r="Z694" s="58" t="s">
        <v>697</v>
      </c>
      <c r="AA694" s="58"/>
      <c r="AB694" s="58" t="s">
        <v>8315</v>
      </c>
      <c r="AC694" s="60">
        <v>20</v>
      </c>
      <c r="AD694" s="60" t="s">
        <v>6247</v>
      </c>
      <c r="AE694" s="58" t="s">
        <v>698</v>
      </c>
      <c r="AF694" s="58" t="s">
        <v>658</v>
      </c>
      <c r="AG694" s="60" t="s">
        <v>4560</v>
      </c>
      <c r="AH694" s="60" t="s">
        <v>4560</v>
      </c>
      <c r="AI694" s="58">
        <v>1000</v>
      </c>
      <c r="AJ694" s="58" t="s">
        <v>666</v>
      </c>
    </row>
    <row r="695" spans="1:36">
      <c r="A695" s="57">
        <v>692</v>
      </c>
      <c r="B695" s="58">
        <v>2022</v>
      </c>
      <c r="C695" s="58" t="s">
        <v>692</v>
      </c>
      <c r="D695" s="58"/>
      <c r="E695" s="58" t="s">
        <v>2012</v>
      </c>
      <c r="F695" s="58" t="s">
        <v>577</v>
      </c>
      <c r="G695" s="58" t="s">
        <v>7922</v>
      </c>
      <c r="H695" s="58" t="s">
        <v>1910</v>
      </c>
      <c r="I695" s="59">
        <v>44790</v>
      </c>
      <c r="J695" s="58" t="s">
        <v>2706</v>
      </c>
      <c r="K695" s="59" t="s">
        <v>1591</v>
      </c>
      <c r="L695" s="58" t="s">
        <v>7545</v>
      </c>
      <c r="M695" s="58" t="s">
        <v>1591</v>
      </c>
      <c r="N695" s="60">
        <v>2170273</v>
      </c>
      <c r="O695" s="60">
        <v>249581</v>
      </c>
      <c r="P695" s="60">
        <v>249581</v>
      </c>
      <c r="Q695" s="58"/>
      <c r="R695" s="58" t="s">
        <v>658</v>
      </c>
      <c r="S695" s="58" t="s">
        <v>687</v>
      </c>
      <c r="T695" s="58"/>
      <c r="U695" s="58">
        <v>3</v>
      </c>
      <c r="V695" s="58"/>
      <c r="W695" s="58" t="s">
        <v>658</v>
      </c>
      <c r="X695" s="58">
        <v>44034939000</v>
      </c>
      <c r="Y695" s="58" t="str">
        <f>LEFT(Tableau3[[#This Row],[CODE_TARIF]],6)</f>
        <v>440349</v>
      </c>
      <c r="Z695" s="58" t="s">
        <v>697</v>
      </c>
      <c r="AA695" s="58"/>
      <c r="AB695" s="58" t="s">
        <v>8316</v>
      </c>
      <c r="AC695" s="60">
        <v>5</v>
      </c>
      <c r="AD695" s="60" t="s">
        <v>6248</v>
      </c>
      <c r="AE695" s="58" t="s">
        <v>698</v>
      </c>
      <c r="AF695" s="58" t="s">
        <v>658</v>
      </c>
      <c r="AG695" s="60" t="s">
        <v>4246</v>
      </c>
      <c r="AH695" s="60" t="s">
        <v>4246</v>
      </c>
      <c r="AI695" s="58">
        <v>1000</v>
      </c>
      <c r="AJ695" s="58" t="s">
        <v>666</v>
      </c>
    </row>
    <row r="696" spans="1:36">
      <c r="A696" s="57">
        <v>693</v>
      </c>
      <c r="B696" s="58">
        <v>2022</v>
      </c>
      <c r="C696" s="58" t="s">
        <v>692</v>
      </c>
      <c r="D696" s="58"/>
      <c r="E696" s="58" t="s">
        <v>2012</v>
      </c>
      <c r="F696" s="58" t="s">
        <v>577</v>
      </c>
      <c r="G696" s="58" t="s">
        <v>7922</v>
      </c>
      <c r="H696" s="58" t="s">
        <v>1910</v>
      </c>
      <c r="I696" s="59">
        <v>44790</v>
      </c>
      <c r="J696" s="58" t="s">
        <v>2707</v>
      </c>
      <c r="K696" s="59" t="s">
        <v>1591</v>
      </c>
      <c r="L696" s="58" t="s">
        <v>7545</v>
      </c>
      <c r="M696" s="58" t="s">
        <v>1591</v>
      </c>
      <c r="N696" s="60">
        <v>2282820</v>
      </c>
      <c r="O696" s="60">
        <v>262524</v>
      </c>
      <c r="P696" s="60">
        <v>262524</v>
      </c>
      <c r="Q696" s="58"/>
      <c r="R696" s="58" t="s">
        <v>658</v>
      </c>
      <c r="S696" s="58" t="s">
        <v>703</v>
      </c>
      <c r="T696" s="58"/>
      <c r="U696" s="58">
        <v>3</v>
      </c>
      <c r="V696" s="58"/>
      <c r="W696" s="58" t="s">
        <v>658</v>
      </c>
      <c r="X696" s="58">
        <v>44034939000</v>
      </c>
      <c r="Y696" s="58" t="str">
        <f>LEFT(Tableau3[[#This Row],[CODE_TARIF]],6)</f>
        <v>440349</v>
      </c>
      <c r="Z696" s="58" t="s">
        <v>697</v>
      </c>
      <c r="AA696" s="58"/>
      <c r="AB696" s="58" t="s">
        <v>8317</v>
      </c>
      <c r="AC696" s="60">
        <v>60</v>
      </c>
      <c r="AD696" s="60" t="s">
        <v>6249</v>
      </c>
      <c r="AE696" s="58" t="s">
        <v>698</v>
      </c>
      <c r="AF696" s="58" t="s">
        <v>658</v>
      </c>
      <c r="AG696" s="60" t="s">
        <v>4561</v>
      </c>
      <c r="AH696" s="60" t="s">
        <v>4561</v>
      </c>
      <c r="AI696" s="58">
        <v>1000</v>
      </c>
      <c r="AJ696" s="58" t="s">
        <v>666</v>
      </c>
    </row>
    <row r="697" spans="1:36">
      <c r="A697" s="57">
        <v>694</v>
      </c>
      <c r="B697" s="58">
        <v>2022</v>
      </c>
      <c r="C697" s="58" t="s">
        <v>692</v>
      </c>
      <c r="D697" s="58"/>
      <c r="E697" s="58" t="s">
        <v>2012</v>
      </c>
      <c r="F697" s="58" t="s">
        <v>577</v>
      </c>
      <c r="G697" s="58" t="s">
        <v>7922</v>
      </c>
      <c r="H697" s="58" t="s">
        <v>1910</v>
      </c>
      <c r="I697" s="59">
        <v>44789</v>
      </c>
      <c r="J697" s="58" t="s">
        <v>1547</v>
      </c>
      <c r="K697" s="59" t="s">
        <v>7230</v>
      </c>
      <c r="L697" s="58" t="s">
        <v>7546</v>
      </c>
      <c r="M697" s="58" t="s">
        <v>1591</v>
      </c>
      <c r="N697" s="60">
        <v>215010</v>
      </c>
      <c r="O697" s="60">
        <v>24726</v>
      </c>
      <c r="P697" s="60">
        <v>24726</v>
      </c>
      <c r="Q697" s="58"/>
      <c r="R697" s="58" t="s">
        <v>658</v>
      </c>
      <c r="S697" s="58" t="s">
        <v>703</v>
      </c>
      <c r="T697" s="58"/>
      <c r="U697" s="58">
        <v>3</v>
      </c>
      <c r="V697" s="58"/>
      <c r="W697" s="58" t="s">
        <v>658</v>
      </c>
      <c r="X697" s="58">
        <v>44034939000</v>
      </c>
      <c r="Y697" s="58" t="str">
        <f>LEFT(Tableau3[[#This Row],[CODE_TARIF]],6)</f>
        <v>440349</v>
      </c>
      <c r="Z697" s="58" t="s">
        <v>697</v>
      </c>
      <c r="AA697" s="58"/>
      <c r="AB697" s="58" t="s">
        <v>8318</v>
      </c>
      <c r="AC697" s="60">
        <v>10</v>
      </c>
      <c r="AD697" s="60" t="s">
        <v>6250</v>
      </c>
      <c r="AE697" s="58" t="s">
        <v>698</v>
      </c>
      <c r="AF697" s="58" t="s">
        <v>658</v>
      </c>
      <c r="AG697" s="60" t="s">
        <v>4562</v>
      </c>
      <c r="AH697" s="60" t="s">
        <v>4562</v>
      </c>
      <c r="AI697" s="58">
        <v>1000</v>
      </c>
      <c r="AJ697" s="58" t="s">
        <v>666</v>
      </c>
    </row>
    <row r="698" spans="1:36">
      <c r="A698" s="57">
        <v>695</v>
      </c>
      <c r="B698" s="58">
        <v>2022</v>
      </c>
      <c r="C698" s="58" t="s">
        <v>692</v>
      </c>
      <c r="D698" s="58"/>
      <c r="E698" s="58" t="s">
        <v>2012</v>
      </c>
      <c r="F698" s="58" t="s">
        <v>577</v>
      </c>
      <c r="G698" s="58" t="s">
        <v>7922</v>
      </c>
      <c r="H698" s="58" t="s">
        <v>1910</v>
      </c>
      <c r="I698" s="59">
        <v>44789</v>
      </c>
      <c r="J698" s="58" t="s">
        <v>1550</v>
      </c>
      <c r="K698" s="59" t="s">
        <v>7230</v>
      </c>
      <c r="L698" s="58" t="s">
        <v>7546</v>
      </c>
      <c r="M698" s="58" t="s">
        <v>1591</v>
      </c>
      <c r="N698" s="60">
        <v>224183</v>
      </c>
      <c r="O698" s="60">
        <v>25781</v>
      </c>
      <c r="P698" s="60">
        <v>25781</v>
      </c>
      <c r="Q698" s="58"/>
      <c r="R698" s="58" t="s">
        <v>658</v>
      </c>
      <c r="S698" s="58" t="s">
        <v>703</v>
      </c>
      <c r="T698" s="58"/>
      <c r="U698" s="58">
        <v>3</v>
      </c>
      <c r="V698" s="58"/>
      <c r="W698" s="58" t="s">
        <v>658</v>
      </c>
      <c r="X698" s="58">
        <v>44034939000</v>
      </c>
      <c r="Y698" s="58" t="str">
        <f>LEFT(Tableau3[[#This Row],[CODE_TARIF]],6)</f>
        <v>440349</v>
      </c>
      <c r="Z698" s="58" t="s">
        <v>697</v>
      </c>
      <c r="AA698" s="58"/>
      <c r="AB698" s="58" t="s">
        <v>8319</v>
      </c>
      <c r="AC698" s="60">
        <v>12</v>
      </c>
      <c r="AD698" s="60" t="s">
        <v>6251</v>
      </c>
      <c r="AE698" s="58" t="s">
        <v>698</v>
      </c>
      <c r="AF698" s="58" t="s">
        <v>658</v>
      </c>
      <c r="AG698" s="60" t="s">
        <v>4563</v>
      </c>
      <c r="AH698" s="60" t="s">
        <v>4563</v>
      </c>
      <c r="AI698" s="58">
        <v>1000</v>
      </c>
      <c r="AJ698" s="58" t="s">
        <v>666</v>
      </c>
    </row>
    <row r="699" spans="1:36">
      <c r="A699" s="57">
        <v>696</v>
      </c>
      <c r="B699" s="58">
        <v>2022</v>
      </c>
      <c r="C699" s="58" t="s">
        <v>692</v>
      </c>
      <c r="D699" s="58"/>
      <c r="E699" s="58" t="s">
        <v>2012</v>
      </c>
      <c r="F699" s="58" t="s">
        <v>577</v>
      </c>
      <c r="G699" s="58" t="s">
        <v>7922</v>
      </c>
      <c r="H699" s="58" t="s">
        <v>1910</v>
      </c>
      <c r="I699" s="59">
        <v>44789</v>
      </c>
      <c r="J699" s="58" t="s">
        <v>2708</v>
      </c>
      <c r="K699" s="59" t="s">
        <v>7230</v>
      </c>
      <c r="L699" s="58" t="s">
        <v>7546</v>
      </c>
      <c r="M699" s="58" t="s">
        <v>1591</v>
      </c>
      <c r="N699" s="60">
        <v>1112220</v>
      </c>
      <c r="O699" s="60">
        <v>127905</v>
      </c>
      <c r="P699" s="60">
        <v>127905</v>
      </c>
      <c r="Q699" s="58"/>
      <c r="R699" s="58" t="s">
        <v>658</v>
      </c>
      <c r="S699" s="58" t="s">
        <v>701</v>
      </c>
      <c r="T699" s="58"/>
      <c r="U699" s="58">
        <v>3</v>
      </c>
      <c r="V699" s="58"/>
      <c r="W699" s="58" t="s">
        <v>658</v>
      </c>
      <c r="X699" s="58">
        <v>44034939000</v>
      </c>
      <c r="Y699" s="58" t="str">
        <f>LEFT(Tableau3[[#This Row],[CODE_TARIF]],6)</f>
        <v>440349</v>
      </c>
      <c r="Z699" s="58" t="s">
        <v>697</v>
      </c>
      <c r="AA699" s="58"/>
      <c r="AB699" s="58" t="s">
        <v>8320</v>
      </c>
      <c r="AC699" s="60">
        <v>71</v>
      </c>
      <c r="AD699" s="60" t="s">
        <v>6252</v>
      </c>
      <c r="AE699" s="58" t="s">
        <v>698</v>
      </c>
      <c r="AF699" s="58" t="s">
        <v>658</v>
      </c>
      <c r="AG699" s="60" t="s">
        <v>4564</v>
      </c>
      <c r="AH699" s="60" t="s">
        <v>4564</v>
      </c>
      <c r="AI699" s="58">
        <v>1000</v>
      </c>
      <c r="AJ699" s="58" t="s">
        <v>666</v>
      </c>
    </row>
    <row r="700" spans="1:36">
      <c r="A700" s="57">
        <v>697</v>
      </c>
      <c r="B700" s="58">
        <v>2022</v>
      </c>
      <c r="C700" s="58" t="s">
        <v>692</v>
      </c>
      <c r="D700" s="58"/>
      <c r="E700" s="58" t="s">
        <v>2012</v>
      </c>
      <c r="F700" s="58" t="s">
        <v>577</v>
      </c>
      <c r="G700" s="58" t="s">
        <v>7922</v>
      </c>
      <c r="H700" s="58" t="s">
        <v>1910</v>
      </c>
      <c r="I700" s="59">
        <v>44789</v>
      </c>
      <c r="J700" s="58" t="s">
        <v>2709</v>
      </c>
      <c r="K700" s="59" t="s">
        <v>7230</v>
      </c>
      <c r="L700" s="58" t="s">
        <v>7547</v>
      </c>
      <c r="M700" s="58" t="s">
        <v>1591</v>
      </c>
      <c r="N700" s="60">
        <v>129745</v>
      </c>
      <c r="O700" s="60">
        <v>7136</v>
      </c>
      <c r="P700" s="60">
        <v>7136</v>
      </c>
      <c r="Q700" s="58"/>
      <c r="R700" s="58" t="s">
        <v>658</v>
      </c>
      <c r="S700" s="58" t="s">
        <v>675</v>
      </c>
      <c r="T700" s="58"/>
      <c r="U700" s="58">
        <v>3</v>
      </c>
      <c r="V700" s="58"/>
      <c r="W700" s="58" t="s">
        <v>658</v>
      </c>
      <c r="X700" s="58">
        <v>44072938000</v>
      </c>
      <c r="Y700" s="58" t="str">
        <f>LEFT(Tableau3[[#This Row],[CODE_TARIF]],6)</f>
        <v>440729</v>
      </c>
      <c r="Z700" s="58" t="s">
        <v>697</v>
      </c>
      <c r="AA700" s="58"/>
      <c r="AB700" s="58" t="s">
        <v>8321</v>
      </c>
      <c r="AC700" s="60">
        <v>9</v>
      </c>
      <c r="AD700" s="60" t="s">
        <v>6253</v>
      </c>
      <c r="AE700" s="58" t="s">
        <v>698</v>
      </c>
      <c r="AF700" s="58" t="s">
        <v>658</v>
      </c>
      <c r="AG700" s="60" t="s">
        <v>4565</v>
      </c>
      <c r="AH700" s="60" t="s">
        <v>4565</v>
      </c>
      <c r="AI700" s="58">
        <v>1000</v>
      </c>
      <c r="AJ700" s="58" t="s">
        <v>666</v>
      </c>
    </row>
    <row r="701" spans="1:36">
      <c r="A701" s="57">
        <v>698</v>
      </c>
      <c r="B701" s="58">
        <v>2022</v>
      </c>
      <c r="C701" s="58" t="s">
        <v>692</v>
      </c>
      <c r="D701" s="58"/>
      <c r="E701" s="58" t="s">
        <v>8881</v>
      </c>
      <c r="F701" s="58" t="s">
        <v>588</v>
      </c>
      <c r="G701" s="58" t="s">
        <v>7932</v>
      </c>
      <c r="H701" s="58" t="s">
        <v>2030</v>
      </c>
      <c r="I701" s="59">
        <v>44785</v>
      </c>
      <c r="J701" s="58" t="s">
        <v>2710</v>
      </c>
      <c r="K701" s="59" t="s">
        <v>1602</v>
      </c>
      <c r="L701" s="58" t="s">
        <v>7548</v>
      </c>
      <c r="M701" s="58" t="s">
        <v>1591</v>
      </c>
      <c r="N701" s="60">
        <v>250204</v>
      </c>
      <c r="O701" s="60">
        <v>6255</v>
      </c>
      <c r="P701" s="60">
        <v>6255</v>
      </c>
      <c r="Q701" s="58"/>
      <c r="R701" s="58" t="s">
        <v>658</v>
      </c>
      <c r="S701" s="58" t="s">
        <v>7169</v>
      </c>
      <c r="T701" s="58"/>
      <c r="U701" s="58">
        <v>3</v>
      </c>
      <c r="V701" s="58"/>
      <c r="W701" s="58" t="s">
        <v>658</v>
      </c>
      <c r="X701" s="58">
        <v>44219900000</v>
      </c>
      <c r="Y701" s="58" t="str">
        <f>LEFT(Tableau3[[#This Row],[CODE_TARIF]],6)</f>
        <v>442199</v>
      </c>
      <c r="Z701" s="58" t="s">
        <v>697</v>
      </c>
      <c r="AA701" s="58"/>
      <c r="AB701" s="58" t="s">
        <v>8322</v>
      </c>
      <c r="AC701" s="60">
        <v>21</v>
      </c>
      <c r="AD701" s="60" t="s">
        <v>6254</v>
      </c>
      <c r="AE701" s="58" t="s">
        <v>713</v>
      </c>
      <c r="AF701" s="58" t="s">
        <v>658</v>
      </c>
      <c r="AG701" s="60" t="s">
        <v>4566</v>
      </c>
      <c r="AH701" s="60" t="s">
        <v>4566</v>
      </c>
      <c r="AI701" s="58">
        <v>1000</v>
      </c>
      <c r="AJ701" s="58" t="s">
        <v>666</v>
      </c>
    </row>
    <row r="702" spans="1:36">
      <c r="A702" s="57">
        <v>699</v>
      </c>
      <c r="B702" s="58">
        <v>2022</v>
      </c>
      <c r="C702" s="58" t="s">
        <v>692</v>
      </c>
      <c r="D702" s="58"/>
      <c r="E702" s="58" t="s">
        <v>8883</v>
      </c>
      <c r="F702" s="58" t="s">
        <v>587</v>
      </c>
      <c r="G702" s="58" t="s">
        <v>7933</v>
      </c>
      <c r="H702" s="58" t="s">
        <v>2032</v>
      </c>
      <c r="I702" s="59">
        <v>44785</v>
      </c>
      <c r="J702" s="58" t="s">
        <v>2711</v>
      </c>
      <c r="K702" s="59" t="s">
        <v>1602</v>
      </c>
      <c r="L702" s="58" t="s">
        <v>7549</v>
      </c>
      <c r="M702" s="58" t="s">
        <v>1602</v>
      </c>
      <c r="N702" s="60">
        <v>474400</v>
      </c>
      <c r="O702" s="60">
        <v>54556</v>
      </c>
      <c r="P702" s="60">
        <v>54556</v>
      </c>
      <c r="Q702" s="58"/>
      <c r="R702" s="58" t="s">
        <v>658</v>
      </c>
      <c r="S702" s="58" t="s">
        <v>687</v>
      </c>
      <c r="T702" s="58"/>
      <c r="U702" s="58">
        <v>3</v>
      </c>
      <c r="V702" s="58"/>
      <c r="W702" s="58" t="s">
        <v>658</v>
      </c>
      <c r="X702" s="58">
        <v>44034900000</v>
      </c>
      <c r="Y702" s="58" t="str">
        <f>LEFT(Tableau3[[#This Row],[CODE_TARIF]],6)</f>
        <v>440349</v>
      </c>
      <c r="Z702" s="58" t="s">
        <v>697</v>
      </c>
      <c r="AA702" s="58"/>
      <c r="AB702" s="58" t="s">
        <v>7974</v>
      </c>
      <c r="AC702" s="60">
        <v>23</v>
      </c>
      <c r="AD702" s="60" t="s">
        <v>6255</v>
      </c>
      <c r="AE702" s="58" t="s">
        <v>698</v>
      </c>
      <c r="AF702" s="58" t="s">
        <v>658</v>
      </c>
      <c r="AG702" s="60" t="s">
        <v>4567</v>
      </c>
      <c r="AH702" s="60" t="s">
        <v>4567</v>
      </c>
      <c r="AI702" s="58">
        <v>1000</v>
      </c>
      <c r="AJ702" s="58" t="s">
        <v>666</v>
      </c>
    </row>
    <row r="703" spans="1:36">
      <c r="A703" s="57">
        <v>700</v>
      </c>
      <c r="B703" s="58">
        <v>2022</v>
      </c>
      <c r="C703" s="58" t="s">
        <v>692</v>
      </c>
      <c r="D703" s="58"/>
      <c r="E703" s="58" t="s">
        <v>8883</v>
      </c>
      <c r="F703" s="58" t="s">
        <v>587</v>
      </c>
      <c r="G703" s="58" t="s">
        <v>7933</v>
      </c>
      <c r="H703" s="58" t="s">
        <v>2032</v>
      </c>
      <c r="I703" s="59">
        <v>44785</v>
      </c>
      <c r="J703" s="58" t="s">
        <v>2712</v>
      </c>
      <c r="K703" s="59" t="s">
        <v>1602</v>
      </c>
      <c r="L703" s="58" t="s">
        <v>7549</v>
      </c>
      <c r="M703" s="58" t="s">
        <v>1602</v>
      </c>
      <c r="N703" s="60">
        <v>879600</v>
      </c>
      <c r="O703" s="60">
        <v>101154</v>
      </c>
      <c r="P703" s="60">
        <v>101154</v>
      </c>
      <c r="Q703" s="58"/>
      <c r="R703" s="58" t="s">
        <v>658</v>
      </c>
      <c r="S703" s="58" t="s">
        <v>687</v>
      </c>
      <c r="T703" s="58"/>
      <c r="U703" s="58">
        <v>3</v>
      </c>
      <c r="V703" s="58"/>
      <c r="W703" s="58" t="s">
        <v>658</v>
      </c>
      <c r="X703" s="58">
        <v>44034934000</v>
      </c>
      <c r="Y703" s="58" t="str">
        <f>LEFT(Tableau3[[#This Row],[CODE_TARIF]],6)</f>
        <v>440349</v>
      </c>
      <c r="Z703" s="58" t="s">
        <v>697</v>
      </c>
      <c r="AA703" s="58"/>
      <c r="AB703" s="58" t="s">
        <v>7976</v>
      </c>
      <c r="AC703" s="60">
        <v>45</v>
      </c>
      <c r="AD703" s="60" t="s">
        <v>4568</v>
      </c>
      <c r="AE703" s="58" t="s">
        <v>698</v>
      </c>
      <c r="AF703" s="58" t="s">
        <v>658</v>
      </c>
      <c r="AG703" s="60" t="s">
        <v>4568</v>
      </c>
      <c r="AH703" s="60" t="s">
        <v>4568</v>
      </c>
      <c r="AI703" s="58">
        <v>1000</v>
      </c>
      <c r="AJ703" s="58" t="s">
        <v>666</v>
      </c>
    </row>
    <row r="704" spans="1:36">
      <c r="A704" s="57">
        <v>701</v>
      </c>
      <c r="B704" s="58">
        <v>2022</v>
      </c>
      <c r="C704" s="58" t="s">
        <v>692</v>
      </c>
      <c r="D704" s="58"/>
      <c r="E704" s="58" t="s">
        <v>8883</v>
      </c>
      <c r="F704" s="58" t="s">
        <v>587</v>
      </c>
      <c r="G704" s="58" t="s">
        <v>7933</v>
      </c>
      <c r="H704" s="58" t="s">
        <v>2032</v>
      </c>
      <c r="I704" s="59">
        <v>44785</v>
      </c>
      <c r="J704" s="58" t="s">
        <v>2713</v>
      </c>
      <c r="K704" s="59" t="s">
        <v>1602</v>
      </c>
      <c r="L704" s="58" t="s">
        <v>7549</v>
      </c>
      <c r="M704" s="58" t="s">
        <v>1602</v>
      </c>
      <c r="N704" s="60">
        <v>676100</v>
      </c>
      <c r="O704" s="60">
        <v>77752</v>
      </c>
      <c r="P704" s="60">
        <v>77752</v>
      </c>
      <c r="Q704" s="58"/>
      <c r="R704" s="58" t="s">
        <v>658</v>
      </c>
      <c r="S704" s="58" t="s">
        <v>687</v>
      </c>
      <c r="T704" s="58"/>
      <c r="U704" s="58">
        <v>3</v>
      </c>
      <c r="V704" s="58"/>
      <c r="W704" s="58" t="s">
        <v>658</v>
      </c>
      <c r="X704" s="58">
        <v>44034900000</v>
      </c>
      <c r="Y704" s="58" t="str">
        <f>LEFT(Tableau3[[#This Row],[CODE_TARIF]],6)</f>
        <v>440349</v>
      </c>
      <c r="Z704" s="58" t="s">
        <v>697</v>
      </c>
      <c r="AA704" s="58"/>
      <c r="AB704" s="58" t="s">
        <v>7972</v>
      </c>
      <c r="AC704" s="60">
        <v>18</v>
      </c>
      <c r="AD704" s="60" t="s">
        <v>6256</v>
      </c>
      <c r="AE704" s="58" t="s">
        <v>698</v>
      </c>
      <c r="AF704" s="58" t="s">
        <v>658</v>
      </c>
      <c r="AG704" s="60" t="s">
        <v>4569</v>
      </c>
      <c r="AH704" s="60" t="s">
        <v>4569</v>
      </c>
      <c r="AI704" s="58">
        <v>1000</v>
      </c>
      <c r="AJ704" s="58" t="s">
        <v>666</v>
      </c>
    </row>
    <row r="705" spans="1:36">
      <c r="A705" s="57">
        <v>702</v>
      </c>
      <c r="B705" s="58">
        <v>2022</v>
      </c>
      <c r="C705" s="58" t="s">
        <v>692</v>
      </c>
      <c r="D705" s="58"/>
      <c r="E705" s="58" t="s">
        <v>8883</v>
      </c>
      <c r="F705" s="58" t="s">
        <v>587</v>
      </c>
      <c r="G705" s="58" t="s">
        <v>7933</v>
      </c>
      <c r="H705" s="58" t="s">
        <v>2032</v>
      </c>
      <c r="I705" s="59">
        <v>44785</v>
      </c>
      <c r="J705" s="58" t="s">
        <v>2714</v>
      </c>
      <c r="K705" s="59" t="s">
        <v>1602</v>
      </c>
      <c r="L705" s="58" t="s">
        <v>7549</v>
      </c>
      <c r="M705" s="58" t="s">
        <v>1602</v>
      </c>
      <c r="N705" s="60">
        <v>1841400</v>
      </c>
      <c r="O705" s="60">
        <v>211761</v>
      </c>
      <c r="P705" s="60">
        <v>211761</v>
      </c>
      <c r="Q705" s="58"/>
      <c r="R705" s="58" t="s">
        <v>658</v>
      </c>
      <c r="S705" s="58" t="s">
        <v>687</v>
      </c>
      <c r="T705" s="58"/>
      <c r="U705" s="58">
        <v>3</v>
      </c>
      <c r="V705" s="58"/>
      <c r="W705" s="58" t="s">
        <v>658</v>
      </c>
      <c r="X705" s="58">
        <v>44034900000</v>
      </c>
      <c r="Y705" s="58" t="str">
        <f>LEFT(Tableau3[[#This Row],[CODE_TARIF]],6)</f>
        <v>440349</v>
      </c>
      <c r="Z705" s="58" t="s">
        <v>697</v>
      </c>
      <c r="AA705" s="58"/>
      <c r="AB705" s="58" t="s">
        <v>7972</v>
      </c>
      <c r="AC705" s="60">
        <v>46</v>
      </c>
      <c r="AD705" s="60" t="s">
        <v>6257</v>
      </c>
      <c r="AE705" s="58" t="s">
        <v>698</v>
      </c>
      <c r="AF705" s="58" t="s">
        <v>658</v>
      </c>
      <c r="AG705" s="60" t="s">
        <v>4570</v>
      </c>
      <c r="AH705" s="60" t="s">
        <v>4570</v>
      </c>
      <c r="AI705" s="58">
        <v>1000</v>
      </c>
      <c r="AJ705" s="58" t="s">
        <v>666</v>
      </c>
    </row>
    <row r="706" spans="1:36">
      <c r="A706" s="57">
        <v>703</v>
      </c>
      <c r="B706" s="58">
        <v>2022</v>
      </c>
      <c r="C706" s="58" t="s">
        <v>692</v>
      </c>
      <c r="D706" s="58"/>
      <c r="E706" s="58" t="s">
        <v>8883</v>
      </c>
      <c r="F706" s="58" t="s">
        <v>587</v>
      </c>
      <c r="G706" s="58" t="s">
        <v>7933</v>
      </c>
      <c r="H706" s="58" t="s">
        <v>2032</v>
      </c>
      <c r="I706" s="59">
        <v>44785</v>
      </c>
      <c r="J706" s="58" t="s">
        <v>2715</v>
      </c>
      <c r="K706" s="59" t="s">
        <v>1602</v>
      </c>
      <c r="L706" s="58" t="s">
        <v>7549</v>
      </c>
      <c r="M706" s="58" t="s">
        <v>1602</v>
      </c>
      <c r="N706" s="60">
        <v>2174900</v>
      </c>
      <c r="O706" s="60">
        <v>250114</v>
      </c>
      <c r="P706" s="60">
        <v>250114</v>
      </c>
      <c r="Q706" s="58"/>
      <c r="R706" s="58" t="s">
        <v>658</v>
      </c>
      <c r="S706" s="58" t="s">
        <v>687</v>
      </c>
      <c r="T706" s="58"/>
      <c r="U706" s="58">
        <v>3</v>
      </c>
      <c r="V706" s="58"/>
      <c r="W706" s="58" t="s">
        <v>658</v>
      </c>
      <c r="X706" s="58">
        <v>44034900000</v>
      </c>
      <c r="Y706" s="58" t="str">
        <f>LEFT(Tableau3[[#This Row],[CODE_TARIF]],6)</f>
        <v>440349</v>
      </c>
      <c r="Z706" s="58" t="s">
        <v>697</v>
      </c>
      <c r="AA706" s="58"/>
      <c r="AB706" s="58" t="s">
        <v>7972</v>
      </c>
      <c r="AC706" s="60">
        <v>59</v>
      </c>
      <c r="AD706" s="60" t="s">
        <v>6258</v>
      </c>
      <c r="AE706" s="58" t="s">
        <v>698</v>
      </c>
      <c r="AF706" s="58" t="s">
        <v>658</v>
      </c>
      <c r="AG706" s="60" t="s">
        <v>4571</v>
      </c>
      <c r="AH706" s="60" t="s">
        <v>4571</v>
      </c>
      <c r="AI706" s="58">
        <v>1000</v>
      </c>
      <c r="AJ706" s="58" t="s">
        <v>666</v>
      </c>
    </row>
    <row r="707" spans="1:36">
      <c r="A707" s="57">
        <v>704</v>
      </c>
      <c r="B707" s="58">
        <v>2022</v>
      </c>
      <c r="C707" s="58" t="s">
        <v>692</v>
      </c>
      <c r="D707" s="58"/>
      <c r="E707" s="58" t="s">
        <v>8883</v>
      </c>
      <c r="F707" s="58" t="s">
        <v>587</v>
      </c>
      <c r="G707" s="58" t="s">
        <v>7933</v>
      </c>
      <c r="H707" s="58" t="s">
        <v>2032</v>
      </c>
      <c r="I707" s="59">
        <v>44785</v>
      </c>
      <c r="J707" s="58" t="s">
        <v>2716</v>
      </c>
      <c r="K707" s="59" t="s">
        <v>1602</v>
      </c>
      <c r="L707" s="58" t="s">
        <v>7549</v>
      </c>
      <c r="M707" s="58" t="s">
        <v>1602</v>
      </c>
      <c r="N707" s="60">
        <v>1167600</v>
      </c>
      <c r="O707" s="60">
        <v>134274</v>
      </c>
      <c r="P707" s="60">
        <v>134274</v>
      </c>
      <c r="Q707" s="58"/>
      <c r="R707" s="58" t="s">
        <v>658</v>
      </c>
      <c r="S707" s="58" t="s">
        <v>687</v>
      </c>
      <c r="T707" s="58"/>
      <c r="U707" s="58">
        <v>3</v>
      </c>
      <c r="V707" s="58"/>
      <c r="W707" s="58" t="s">
        <v>658</v>
      </c>
      <c r="X707" s="58">
        <v>44034900000</v>
      </c>
      <c r="Y707" s="58" t="str">
        <f>LEFT(Tableau3[[#This Row],[CODE_TARIF]],6)</f>
        <v>440349</v>
      </c>
      <c r="Z707" s="58" t="s">
        <v>697</v>
      </c>
      <c r="AA707" s="58"/>
      <c r="AB707" s="58" t="s">
        <v>7973</v>
      </c>
      <c r="AC707" s="60">
        <v>23</v>
      </c>
      <c r="AD707" s="60" t="s">
        <v>4572</v>
      </c>
      <c r="AE707" s="58" t="s">
        <v>698</v>
      </c>
      <c r="AF707" s="58" t="s">
        <v>658</v>
      </c>
      <c r="AG707" s="60" t="s">
        <v>4572</v>
      </c>
      <c r="AH707" s="60" t="s">
        <v>4572</v>
      </c>
      <c r="AI707" s="58">
        <v>1000</v>
      </c>
      <c r="AJ707" s="58" t="s">
        <v>666</v>
      </c>
    </row>
    <row r="708" spans="1:36">
      <c r="A708" s="57">
        <v>705</v>
      </c>
      <c r="B708" s="58">
        <v>2022</v>
      </c>
      <c r="C708" s="58" t="s">
        <v>692</v>
      </c>
      <c r="D708" s="58"/>
      <c r="E708" s="58" t="s">
        <v>8883</v>
      </c>
      <c r="F708" s="58" t="s">
        <v>587</v>
      </c>
      <c r="G708" s="58" t="s">
        <v>7933</v>
      </c>
      <c r="H708" s="58" t="s">
        <v>2032</v>
      </c>
      <c r="I708" s="59">
        <v>44785</v>
      </c>
      <c r="J708" s="58" t="s">
        <v>2717</v>
      </c>
      <c r="K708" s="59" t="s">
        <v>1602</v>
      </c>
      <c r="L708" s="58" t="s">
        <v>7549</v>
      </c>
      <c r="M708" s="58" t="s">
        <v>1602</v>
      </c>
      <c r="N708" s="60">
        <v>601500</v>
      </c>
      <c r="O708" s="60">
        <v>69173</v>
      </c>
      <c r="P708" s="60">
        <v>69173</v>
      </c>
      <c r="Q708" s="58"/>
      <c r="R708" s="58" t="s">
        <v>658</v>
      </c>
      <c r="S708" s="58" t="s">
        <v>687</v>
      </c>
      <c r="T708" s="58"/>
      <c r="U708" s="58">
        <v>3</v>
      </c>
      <c r="V708" s="58"/>
      <c r="W708" s="58" t="s">
        <v>658</v>
      </c>
      <c r="X708" s="58">
        <v>44034900000</v>
      </c>
      <c r="Y708" s="58" t="str">
        <f>LEFT(Tableau3[[#This Row],[CODE_TARIF]],6)</f>
        <v>440349</v>
      </c>
      <c r="Z708" s="58" t="s">
        <v>697</v>
      </c>
      <c r="AA708" s="58"/>
      <c r="AB708" s="58" t="s">
        <v>7973</v>
      </c>
      <c r="AC708" s="60">
        <v>12</v>
      </c>
      <c r="AD708" s="60" t="s">
        <v>4573</v>
      </c>
      <c r="AE708" s="58" t="s">
        <v>698</v>
      </c>
      <c r="AF708" s="58" t="s">
        <v>658</v>
      </c>
      <c r="AG708" s="60" t="s">
        <v>4573</v>
      </c>
      <c r="AH708" s="60" t="s">
        <v>4573</v>
      </c>
      <c r="AI708" s="58">
        <v>1000</v>
      </c>
      <c r="AJ708" s="58" t="s">
        <v>666</v>
      </c>
    </row>
    <row r="709" spans="1:36">
      <c r="A709" s="57">
        <v>706</v>
      </c>
      <c r="B709" s="58">
        <v>2022</v>
      </c>
      <c r="C709" s="58" t="s">
        <v>692</v>
      </c>
      <c r="D709" s="58"/>
      <c r="E709" s="58" t="s">
        <v>8883</v>
      </c>
      <c r="F709" s="58" t="s">
        <v>587</v>
      </c>
      <c r="G709" s="58" t="s">
        <v>7933</v>
      </c>
      <c r="H709" s="58" t="s">
        <v>2032</v>
      </c>
      <c r="I709" s="59">
        <v>44785</v>
      </c>
      <c r="J709" s="58" t="s">
        <v>2718</v>
      </c>
      <c r="K709" s="59" t="s">
        <v>1602</v>
      </c>
      <c r="L709" s="58" t="s">
        <v>7549</v>
      </c>
      <c r="M709" s="58" t="s">
        <v>1602</v>
      </c>
      <c r="N709" s="60">
        <v>1918000</v>
      </c>
      <c r="O709" s="60">
        <v>220570</v>
      </c>
      <c r="P709" s="60">
        <v>220570</v>
      </c>
      <c r="Q709" s="58"/>
      <c r="R709" s="58" t="s">
        <v>658</v>
      </c>
      <c r="S709" s="58" t="s">
        <v>687</v>
      </c>
      <c r="T709" s="58"/>
      <c r="U709" s="58">
        <v>3</v>
      </c>
      <c r="V709" s="58"/>
      <c r="W709" s="58" t="s">
        <v>658</v>
      </c>
      <c r="X709" s="58">
        <v>44034900000</v>
      </c>
      <c r="Y709" s="58" t="str">
        <f>LEFT(Tableau3[[#This Row],[CODE_TARIF]],6)</f>
        <v>440349</v>
      </c>
      <c r="Z709" s="58" t="s">
        <v>697</v>
      </c>
      <c r="AA709" s="58"/>
      <c r="AB709" s="58" t="s">
        <v>7973</v>
      </c>
      <c r="AC709" s="60">
        <v>34</v>
      </c>
      <c r="AD709" s="60" t="s">
        <v>4574</v>
      </c>
      <c r="AE709" s="58" t="s">
        <v>698</v>
      </c>
      <c r="AF709" s="58" t="s">
        <v>658</v>
      </c>
      <c r="AG709" s="60" t="s">
        <v>4574</v>
      </c>
      <c r="AH709" s="60" t="s">
        <v>4574</v>
      </c>
      <c r="AI709" s="58">
        <v>1000</v>
      </c>
      <c r="AJ709" s="58" t="s">
        <v>666</v>
      </c>
    </row>
    <row r="710" spans="1:36">
      <c r="A710" s="57">
        <v>707</v>
      </c>
      <c r="B710" s="58">
        <v>2022</v>
      </c>
      <c r="C710" s="58" t="s">
        <v>692</v>
      </c>
      <c r="D710" s="58"/>
      <c r="E710" s="58" t="s">
        <v>8883</v>
      </c>
      <c r="F710" s="58" t="s">
        <v>587</v>
      </c>
      <c r="G710" s="58" t="s">
        <v>7933</v>
      </c>
      <c r="H710" s="58" t="s">
        <v>2032</v>
      </c>
      <c r="I710" s="59">
        <v>44785</v>
      </c>
      <c r="J710" s="58" t="s">
        <v>2719</v>
      </c>
      <c r="K710" s="59" t="s">
        <v>1602</v>
      </c>
      <c r="L710" s="58" t="s">
        <v>7549</v>
      </c>
      <c r="M710" s="58" t="s">
        <v>1602</v>
      </c>
      <c r="N710" s="60">
        <v>552500</v>
      </c>
      <c r="O710" s="60">
        <v>63538</v>
      </c>
      <c r="P710" s="60">
        <v>63538</v>
      </c>
      <c r="Q710" s="58"/>
      <c r="R710" s="58" t="s">
        <v>658</v>
      </c>
      <c r="S710" s="58" t="s">
        <v>687</v>
      </c>
      <c r="T710" s="58"/>
      <c r="U710" s="58">
        <v>3</v>
      </c>
      <c r="V710" s="58"/>
      <c r="W710" s="58" t="s">
        <v>658</v>
      </c>
      <c r="X710" s="58">
        <v>44034900000</v>
      </c>
      <c r="Y710" s="58" t="str">
        <f>LEFT(Tableau3[[#This Row],[CODE_TARIF]],6)</f>
        <v>440349</v>
      </c>
      <c r="Z710" s="58" t="s">
        <v>697</v>
      </c>
      <c r="AA710" s="58"/>
      <c r="AB710" s="58" t="s">
        <v>7973</v>
      </c>
      <c r="AC710" s="60">
        <v>11</v>
      </c>
      <c r="AD710" s="60" t="s">
        <v>4575</v>
      </c>
      <c r="AE710" s="58" t="s">
        <v>698</v>
      </c>
      <c r="AF710" s="58" t="s">
        <v>658</v>
      </c>
      <c r="AG710" s="60" t="s">
        <v>4575</v>
      </c>
      <c r="AH710" s="60" t="s">
        <v>4575</v>
      </c>
      <c r="AI710" s="58">
        <v>1000</v>
      </c>
      <c r="AJ710" s="58" t="s">
        <v>666</v>
      </c>
    </row>
    <row r="711" spans="1:36">
      <c r="A711" s="57">
        <v>708</v>
      </c>
      <c r="B711" s="58">
        <v>2022</v>
      </c>
      <c r="C711" s="58" t="s">
        <v>692</v>
      </c>
      <c r="D711" s="58"/>
      <c r="E711" s="58" t="s">
        <v>8883</v>
      </c>
      <c r="F711" s="58" t="s">
        <v>587</v>
      </c>
      <c r="G711" s="58" t="s">
        <v>7933</v>
      </c>
      <c r="H711" s="58" t="s">
        <v>2032</v>
      </c>
      <c r="I711" s="59">
        <v>44785</v>
      </c>
      <c r="J711" s="58" t="s">
        <v>2720</v>
      </c>
      <c r="K711" s="59" t="s">
        <v>1602</v>
      </c>
      <c r="L711" s="58" t="s">
        <v>7549</v>
      </c>
      <c r="M711" s="58" t="s">
        <v>1602</v>
      </c>
      <c r="N711" s="60">
        <v>1956100</v>
      </c>
      <c r="O711" s="60">
        <v>224952</v>
      </c>
      <c r="P711" s="60">
        <v>224952</v>
      </c>
      <c r="Q711" s="58"/>
      <c r="R711" s="58" t="s">
        <v>658</v>
      </c>
      <c r="S711" s="58" t="s">
        <v>687</v>
      </c>
      <c r="T711" s="58"/>
      <c r="U711" s="58">
        <v>3</v>
      </c>
      <c r="V711" s="58"/>
      <c r="W711" s="58" t="s">
        <v>658</v>
      </c>
      <c r="X711" s="58">
        <v>44034900000</v>
      </c>
      <c r="Y711" s="58" t="str">
        <f>LEFT(Tableau3[[#This Row],[CODE_TARIF]],6)</f>
        <v>440349</v>
      </c>
      <c r="Z711" s="58" t="s">
        <v>697</v>
      </c>
      <c r="AA711" s="58"/>
      <c r="AB711" s="58" t="s">
        <v>7973</v>
      </c>
      <c r="AC711" s="60">
        <v>27</v>
      </c>
      <c r="AD711" s="60" t="s">
        <v>4576</v>
      </c>
      <c r="AE711" s="58" t="s">
        <v>698</v>
      </c>
      <c r="AF711" s="58" t="s">
        <v>658</v>
      </c>
      <c r="AG711" s="60" t="s">
        <v>4576</v>
      </c>
      <c r="AH711" s="60" t="s">
        <v>4576</v>
      </c>
      <c r="AI711" s="58">
        <v>1000</v>
      </c>
      <c r="AJ711" s="58" t="s">
        <v>666</v>
      </c>
    </row>
    <row r="712" spans="1:36">
      <c r="A712" s="57">
        <v>709</v>
      </c>
      <c r="B712" s="58">
        <v>2022</v>
      </c>
      <c r="C712" s="58" t="s">
        <v>692</v>
      </c>
      <c r="D712" s="58"/>
      <c r="E712" s="58" t="s">
        <v>2012</v>
      </c>
      <c r="F712" s="58" t="s">
        <v>577</v>
      </c>
      <c r="G712" s="58" t="s">
        <v>7922</v>
      </c>
      <c r="H712" s="58" t="s">
        <v>1910</v>
      </c>
      <c r="I712" s="59">
        <v>44785</v>
      </c>
      <c r="J712" s="58" t="s">
        <v>2721</v>
      </c>
      <c r="K712" s="59" t="s">
        <v>1602</v>
      </c>
      <c r="L712" s="58" t="s">
        <v>7550</v>
      </c>
      <c r="M712" s="58" t="s">
        <v>1595</v>
      </c>
      <c r="N712" s="60">
        <v>1562485</v>
      </c>
      <c r="O712" s="60">
        <v>85936</v>
      </c>
      <c r="P712" s="60">
        <v>85936</v>
      </c>
      <c r="Q712" s="58"/>
      <c r="R712" s="58" t="s">
        <v>658</v>
      </c>
      <c r="S712" s="58" t="s">
        <v>675</v>
      </c>
      <c r="T712" s="58"/>
      <c r="U712" s="58">
        <v>3</v>
      </c>
      <c r="V712" s="58"/>
      <c r="W712" s="58" t="s">
        <v>658</v>
      </c>
      <c r="X712" s="58">
        <v>44072938000</v>
      </c>
      <c r="Y712" s="58" t="str">
        <f>LEFT(Tableau3[[#This Row],[CODE_TARIF]],6)</f>
        <v>440729</v>
      </c>
      <c r="Z712" s="58" t="s">
        <v>697</v>
      </c>
      <c r="AA712" s="58"/>
      <c r="AB712" s="58" t="s">
        <v>8323</v>
      </c>
      <c r="AC712" s="60">
        <v>96</v>
      </c>
      <c r="AD712" s="60" t="s">
        <v>6259</v>
      </c>
      <c r="AE712" s="58" t="s">
        <v>698</v>
      </c>
      <c r="AF712" s="58" t="s">
        <v>658</v>
      </c>
      <c r="AG712" s="60" t="s">
        <v>4577</v>
      </c>
      <c r="AH712" s="60" t="s">
        <v>4577</v>
      </c>
      <c r="AI712" s="58">
        <v>1000</v>
      </c>
      <c r="AJ712" s="58" t="s">
        <v>666</v>
      </c>
    </row>
    <row r="713" spans="1:36">
      <c r="A713" s="57">
        <v>710</v>
      </c>
      <c r="B713" s="58">
        <v>2022</v>
      </c>
      <c r="C713" s="58" t="s">
        <v>692</v>
      </c>
      <c r="D713" s="58"/>
      <c r="E713" s="58" t="s">
        <v>8878</v>
      </c>
      <c r="F713" s="58" t="s">
        <v>578</v>
      </c>
      <c r="G713" s="58" t="s">
        <v>7935</v>
      </c>
      <c r="H713" s="58" t="s">
        <v>2027</v>
      </c>
      <c r="I713" s="59">
        <v>44785</v>
      </c>
      <c r="J713" s="58" t="s">
        <v>2722</v>
      </c>
      <c r="K713" s="59" t="s">
        <v>1602</v>
      </c>
      <c r="L713" s="58" t="s">
        <v>7551</v>
      </c>
      <c r="M713" s="58" t="s">
        <v>1602</v>
      </c>
      <c r="N713" s="60">
        <v>145224</v>
      </c>
      <c r="O713" s="60">
        <v>7987</v>
      </c>
      <c r="P713" s="60">
        <v>7987</v>
      </c>
      <c r="Q713" s="58"/>
      <c r="R713" s="58" t="s">
        <v>658</v>
      </c>
      <c r="S713" s="58" t="s">
        <v>712</v>
      </c>
      <c r="T713" s="58"/>
      <c r="U713" s="58">
        <v>3</v>
      </c>
      <c r="V713" s="58"/>
      <c r="W713" s="58" t="s">
        <v>658</v>
      </c>
      <c r="X713" s="58">
        <v>44072938000</v>
      </c>
      <c r="Y713" s="58" t="str">
        <f>LEFT(Tableau3[[#This Row],[CODE_TARIF]],6)</f>
        <v>440729</v>
      </c>
      <c r="Z713" s="58" t="s">
        <v>697</v>
      </c>
      <c r="AA713" s="58"/>
      <c r="AB713" s="58" t="s">
        <v>8324</v>
      </c>
      <c r="AC713" s="60">
        <v>7</v>
      </c>
      <c r="AD713" s="60" t="s">
        <v>1506</v>
      </c>
      <c r="AE713" s="58" t="s">
        <v>698</v>
      </c>
      <c r="AF713" s="58" t="s">
        <v>658</v>
      </c>
      <c r="AG713" s="60" t="s">
        <v>4578</v>
      </c>
      <c r="AH713" s="60" t="s">
        <v>4578</v>
      </c>
      <c r="AI713" s="58">
        <v>1000</v>
      </c>
      <c r="AJ713" s="58" t="s">
        <v>666</v>
      </c>
    </row>
    <row r="714" spans="1:36">
      <c r="A714" s="57">
        <v>711</v>
      </c>
      <c r="B714" s="58">
        <v>2022</v>
      </c>
      <c r="C714" s="58" t="s">
        <v>692</v>
      </c>
      <c r="D714" s="58"/>
      <c r="E714" s="58" t="s">
        <v>8884</v>
      </c>
      <c r="F714" s="58" t="s">
        <v>2045</v>
      </c>
      <c r="G714" s="58" t="s">
        <v>7934</v>
      </c>
      <c r="H714" s="58" t="s">
        <v>2033</v>
      </c>
      <c r="I714" s="59">
        <v>44784</v>
      </c>
      <c r="J714" s="58" t="s">
        <v>2723</v>
      </c>
      <c r="K714" s="59" t="s">
        <v>1602</v>
      </c>
      <c r="L714" s="58" t="s">
        <v>7552</v>
      </c>
      <c r="M714" s="58" t="s">
        <v>7230</v>
      </c>
      <c r="N714" s="60">
        <v>2075000</v>
      </c>
      <c r="O714" s="60">
        <v>155625</v>
      </c>
      <c r="P714" s="60">
        <v>155625</v>
      </c>
      <c r="Q714" s="58"/>
      <c r="R714" s="58" t="s">
        <v>658</v>
      </c>
      <c r="S714" s="58" t="s">
        <v>7167</v>
      </c>
      <c r="T714" s="58"/>
      <c r="U714" s="58">
        <v>3</v>
      </c>
      <c r="V714" s="58"/>
      <c r="W714" s="58" t="s">
        <v>658</v>
      </c>
      <c r="X714" s="58">
        <v>44072700000</v>
      </c>
      <c r="Y714" s="58" t="str">
        <f>LEFT(Tableau3[[#This Row],[CODE_TARIF]],6)</f>
        <v>440727</v>
      </c>
      <c r="Z714" s="58" t="s">
        <v>697</v>
      </c>
      <c r="AA714" s="58"/>
      <c r="AB714" s="58" t="s">
        <v>8325</v>
      </c>
      <c r="AC714" s="60">
        <v>10</v>
      </c>
      <c r="AD714" s="60" t="s">
        <v>1441</v>
      </c>
      <c r="AE714" s="58" t="s">
        <v>1668</v>
      </c>
      <c r="AF714" s="58" t="s">
        <v>658</v>
      </c>
      <c r="AG714" s="60" t="s">
        <v>4579</v>
      </c>
      <c r="AH714" s="60" t="s">
        <v>4579</v>
      </c>
      <c r="AI714" s="58">
        <v>1000</v>
      </c>
      <c r="AJ714" s="58" t="s">
        <v>666</v>
      </c>
    </row>
    <row r="715" spans="1:36">
      <c r="A715" s="57">
        <v>712</v>
      </c>
      <c r="B715" s="58">
        <v>2022</v>
      </c>
      <c r="C715" s="58" t="s">
        <v>692</v>
      </c>
      <c r="D715" s="58"/>
      <c r="E715" s="58" t="s">
        <v>8884</v>
      </c>
      <c r="F715" s="58" t="s">
        <v>2045</v>
      </c>
      <c r="G715" s="58" t="s">
        <v>7934</v>
      </c>
      <c r="H715" s="58" t="s">
        <v>2033</v>
      </c>
      <c r="I715" s="59">
        <v>44784</v>
      </c>
      <c r="J715" s="58" t="s">
        <v>2724</v>
      </c>
      <c r="K715" s="59" t="s">
        <v>1602</v>
      </c>
      <c r="L715" s="58" t="s">
        <v>7553</v>
      </c>
      <c r="M715" s="58" t="s">
        <v>7230</v>
      </c>
      <c r="N715" s="60">
        <v>6225000</v>
      </c>
      <c r="O715" s="60">
        <v>466875</v>
      </c>
      <c r="P715" s="60">
        <v>466875</v>
      </c>
      <c r="Q715" s="58"/>
      <c r="R715" s="58" t="s">
        <v>658</v>
      </c>
      <c r="S715" s="58" t="s">
        <v>7167</v>
      </c>
      <c r="T715" s="58"/>
      <c r="U715" s="58">
        <v>3</v>
      </c>
      <c r="V715" s="58"/>
      <c r="W715" s="58" t="s">
        <v>658</v>
      </c>
      <c r="X715" s="58">
        <v>44072700000</v>
      </c>
      <c r="Y715" s="58" t="str">
        <f>LEFT(Tableau3[[#This Row],[CODE_TARIF]],6)</f>
        <v>440727</v>
      </c>
      <c r="Z715" s="58" t="s">
        <v>697</v>
      </c>
      <c r="AA715" s="58"/>
      <c r="AB715" s="58" t="s">
        <v>8326</v>
      </c>
      <c r="AC715" s="60">
        <v>33</v>
      </c>
      <c r="AD715" s="60" t="s">
        <v>1441</v>
      </c>
      <c r="AE715" s="58" t="s">
        <v>1668</v>
      </c>
      <c r="AF715" s="58" t="s">
        <v>658</v>
      </c>
      <c r="AG715" s="60" t="s">
        <v>4580</v>
      </c>
      <c r="AH715" s="60" t="s">
        <v>4580</v>
      </c>
      <c r="AI715" s="58">
        <v>1000</v>
      </c>
      <c r="AJ715" s="58" t="s">
        <v>666</v>
      </c>
    </row>
    <row r="716" spans="1:36">
      <c r="A716" s="57">
        <v>713</v>
      </c>
      <c r="B716" s="58">
        <v>2022</v>
      </c>
      <c r="C716" s="58" t="s">
        <v>692</v>
      </c>
      <c r="D716" s="58"/>
      <c r="E716" s="58" t="s">
        <v>2012</v>
      </c>
      <c r="F716" s="58" t="s">
        <v>577</v>
      </c>
      <c r="G716" s="58" t="s">
        <v>7922</v>
      </c>
      <c r="H716" s="58" t="s">
        <v>1910</v>
      </c>
      <c r="I716" s="59">
        <v>44784</v>
      </c>
      <c r="J716" s="58" t="s">
        <v>2725</v>
      </c>
      <c r="K716" s="59" t="s">
        <v>1602</v>
      </c>
      <c r="L716" s="58" t="s">
        <v>7554</v>
      </c>
      <c r="M716" s="58" t="s">
        <v>7230</v>
      </c>
      <c r="N716" s="60">
        <v>873965</v>
      </c>
      <c r="O716" s="60">
        <v>100506</v>
      </c>
      <c r="P716" s="60">
        <v>100506</v>
      </c>
      <c r="Q716" s="58"/>
      <c r="R716" s="58" t="s">
        <v>658</v>
      </c>
      <c r="S716" s="58" t="s">
        <v>703</v>
      </c>
      <c r="T716" s="58"/>
      <c r="U716" s="58">
        <v>3</v>
      </c>
      <c r="V716" s="58"/>
      <c r="W716" s="58" t="s">
        <v>658</v>
      </c>
      <c r="X716" s="58">
        <v>44034939000</v>
      </c>
      <c r="Y716" s="58" t="str">
        <f>LEFT(Tableau3[[#This Row],[CODE_TARIF]],6)</f>
        <v>440349</v>
      </c>
      <c r="Z716" s="58" t="s">
        <v>697</v>
      </c>
      <c r="AA716" s="58"/>
      <c r="AB716" s="58" t="s">
        <v>8327</v>
      </c>
      <c r="AC716" s="60">
        <v>37</v>
      </c>
      <c r="AD716" s="60" t="s">
        <v>6260</v>
      </c>
      <c r="AE716" s="58" t="s">
        <v>698</v>
      </c>
      <c r="AF716" s="58" t="s">
        <v>658</v>
      </c>
      <c r="AG716" s="60" t="s">
        <v>4581</v>
      </c>
      <c r="AH716" s="60" t="s">
        <v>4581</v>
      </c>
      <c r="AI716" s="58">
        <v>1000</v>
      </c>
      <c r="AJ716" s="58" t="s">
        <v>666</v>
      </c>
    </row>
    <row r="717" spans="1:36">
      <c r="A717" s="57">
        <v>714</v>
      </c>
      <c r="B717" s="58">
        <v>2022</v>
      </c>
      <c r="C717" s="58" t="s">
        <v>692</v>
      </c>
      <c r="D717" s="58"/>
      <c r="E717" s="58" t="s">
        <v>2012</v>
      </c>
      <c r="F717" s="58" t="s">
        <v>577</v>
      </c>
      <c r="G717" s="58" t="s">
        <v>7922</v>
      </c>
      <c r="H717" s="58" t="s">
        <v>1910</v>
      </c>
      <c r="I717" s="59">
        <v>44784</v>
      </c>
      <c r="J717" s="58" t="s">
        <v>2726</v>
      </c>
      <c r="K717" s="59" t="s">
        <v>1602</v>
      </c>
      <c r="L717" s="58" t="s">
        <v>7554</v>
      </c>
      <c r="M717" s="58" t="s">
        <v>7230</v>
      </c>
      <c r="N717" s="60">
        <v>1095550</v>
      </c>
      <c r="O717" s="60">
        <v>125989</v>
      </c>
      <c r="P717" s="60">
        <v>125989</v>
      </c>
      <c r="Q717" s="58"/>
      <c r="R717" s="58" t="s">
        <v>658</v>
      </c>
      <c r="S717" s="58" t="s">
        <v>704</v>
      </c>
      <c r="T717" s="58"/>
      <c r="U717" s="58">
        <v>3</v>
      </c>
      <c r="V717" s="58"/>
      <c r="W717" s="58" t="s">
        <v>658</v>
      </c>
      <c r="X717" s="58">
        <v>44034939000</v>
      </c>
      <c r="Y717" s="58" t="str">
        <f>LEFT(Tableau3[[#This Row],[CODE_TARIF]],6)</f>
        <v>440349</v>
      </c>
      <c r="Z717" s="58" t="s">
        <v>697</v>
      </c>
      <c r="AA717" s="58"/>
      <c r="AB717" s="58" t="s">
        <v>8328</v>
      </c>
      <c r="AC717" s="60">
        <v>28</v>
      </c>
      <c r="AD717" s="60" t="s">
        <v>6261</v>
      </c>
      <c r="AE717" s="58" t="s">
        <v>698</v>
      </c>
      <c r="AF717" s="58" t="s">
        <v>658</v>
      </c>
      <c r="AG717" s="60" t="s">
        <v>4582</v>
      </c>
      <c r="AH717" s="60" t="s">
        <v>4582</v>
      </c>
      <c r="AI717" s="58">
        <v>1000</v>
      </c>
      <c r="AJ717" s="58" t="s">
        <v>666</v>
      </c>
    </row>
    <row r="718" spans="1:36">
      <c r="A718" s="57">
        <v>715</v>
      </c>
      <c r="B718" s="58">
        <v>2022</v>
      </c>
      <c r="C718" s="58" t="s">
        <v>692</v>
      </c>
      <c r="D718" s="58"/>
      <c r="E718" s="58" t="s">
        <v>2012</v>
      </c>
      <c r="F718" s="58" t="s">
        <v>577</v>
      </c>
      <c r="G718" s="58" t="s">
        <v>7922</v>
      </c>
      <c r="H718" s="58" t="s">
        <v>1910</v>
      </c>
      <c r="I718" s="59">
        <v>44782</v>
      </c>
      <c r="J718" s="58" t="s">
        <v>2727</v>
      </c>
      <c r="K718" s="59" t="s">
        <v>7312</v>
      </c>
      <c r="L718" s="58" t="s">
        <v>7555</v>
      </c>
      <c r="M718" s="58" t="s">
        <v>1602</v>
      </c>
      <c r="N718" s="60">
        <v>14437728</v>
      </c>
      <c r="O718" s="60">
        <v>794075</v>
      </c>
      <c r="P718" s="60">
        <v>794075</v>
      </c>
      <c r="Q718" s="58"/>
      <c r="R718" s="58" t="s">
        <v>658</v>
      </c>
      <c r="S718" s="58" t="s">
        <v>7170</v>
      </c>
      <c r="T718" s="58"/>
      <c r="U718" s="58">
        <v>3</v>
      </c>
      <c r="V718" s="58"/>
      <c r="W718" s="58" t="s">
        <v>658</v>
      </c>
      <c r="X718" s="58">
        <v>44072938000</v>
      </c>
      <c r="Y718" s="58" t="str">
        <f>LEFT(Tableau3[[#This Row],[CODE_TARIF]],6)</f>
        <v>440729</v>
      </c>
      <c r="Z718" s="58" t="s">
        <v>697</v>
      </c>
      <c r="AA718" s="58"/>
      <c r="AB718" s="58" t="s">
        <v>8329</v>
      </c>
      <c r="AC718" s="60">
        <v>105</v>
      </c>
      <c r="AD718" s="60" t="s">
        <v>6262</v>
      </c>
      <c r="AE718" s="58" t="s">
        <v>698</v>
      </c>
      <c r="AF718" s="58" t="s">
        <v>658</v>
      </c>
      <c r="AG718" s="60" t="s">
        <v>4583</v>
      </c>
      <c r="AH718" s="60" t="s">
        <v>4583</v>
      </c>
      <c r="AI718" s="58">
        <v>1000</v>
      </c>
      <c r="AJ718" s="58" t="s">
        <v>666</v>
      </c>
    </row>
    <row r="719" spans="1:36">
      <c r="A719" s="57">
        <v>716</v>
      </c>
      <c r="B719" s="58">
        <v>2022</v>
      </c>
      <c r="C719" s="58" t="s">
        <v>692</v>
      </c>
      <c r="D719" s="58"/>
      <c r="E719" s="58" t="s">
        <v>2012</v>
      </c>
      <c r="F719" s="58" t="s">
        <v>577</v>
      </c>
      <c r="G719" s="58" t="s">
        <v>7922</v>
      </c>
      <c r="H719" s="58" t="s">
        <v>1910</v>
      </c>
      <c r="I719" s="59">
        <v>44782</v>
      </c>
      <c r="J719" s="58" t="s">
        <v>2728</v>
      </c>
      <c r="K719" s="59" t="s">
        <v>7312</v>
      </c>
      <c r="L719" s="58" t="s">
        <v>7556</v>
      </c>
      <c r="M719" s="58" t="s">
        <v>1602</v>
      </c>
      <c r="N719" s="60">
        <v>424260</v>
      </c>
      <c r="O719" s="60">
        <v>48790</v>
      </c>
      <c r="P719" s="60">
        <v>48790</v>
      </c>
      <c r="Q719" s="58"/>
      <c r="R719" s="58" t="s">
        <v>658</v>
      </c>
      <c r="S719" s="58" t="s">
        <v>7161</v>
      </c>
      <c r="T719" s="58"/>
      <c r="U719" s="58">
        <v>3</v>
      </c>
      <c r="V719" s="58"/>
      <c r="W719" s="58" t="s">
        <v>658</v>
      </c>
      <c r="X719" s="58">
        <v>44034939000</v>
      </c>
      <c r="Y719" s="58" t="str">
        <f>LEFT(Tableau3[[#This Row],[CODE_TARIF]],6)</f>
        <v>440349</v>
      </c>
      <c r="Z719" s="58" t="s">
        <v>697</v>
      </c>
      <c r="AA719" s="58"/>
      <c r="AB719" s="58" t="s">
        <v>8330</v>
      </c>
      <c r="AC719" s="60">
        <v>27</v>
      </c>
      <c r="AD719" s="60" t="s">
        <v>4584</v>
      </c>
      <c r="AE719" s="58" t="s">
        <v>698</v>
      </c>
      <c r="AF719" s="58" t="s">
        <v>658</v>
      </c>
      <c r="AG719" s="60" t="s">
        <v>4584</v>
      </c>
      <c r="AH719" s="60" t="s">
        <v>4584</v>
      </c>
      <c r="AI719" s="58">
        <v>1000</v>
      </c>
      <c r="AJ719" s="58" t="s">
        <v>666</v>
      </c>
    </row>
    <row r="720" spans="1:36">
      <c r="A720" s="57">
        <v>717</v>
      </c>
      <c r="B720" s="58">
        <v>2022</v>
      </c>
      <c r="C720" s="58" t="s">
        <v>692</v>
      </c>
      <c r="D720" s="58"/>
      <c r="E720" s="58" t="s">
        <v>2012</v>
      </c>
      <c r="F720" s="58" t="s">
        <v>577</v>
      </c>
      <c r="G720" s="58" t="s">
        <v>7922</v>
      </c>
      <c r="H720" s="58" t="s">
        <v>1910</v>
      </c>
      <c r="I720" s="59">
        <v>44782</v>
      </c>
      <c r="J720" s="58" t="s">
        <v>2729</v>
      </c>
      <c r="K720" s="59" t="s">
        <v>7312</v>
      </c>
      <c r="L720" s="58" t="s">
        <v>7556</v>
      </c>
      <c r="M720" s="58" t="s">
        <v>1602</v>
      </c>
      <c r="N720" s="60">
        <v>717330</v>
      </c>
      <c r="O720" s="60">
        <v>82493</v>
      </c>
      <c r="P720" s="60">
        <v>82493</v>
      </c>
      <c r="Q720" s="58"/>
      <c r="R720" s="58" t="s">
        <v>658</v>
      </c>
      <c r="S720" s="58" t="s">
        <v>7161</v>
      </c>
      <c r="T720" s="58"/>
      <c r="U720" s="58">
        <v>3</v>
      </c>
      <c r="V720" s="58"/>
      <c r="W720" s="58" t="s">
        <v>658</v>
      </c>
      <c r="X720" s="58">
        <v>44034939000</v>
      </c>
      <c r="Y720" s="58" t="str">
        <f>LEFT(Tableau3[[#This Row],[CODE_TARIF]],6)</f>
        <v>440349</v>
      </c>
      <c r="Z720" s="58" t="s">
        <v>697</v>
      </c>
      <c r="AA720" s="58"/>
      <c r="AB720" s="58" t="s">
        <v>8331</v>
      </c>
      <c r="AC720" s="60">
        <v>28</v>
      </c>
      <c r="AD720" s="60" t="s">
        <v>4585</v>
      </c>
      <c r="AE720" s="58" t="s">
        <v>698</v>
      </c>
      <c r="AF720" s="58" t="s">
        <v>658</v>
      </c>
      <c r="AG720" s="60" t="s">
        <v>4585</v>
      </c>
      <c r="AH720" s="60" t="s">
        <v>4585</v>
      </c>
      <c r="AI720" s="58">
        <v>1000</v>
      </c>
      <c r="AJ720" s="58" t="s">
        <v>666</v>
      </c>
    </row>
    <row r="721" spans="1:36">
      <c r="A721" s="57">
        <v>718</v>
      </c>
      <c r="B721" s="58">
        <v>2022</v>
      </c>
      <c r="C721" s="58" t="s">
        <v>692</v>
      </c>
      <c r="D721" s="58"/>
      <c r="E721" s="58" t="s">
        <v>2012</v>
      </c>
      <c r="F721" s="58" t="s">
        <v>577</v>
      </c>
      <c r="G721" s="58" t="s">
        <v>7922</v>
      </c>
      <c r="H721" s="58" t="s">
        <v>1910</v>
      </c>
      <c r="I721" s="59">
        <v>44782</v>
      </c>
      <c r="J721" s="58" t="s">
        <v>2730</v>
      </c>
      <c r="K721" s="59" t="s">
        <v>7312</v>
      </c>
      <c r="L721" s="58" t="s">
        <v>7556</v>
      </c>
      <c r="M721" s="58" t="s">
        <v>1602</v>
      </c>
      <c r="N721" s="60">
        <v>751660</v>
      </c>
      <c r="O721" s="60">
        <v>86441</v>
      </c>
      <c r="P721" s="60">
        <v>86441</v>
      </c>
      <c r="Q721" s="58"/>
      <c r="R721" s="58" t="s">
        <v>658</v>
      </c>
      <c r="S721" s="58" t="s">
        <v>704</v>
      </c>
      <c r="T721" s="58"/>
      <c r="U721" s="58">
        <v>3</v>
      </c>
      <c r="V721" s="58"/>
      <c r="W721" s="58" t="s">
        <v>658</v>
      </c>
      <c r="X721" s="58">
        <v>44034939000</v>
      </c>
      <c r="Y721" s="58" t="str">
        <f>LEFT(Tableau3[[#This Row],[CODE_TARIF]],6)</f>
        <v>440349</v>
      </c>
      <c r="Z721" s="58" t="s">
        <v>697</v>
      </c>
      <c r="AA721" s="58"/>
      <c r="AB721" s="58" t="s">
        <v>8332</v>
      </c>
      <c r="AC721" s="60">
        <v>14</v>
      </c>
      <c r="AD721" s="60" t="s">
        <v>6263</v>
      </c>
      <c r="AE721" s="58" t="s">
        <v>698</v>
      </c>
      <c r="AF721" s="58" t="s">
        <v>658</v>
      </c>
      <c r="AG721" s="60" t="s">
        <v>4586</v>
      </c>
      <c r="AH721" s="60" t="s">
        <v>4586</v>
      </c>
      <c r="AI721" s="58">
        <v>1000</v>
      </c>
      <c r="AJ721" s="58" t="s">
        <v>666</v>
      </c>
    </row>
    <row r="722" spans="1:36">
      <c r="A722" s="57">
        <v>719</v>
      </c>
      <c r="B722" s="58">
        <v>2022</v>
      </c>
      <c r="C722" s="58" t="s">
        <v>692</v>
      </c>
      <c r="D722" s="58"/>
      <c r="E722" s="58" t="s">
        <v>2012</v>
      </c>
      <c r="F722" s="58" t="s">
        <v>577</v>
      </c>
      <c r="G722" s="58" t="s">
        <v>7922</v>
      </c>
      <c r="H722" s="58" t="s">
        <v>1910</v>
      </c>
      <c r="I722" s="59">
        <v>44782</v>
      </c>
      <c r="J722" s="58" t="s">
        <v>2731</v>
      </c>
      <c r="K722" s="59" t="s">
        <v>7312</v>
      </c>
      <c r="L722" s="58" t="s">
        <v>7556</v>
      </c>
      <c r="M722" s="58" t="s">
        <v>1602</v>
      </c>
      <c r="N722" s="60">
        <v>987755</v>
      </c>
      <c r="O722" s="60">
        <v>113592</v>
      </c>
      <c r="P722" s="60">
        <v>113592</v>
      </c>
      <c r="Q722" s="58"/>
      <c r="R722" s="58" t="s">
        <v>658</v>
      </c>
      <c r="S722" s="58" t="s">
        <v>701</v>
      </c>
      <c r="T722" s="58"/>
      <c r="U722" s="58">
        <v>3</v>
      </c>
      <c r="V722" s="58"/>
      <c r="W722" s="58" t="s">
        <v>658</v>
      </c>
      <c r="X722" s="58">
        <v>44034908000</v>
      </c>
      <c r="Y722" s="58" t="str">
        <f>LEFT(Tableau3[[#This Row],[CODE_TARIF]],6)</f>
        <v>440349</v>
      </c>
      <c r="Z722" s="58" t="s">
        <v>697</v>
      </c>
      <c r="AA722" s="58"/>
      <c r="AB722" s="58" t="s">
        <v>8333</v>
      </c>
      <c r="AC722" s="60">
        <v>53</v>
      </c>
      <c r="AD722" s="60" t="s">
        <v>6264</v>
      </c>
      <c r="AE722" s="58" t="s">
        <v>698</v>
      </c>
      <c r="AF722" s="58" t="s">
        <v>658</v>
      </c>
      <c r="AG722" s="60" t="s">
        <v>4587</v>
      </c>
      <c r="AH722" s="60" t="s">
        <v>4587</v>
      </c>
      <c r="AI722" s="58">
        <v>1000</v>
      </c>
      <c r="AJ722" s="58" t="s">
        <v>666</v>
      </c>
    </row>
    <row r="723" spans="1:36">
      <c r="A723" s="57">
        <v>720</v>
      </c>
      <c r="B723" s="58">
        <v>2022</v>
      </c>
      <c r="C723" s="58" t="s">
        <v>692</v>
      </c>
      <c r="D723" s="58"/>
      <c r="E723" s="58" t="s">
        <v>2012</v>
      </c>
      <c r="F723" s="58" t="s">
        <v>577</v>
      </c>
      <c r="G723" s="58" t="s">
        <v>7922</v>
      </c>
      <c r="H723" s="58" t="s">
        <v>1910</v>
      </c>
      <c r="I723" s="59">
        <v>44782</v>
      </c>
      <c r="J723" s="58" t="s">
        <v>2732</v>
      </c>
      <c r="K723" s="59" t="s">
        <v>7312</v>
      </c>
      <c r="L723" s="58" t="s">
        <v>7556</v>
      </c>
      <c r="M723" s="58" t="s">
        <v>1602</v>
      </c>
      <c r="N723" s="60">
        <v>1249355</v>
      </c>
      <c r="O723" s="60">
        <v>143676</v>
      </c>
      <c r="P723" s="60">
        <v>143676</v>
      </c>
      <c r="Q723" s="58"/>
      <c r="R723" s="58" t="s">
        <v>658</v>
      </c>
      <c r="S723" s="58" t="s">
        <v>687</v>
      </c>
      <c r="T723" s="58"/>
      <c r="U723" s="58">
        <v>3</v>
      </c>
      <c r="V723" s="58"/>
      <c r="W723" s="58" t="s">
        <v>658</v>
      </c>
      <c r="X723" s="58">
        <v>44034939000</v>
      </c>
      <c r="Y723" s="58" t="str">
        <f>LEFT(Tableau3[[#This Row],[CODE_TARIF]],6)</f>
        <v>440349</v>
      </c>
      <c r="Z723" s="58" t="s">
        <v>697</v>
      </c>
      <c r="AA723" s="58"/>
      <c r="AB723" s="58" t="s">
        <v>8334</v>
      </c>
      <c r="AC723" s="60">
        <v>25</v>
      </c>
      <c r="AD723" s="60" t="s">
        <v>4588</v>
      </c>
      <c r="AE723" s="58" t="s">
        <v>698</v>
      </c>
      <c r="AF723" s="58" t="s">
        <v>658</v>
      </c>
      <c r="AG723" s="60" t="s">
        <v>4588</v>
      </c>
      <c r="AH723" s="60" t="s">
        <v>4588</v>
      </c>
      <c r="AI723" s="58">
        <v>1000</v>
      </c>
      <c r="AJ723" s="58" t="s">
        <v>666</v>
      </c>
    </row>
    <row r="724" spans="1:36">
      <c r="A724" s="57">
        <v>721</v>
      </c>
      <c r="B724" s="58">
        <v>2022</v>
      </c>
      <c r="C724" s="58" t="s">
        <v>692</v>
      </c>
      <c r="D724" s="58"/>
      <c r="E724" s="58" t="s">
        <v>8878</v>
      </c>
      <c r="F724" s="58" t="s">
        <v>578</v>
      </c>
      <c r="G724" s="58" t="s">
        <v>7935</v>
      </c>
      <c r="H724" s="58" t="s">
        <v>2027</v>
      </c>
      <c r="I724" s="59">
        <v>44778</v>
      </c>
      <c r="J724" s="58" t="s">
        <v>2733</v>
      </c>
      <c r="K724" s="59" t="s">
        <v>7232</v>
      </c>
      <c r="L724" s="58" t="s">
        <v>7557</v>
      </c>
      <c r="M724" s="58" t="s">
        <v>1955</v>
      </c>
      <c r="N724" s="60">
        <v>401825</v>
      </c>
      <c r="O724" s="60">
        <v>46210</v>
      </c>
      <c r="P724" s="60">
        <v>46210</v>
      </c>
      <c r="Q724" s="58"/>
      <c r="R724" s="58" t="s">
        <v>658</v>
      </c>
      <c r="S724" s="58" t="s">
        <v>703</v>
      </c>
      <c r="T724" s="58"/>
      <c r="U724" s="58">
        <v>3</v>
      </c>
      <c r="V724" s="58"/>
      <c r="W724" s="58" t="s">
        <v>658</v>
      </c>
      <c r="X724" s="58">
        <v>44034939000</v>
      </c>
      <c r="Y724" s="58" t="str">
        <f>LEFT(Tableau3[[#This Row],[CODE_TARIF]],6)</f>
        <v>440349</v>
      </c>
      <c r="Z724" s="58" t="s">
        <v>697</v>
      </c>
      <c r="AA724" s="58"/>
      <c r="AB724" s="58" t="s">
        <v>8335</v>
      </c>
      <c r="AC724" s="60">
        <v>21</v>
      </c>
      <c r="AD724" s="60" t="s">
        <v>686</v>
      </c>
      <c r="AE724" s="58" t="s">
        <v>698</v>
      </c>
      <c r="AF724" s="58" t="s">
        <v>658</v>
      </c>
      <c r="AG724" s="60" t="s">
        <v>4589</v>
      </c>
      <c r="AH724" s="60" t="s">
        <v>4589</v>
      </c>
      <c r="AI724" s="58">
        <v>1000</v>
      </c>
      <c r="AJ724" s="58" t="s">
        <v>666</v>
      </c>
    </row>
    <row r="725" spans="1:36">
      <c r="A725" s="57">
        <v>722</v>
      </c>
      <c r="B725" s="58">
        <v>2022</v>
      </c>
      <c r="C725" s="58" t="s">
        <v>692</v>
      </c>
      <c r="D725" s="58"/>
      <c r="E725" s="58" t="s">
        <v>2012</v>
      </c>
      <c r="F725" s="58" t="s">
        <v>577</v>
      </c>
      <c r="G725" s="58" t="s">
        <v>7922</v>
      </c>
      <c r="H725" s="58" t="s">
        <v>1910</v>
      </c>
      <c r="I725" s="59">
        <v>44778</v>
      </c>
      <c r="J725" s="58" t="s">
        <v>2734</v>
      </c>
      <c r="K725" s="59" t="s">
        <v>7232</v>
      </c>
      <c r="L725" s="58" t="s">
        <v>7558</v>
      </c>
      <c r="M725" s="58" t="s">
        <v>7183</v>
      </c>
      <c r="N725" s="60">
        <v>5602147</v>
      </c>
      <c r="O725" s="60">
        <v>644247</v>
      </c>
      <c r="P725" s="60">
        <v>644247</v>
      </c>
      <c r="Q725" s="58"/>
      <c r="R725" s="58" t="s">
        <v>658</v>
      </c>
      <c r="S725" s="58" t="s">
        <v>703</v>
      </c>
      <c r="T725" s="58"/>
      <c r="U725" s="58">
        <v>3</v>
      </c>
      <c r="V725" s="58"/>
      <c r="W725" s="58" t="s">
        <v>658</v>
      </c>
      <c r="X725" s="58">
        <v>44034914000</v>
      </c>
      <c r="Y725" s="58" t="str">
        <f>LEFT(Tableau3[[#This Row],[CODE_TARIF]],6)</f>
        <v>440349</v>
      </c>
      <c r="Z725" s="58" t="s">
        <v>697</v>
      </c>
      <c r="AA725" s="58"/>
      <c r="AB725" s="58" t="s">
        <v>8336</v>
      </c>
      <c r="AC725" s="60">
        <v>40</v>
      </c>
      <c r="AD725" s="60" t="s">
        <v>6265</v>
      </c>
      <c r="AE725" s="58" t="s">
        <v>698</v>
      </c>
      <c r="AF725" s="58" t="s">
        <v>658</v>
      </c>
      <c r="AG725" s="60" t="s">
        <v>4590</v>
      </c>
      <c r="AH725" s="60" t="s">
        <v>4590</v>
      </c>
      <c r="AI725" s="58">
        <v>1000</v>
      </c>
      <c r="AJ725" s="58" t="s">
        <v>666</v>
      </c>
    </row>
    <row r="726" spans="1:36">
      <c r="A726" s="57">
        <v>723</v>
      </c>
      <c r="B726" s="58">
        <v>2022</v>
      </c>
      <c r="C726" s="58" t="s">
        <v>692</v>
      </c>
      <c r="D726" s="58"/>
      <c r="E726" s="58" t="s">
        <v>8878</v>
      </c>
      <c r="F726" s="58" t="s">
        <v>579</v>
      </c>
      <c r="G726" s="58" t="s">
        <v>7931</v>
      </c>
      <c r="H726" s="58" t="s">
        <v>2027</v>
      </c>
      <c r="I726" s="59">
        <v>44778</v>
      </c>
      <c r="J726" s="58" t="s">
        <v>2735</v>
      </c>
      <c r="K726" s="59" t="s">
        <v>7232</v>
      </c>
      <c r="L726" s="58" t="s">
        <v>7559</v>
      </c>
      <c r="M726" s="58" t="s">
        <v>1956</v>
      </c>
      <c r="N726" s="60">
        <v>449320</v>
      </c>
      <c r="O726" s="60">
        <v>51672</v>
      </c>
      <c r="P726" s="60">
        <v>51672</v>
      </c>
      <c r="Q726" s="58"/>
      <c r="R726" s="58" t="s">
        <v>658</v>
      </c>
      <c r="S726" s="58" t="s">
        <v>701</v>
      </c>
      <c r="T726" s="58"/>
      <c r="U726" s="58">
        <v>3</v>
      </c>
      <c r="V726" s="58"/>
      <c r="W726" s="58" t="s">
        <v>658</v>
      </c>
      <c r="X726" s="58">
        <v>44034939000</v>
      </c>
      <c r="Y726" s="58" t="str">
        <f>LEFT(Tableau3[[#This Row],[CODE_TARIF]],6)</f>
        <v>440349</v>
      </c>
      <c r="Z726" s="58" t="s">
        <v>697</v>
      </c>
      <c r="AA726" s="58"/>
      <c r="AB726" s="58" t="s">
        <v>8337</v>
      </c>
      <c r="AC726" s="60">
        <v>32</v>
      </c>
      <c r="AD726" s="60" t="s">
        <v>6266</v>
      </c>
      <c r="AE726" s="58" t="s">
        <v>698</v>
      </c>
      <c r="AF726" s="58" t="s">
        <v>658</v>
      </c>
      <c r="AG726" s="60" t="s">
        <v>4591</v>
      </c>
      <c r="AH726" s="60" t="s">
        <v>4591</v>
      </c>
      <c r="AI726" s="58">
        <v>1000</v>
      </c>
      <c r="AJ726" s="58" t="s">
        <v>666</v>
      </c>
    </row>
    <row r="727" spans="1:36">
      <c r="A727" s="57">
        <v>724</v>
      </c>
      <c r="B727" s="58">
        <v>2022</v>
      </c>
      <c r="C727" s="58" t="s">
        <v>692</v>
      </c>
      <c r="D727" s="58"/>
      <c r="E727" s="58" t="s">
        <v>8878</v>
      </c>
      <c r="F727" s="58" t="s">
        <v>578</v>
      </c>
      <c r="G727" s="58" t="s">
        <v>7935</v>
      </c>
      <c r="H727" s="58" t="s">
        <v>2027</v>
      </c>
      <c r="I727" s="59">
        <v>44776</v>
      </c>
      <c r="J727" s="58" t="s">
        <v>2736</v>
      </c>
      <c r="K727" s="59" t="s">
        <v>1605</v>
      </c>
      <c r="L727" s="58" t="s">
        <v>7560</v>
      </c>
      <c r="M727" s="58" t="s">
        <v>7231</v>
      </c>
      <c r="N727" s="60">
        <v>571365</v>
      </c>
      <c r="O727" s="60">
        <v>65707</v>
      </c>
      <c r="P727" s="60">
        <v>65707</v>
      </c>
      <c r="Q727" s="58"/>
      <c r="R727" s="58" t="s">
        <v>658</v>
      </c>
      <c r="S727" s="58" t="s">
        <v>703</v>
      </c>
      <c r="T727" s="58"/>
      <c r="U727" s="58">
        <v>3</v>
      </c>
      <c r="V727" s="58"/>
      <c r="W727" s="58" t="s">
        <v>658</v>
      </c>
      <c r="X727" s="58">
        <v>44034939000</v>
      </c>
      <c r="Y727" s="58" t="str">
        <f>LEFT(Tableau3[[#This Row],[CODE_TARIF]],6)</f>
        <v>440349</v>
      </c>
      <c r="Z727" s="58" t="s">
        <v>697</v>
      </c>
      <c r="AA727" s="58"/>
      <c r="AB727" s="58" t="s">
        <v>8338</v>
      </c>
      <c r="AC727" s="60">
        <v>20</v>
      </c>
      <c r="AD727" s="60" t="s">
        <v>6121</v>
      </c>
      <c r="AE727" s="58" t="s">
        <v>698</v>
      </c>
      <c r="AF727" s="58" t="s">
        <v>658</v>
      </c>
      <c r="AG727" s="60" t="s">
        <v>4592</v>
      </c>
      <c r="AH727" s="60" t="s">
        <v>4592</v>
      </c>
      <c r="AI727" s="58">
        <v>1000</v>
      </c>
      <c r="AJ727" s="58" t="s">
        <v>666</v>
      </c>
    </row>
    <row r="728" spans="1:36">
      <c r="A728" s="57">
        <v>725</v>
      </c>
      <c r="B728" s="58">
        <v>2022</v>
      </c>
      <c r="C728" s="58" t="s">
        <v>692</v>
      </c>
      <c r="D728" s="58"/>
      <c r="E728" s="58" t="s">
        <v>8878</v>
      </c>
      <c r="F728" s="58" t="s">
        <v>578</v>
      </c>
      <c r="G728" s="58" t="s">
        <v>7935</v>
      </c>
      <c r="H728" s="58" t="s">
        <v>2027</v>
      </c>
      <c r="I728" s="59">
        <v>44776</v>
      </c>
      <c r="J728" s="58" t="s">
        <v>2737</v>
      </c>
      <c r="K728" s="59" t="s">
        <v>1605</v>
      </c>
      <c r="L728" s="58" t="s">
        <v>7561</v>
      </c>
      <c r="M728" s="58" t="s">
        <v>1602</v>
      </c>
      <c r="N728" s="60">
        <v>299360</v>
      </c>
      <c r="O728" s="60">
        <v>34427</v>
      </c>
      <c r="P728" s="60">
        <v>34427</v>
      </c>
      <c r="Q728" s="58"/>
      <c r="R728" s="58" t="s">
        <v>658</v>
      </c>
      <c r="S728" s="58" t="s">
        <v>703</v>
      </c>
      <c r="T728" s="58"/>
      <c r="U728" s="58">
        <v>3</v>
      </c>
      <c r="V728" s="58"/>
      <c r="W728" s="58" t="s">
        <v>658</v>
      </c>
      <c r="X728" s="58">
        <v>44034934000</v>
      </c>
      <c r="Y728" s="58" t="str">
        <f>LEFT(Tableau3[[#This Row],[CODE_TARIF]],6)</f>
        <v>440349</v>
      </c>
      <c r="Z728" s="58" t="s">
        <v>697</v>
      </c>
      <c r="AA728" s="58"/>
      <c r="AB728" s="58" t="s">
        <v>8339</v>
      </c>
      <c r="AC728" s="60">
        <v>10</v>
      </c>
      <c r="AD728" s="60" t="s">
        <v>5846</v>
      </c>
      <c r="AE728" s="58" t="s">
        <v>698</v>
      </c>
      <c r="AF728" s="58" t="s">
        <v>658</v>
      </c>
      <c r="AG728" s="60" t="s">
        <v>4593</v>
      </c>
      <c r="AH728" s="60" t="s">
        <v>4593</v>
      </c>
      <c r="AI728" s="58">
        <v>1000</v>
      </c>
      <c r="AJ728" s="58" t="s">
        <v>666</v>
      </c>
    </row>
    <row r="729" spans="1:36">
      <c r="A729" s="57">
        <v>726</v>
      </c>
      <c r="B729" s="58">
        <v>2022</v>
      </c>
      <c r="C729" s="58" t="s">
        <v>692</v>
      </c>
      <c r="D729" s="58"/>
      <c r="E729" s="58" t="s">
        <v>8878</v>
      </c>
      <c r="F729" s="58" t="s">
        <v>578</v>
      </c>
      <c r="G729" s="58" t="s">
        <v>7935</v>
      </c>
      <c r="H729" s="58" t="s">
        <v>2027</v>
      </c>
      <c r="I729" s="59">
        <v>44776</v>
      </c>
      <c r="J729" s="58" t="s">
        <v>2738</v>
      </c>
      <c r="K729" s="59" t="s">
        <v>1605</v>
      </c>
      <c r="L729" s="58" t="s">
        <v>7562</v>
      </c>
      <c r="M729" s="58" t="s">
        <v>7181</v>
      </c>
      <c r="N729" s="60">
        <v>2345615</v>
      </c>
      <c r="O729" s="60">
        <v>269746</v>
      </c>
      <c r="P729" s="60">
        <v>269746</v>
      </c>
      <c r="Q729" s="58"/>
      <c r="R729" s="58" t="s">
        <v>658</v>
      </c>
      <c r="S729" s="58" t="s">
        <v>703</v>
      </c>
      <c r="T729" s="58"/>
      <c r="U729" s="58">
        <v>3</v>
      </c>
      <c r="V729" s="58"/>
      <c r="W729" s="58" t="s">
        <v>658</v>
      </c>
      <c r="X729" s="58">
        <v>44034939000</v>
      </c>
      <c r="Y729" s="58" t="str">
        <f>LEFT(Tableau3[[#This Row],[CODE_TARIF]],6)</f>
        <v>440349</v>
      </c>
      <c r="Z729" s="58" t="s">
        <v>697</v>
      </c>
      <c r="AA729" s="58"/>
      <c r="AB729" s="58" t="s">
        <v>8340</v>
      </c>
      <c r="AC729" s="60">
        <v>52</v>
      </c>
      <c r="AD729" s="60" t="s">
        <v>3907</v>
      </c>
      <c r="AE729" s="58" t="s">
        <v>698</v>
      </c>
      <c r="AF729" s="58" t="s">
        <v>658</v>
      </c>
      <c r="AG729" s="60" t="s">
        <v>4594</v>
      </c>
      <c r="AH729" s="60" t="s">
        <v>4594</v>
      </c>
      <c r="AI729" s="58">
        <v>1000</v>
      </c>
      <c r="AJ729" s="58" t="s">
        <v>666</v>
      </c>
    </row>
    <row r="730" spans="1:36">
      <c r="A730" s="57">
        <v>727</v>
      </c>
      <c r="B730" s="58">
        <v>2022</v>
      </c>
      <c r="C730" s="58" t="s">
        <v>692</v>
      </c>
      <c r="D730" s="58"/>
      <c r="E730" s="58" t="s">
        <v>8878</v>
      </c>
      <c r="F730" s="58" t="s">
        <v>579</v>
      </c>
      <c r="G730" s="58" t="s">
        <v>7931</v>
      </c>
      <c r="H730" s="58" t="s">
        <v>2027</v>
      </c>
      <c r="I730" s="59">
        <v>44776</v>
      </c>
      <c r="J730" s="58" t="s">
        <v>2739</v>
      </c>
      <c r="K730" s="59" t="s">
        <v>1605</v>
      </c>
      <c r="L730" s="58" t="s">
        <v>7563</v>
      </c>
      <c r="M730" s="58" t="s">
        <v>1956</v>
      </c>
      <c r="N730" s="60">
        <v>23558321</v>
      </c>
      <c r="O730" s="60">
        <v>1295708</v>
      </c>
      <c r="P730" s="60">
        <v>1295708</v>
      </c>
      <c r="Q730" s="58"/>
      <c r="R730" s="58" t="s">
        <v>658</v>
      </c>
      <c r="S730" s="58" t="s">
        <v>701</v>
      </c>
      <c r="T730" s="58"/>
      <c r="U730" s="58">
        <v>3</v>
      </c>
      <c r="V730" s="58"/>
      <c r="W730" s="58" t="s">
        <v>658</v>
      </c>
      <c r="X730" s="58">
        <v>44072800000</v>
      </c>
      <c r="Y730" s="58" t="str">
        <f>LEFT(Tableau3[[#This Row],[CODE_TARIF]],6)</f>
        <v>440728</v>
      </c>
      <c r="Z730" s="58" t="s">
        <v>697</v>
      </c>
      <c r="AA730" s="58"/>
      <c r="AB730" s="58" t="s">
        <v>8341</v>
      </c>
      <c r="AC730" s="60">
        <v>219</v>
      </c>
      <c r="AD730" s="60" t="s">
        <v>1441</v>
      </c>
      <c r="AE730" s="58" t="s">
        <v>698</v>
      </c>
      <c r="AF730" s="58" t="s">
        <v>658</v>
      </c>
      <c r="AG730" s="60" t="s">
        <v>4595</v>
      </c>
      <c r="AH730" s="60" t="s">
        <v>4595</v>
      </c>
      <c r="AI730" s="58">
        <v>1000</v>
      </c>
      <c r="AJ730" s="58" t="s">
        <v>666</v>
      </c>
    </row>
    <row r="731" spans="1:36">
      <c r="A731" s="57">
        <v>728</v>
      </c>
      <c r="B731" s="58">
        <v>2022</v>
      </c>
      <c r="C731" s="58" t="s">
        <v>692</v>
      </c>
      <c r="D731" s="58"/>
      <c r="E731" s="58" t="s">
        <v>8878</v>
      </c>
      <c r="F731" s="58" t="s">
        <v>579</v>
      </c>
      <c r="G731" s="58" t="s">
        <v>7931</v>
      </c>
      <c r="H731" s="58" t="s">
        <v>2027</v>
      </c>
      <c r="I731" s="59">
        <v>44776</v>
      </c>
      <c r="J731" s="58" t="s">
        <v>2740</v>
      </c>
      <c r="K731" s="59" t="s">
        <v>1605</v>
      </c>
      <c r="L731" s="58" t="s">
        <v>7564</v>
      </c>
      <c r="M731" s="58" t="s">
        <v>7231</v>
      </c>
      <c r="N731" s="60">
        <v>3924191</v>
      </c>
      <c r="O731" s="60">
        <v>451282</v>
      </c>
      <c r="P731" s="60">
        <v>451282</v>
      </c>
      <c r="Q731" s="58"/>
      <c r="R731" s="58" t="s">
        <v>658</v>
      </c>
      <c r="S731" s="58" t="s">
        <v>703</v>
      </c>
      <c r="T731" s="58"/>
      <c r="U731" s="58">
        <v>3</v>
      </c>
      <c r="V731" s="58"/>
      <c r="W731" s="58" t="s">
        <v>658</v>
      </c>
      <c r="X731" s="58">
        <v>44034914000</v>
      </c>
      <c r="Y731" s="58" t="str">
        <f>LEFT(Tableau3[[#This Row],[CODE_TARIF]],6)</f>
        <v>440349</v>
      </c>
      <c r="Z731" s="58" t="s">
        <v>697</v>
      </c>
      <c r="AA731" s="58"/>
      <c r="AB731" s="58" t="s">
        <v>8342</v>
      </c>
      <c r="AC731" s="60">
        <v>253</v>
      </c>
      <c r="AD731" s="60" t="s">
        <v>6267</v>
      </c>
      <c r="AE731" s="58" t="s">
        <v>698</v>
      </c>
      <c r="AF731" s="58" t="s">
        <v>658</v>
      </c>
      <c r="AG731" s="60" t="s">
        <v>4596</v>
      </c>
      <c r="AH731" s="60" t="s">
        <v>4596</v>
      </c>
      <c r="AI731" s="58">
        <v>1000</v>
      </c>
      <c r="AJ731" s="58" t="s">
        <v>666</v>
      </c>
    </row>
    <row r="732" spans="1:36">
      <c r="A732" s="57">
        <v>729</v>
      </c>
      <c r="B732" s="58">
        <v>2022</v>
      </c>
      <c r="C732" s="58" t="s">
        <v>692</v>
      </c>
      <c r="D732" s="58"/>
      <c r="E732" s="58" t="s">
        <v>8883</v>
      </c>
      <c r="F732" s="58" t="s">
        <v>587</v>
      </c>
      <c r="G732" s="58" t="s">
        <v>7933</v>
      </c>
      <c r="H732" s="58" t="s">
        <v>2032</v>
      </c>
      <c r="I732" s="59">
        <v>44776</v>
      </c>
      <c r="J732" s="58" t="s">
        <v>2741</v>
      </c>
      <c r="K732" s="59" t="s">
        <v>1605</v>
      </c>
      <c r="L732" s="58" t="s">
        <v>7565</v>
      </c>
      <c r="M732" s="58" t="s">
        <v>7232</v>
      </c>
      <c r="N732" s="60">
        <v>913900</v>
      </c>
      <c r="O732" s="60">
        <v>50265</v>
      </c>
      <c r="P732" s="60">
        <v>50265</v>
      </c>
      <c r="Q732" s="58"/>
      <c r="R732" s="58" t="s">
        <v>658</v>
      </c>
      <c r="S732" s="58" t="s">
        <v>7161</v>
      </c>
      <c r="T732" s="58"/>
      <c r="U732" s="58">
        <v>3</v>
      </c>
      <c r="V732" s="58"/>
      <c r="W732" s="58" t="s">
        <v>658</v>
      </c>
      <c r="X732" s="58">
        <v>44072938000</v>
      </c>
      <c r="Y732" s="58" t="str">
        <f>LEFT(Tableau3[[#This Row],[CODE_TARIF]],6)</f>
        <v>440729</v>
      </c>
      <c r="Z732" s="58" t="s">
        <v>697</v>
      </c>
      <c r="AA732" s="58"/>
      <c r="AB732" s="58" t="s">
        <v>7972</v>
      </c>
      <c r="AC732" s="60">
        <v>5</v>
      </c>
      <c r="AD732" s="60" t="s">
        <v>6268</v>
      </c>
      <c r="AE732" s="58" t="s">
        <v>1668</v>
      </c>
      <c r="AF732" s="58" t="s">
        <v>658</v>
      </c>
      <c r="AG732" s="60" t="s">
        <v>4597</v>
      </c>
      <c r="AH732" s="60" t="s">
        <v>4597</v>
      </c>
      <c r="AI732" s="58">
        <v>1000</v>
      </c>
      <c r="AJ732" s="58" t="s">
        <v>666</v>
      </c>
    </row>
    <row r="733" spans="1:36">
      <c r="A733" s="57">
        <v>730</v>
      </c>
      <c r="B733" s="58">
        <v>2022</v>
      </c>
      <c r="C733" s="58" t="s">
        <v>692</v>
      </c>
      <c r="D733" s="58"/>
      <c r="E733" s="58" t="s">
        <v>8883</v>
      </c>
      <c r="F733" s="58" t="s">
        <v>587</v>
      </c>
      <c r="G733" s="58" t="s">
        <v>7933</v>
      </c>
      <c r="H733" s="58" t="s">
        <v>2032</v>
      </c>
      <c r="I733" s="59">
        <v>44776</v>
      </c>
      <c r="J733" s="58" t="s">
        <v>2742</v>
      </c>
      <c r="K733" s="59" t="s">
        <v>1605</v>
      </c>
      <c r="L733" s="58" t="s">
        <v>7565</v>
      </c>
      <c r="M733" s="58" t="s">
        <v>7232</v>
      </c>
      <c r="N733" s="60">
        <v>2696200</v>
      </c>
      <c r="O733" s="60">
        <v>148291</v>
      </c>
      <c r="P733" s="60">
        <v>148291</v>
      </c>
      <c r="Q733" s="58"/>
      <c r="R733" s="58" t="s">
        <v>658</v>
      </c>
      <c r="S733" s="58" t="s">
        <v>695</v>
      </c>
      <c r="T733" s="58"/>
      <c r="U733" s="58">
        <v>3</v>
      </c>
      <c r="V733" s="58"/>
      <c r="W733" s="58" t="s">
        <v>658</v>
      </c>
      <c r="X733" s="58">
        <v>44072938000</v>
      </c>
      <c r="Y733" s="58" t="str">
        <f>LEFT(Tableau3[[#This Row],[CODE_TARIF]],6)</f>
        <v>440729</v>
      </c>
      <c r="Z733" s="58" t="s">
        <v>697</v>
      </c>
      <c r="AA733" s="58"/>
      <c r="AB733" s="58" t="s">
        <v>7972</v>
      </c>
      <c r="AC733" s="60">
        <v>12</v>
      </c>
      <c r="AD733" s="60" t="s">
        <v>6269</v>
      </c>
      <c r="AE733" s="58" t="s">
        <v>1668</v>
      </c>
      <c r="AF733" s="58" t="s">
        <v>658</v>
      </c>
      <c r="AG733" s="60" t="s">
        <v>4598</v>
      </c>
      <c r="AH733" s="60" t="s">
        <v>4598</v>
      </c>
      <c r="AI733" s="58">
        <v>1000</v>
      </c>
      <c r="AJ733" s="58" t="s">
        <v>666</v>
      </c>
    </row>
    <row r="734" spans="1:36">
      <c r="A734" s="57">
        <v>731</v>
      </c>
      <c r="B734" s="58">
        <v>2022</v>
      </c>
      <c r="C734" s="58" t="s">
        <v>692</v>
      </c>
      <c r="D734" s="58"/>
      <c r="E734" s="58" t="s">
        <v>8883</v>
      </c>
      <c r="F734" s="58" t="s">
        <v>587</v>
      </c>
      <c r="G734" s="58" t="s">
        <v>7933</v>
      </c>
      <c r="H734" s="58" t="s">
        <v>2032</v>
      </c>
      <c r="I734" s="59">
        <v>44776</v>
      </c>
      <c r="J734" s="58" t="s">
        <v>2743</v>
      </c>
      <c r="K734" s="59" t="s">
        <v>1605</v>
      </c>
      <c r="L734" s="58" t="s">
        <v>7565</v>
      </c>
      <c r="M734" s="58" t="s">
        <v>7232</v>
      </c>
      <c r="N734" s="60">
        <v>1234500</v>
      </c>
      <c r="O734" s="60">
        <v>67898</v>
      </c>
      <c r="P734" s="60">
        <v>67898</v>
      </c>
      <c r="Q734" s="58"/>
      <c r="R734" s="58" t="s">
        <v>658</v>
      </c>
      <c r="S734" s="58" t="s">
        <v>699</v>
      </c>
      <c r="T734" s="58"/>
      <c r="U734" s="58">
        <v>3</v>
      </c>
      <c r="V734" s="58"/>
      <c r="W734" s="58" t="s">
        <v>658</v>
      </c>
      <c r="X734" s="58">
        <v>44072938000</v>
      </c>
      <c r="Y734" s="58" t="str">
        <f>LEFT(Tableau3[[#This Row],[CODE_TARIF]],6)</f>
        <v>440729</v>
      </c>
      <c r="Z734" s="58" t="s">
        <v>697</v>
      </c>
      <c r="AA734" s="58"/>
      <c r="AB734" s="58" t="s">
        <v>7972</v>
      </c>
      <c r="AC734" s="60">
        <v>8</v>
      </c>
      <c r="AD734" s="60" t="s">
        <v>6270</v>
      </c>
      <c r="AE734" s="58" t="s">
        <v>1668</v>
      </c>
      <c r="AF734" s="58" t="s">
        <v>658</v>
      </c>
      <c r="AG734" s="60" t="s">
        <v>4599</v>
      </c>
      <c r="AH734" s="60" t="s">
        <v>4599</v>
      </c>
      <c r="AI734" s="58">
        <v>1000</v>
      </c>
      <c r="AJ734" s="58" t="s">
        <v>666</v>
      </c>
    </row>
    <row r="735" spans="1:36">
      <c r="A735" s="57">
        <v>732</v>
      </c>
      <c r="B735" s="58">
        <v>2022</v>
      </c>
      <c r="C735" s="58" t="s">
        <v>692</v>
      </c>
      <c r="D735" s="58"/>
      <c r="E735" s="58" t="s">
        <v>8883</v>
      </c>
      <c r="F735" s="58" t="s">
        <v>587</v>
      </c>
      <c r="G735" s="58" t="s">
        <v>7933</v>
      </c>
      <c r="H735" s="58" t="s">
        <v>2032</v>
      </c>
      <c r="I735" s="59">
        <v>44776</v>
      </c>
      <c r="J735" s="58" t="s">
        <v>2744</v>
      </c>
      <c r="K735" s="59" t="s">
        <v>1605</v>
      </c>
      <c r="L735" s="58" t="s">
        <v>7565</v>
      </c>
      <c r="M735" s="58" t="s">
        <v>7232</v>
      </c>
      <c r="N735" s="60">
        <v>1181000</v>
      </c>
      <c r="O735" s="60">
        <v>64955</v>
      </c>
      <c r="P735" s="60">
        <v>64955</v>
      </c>
      <c r="Q735" s="58"/>
      <c r="R735" s="58" t="s">
        <v>658</v>
      </c>
      <c r="S735" s="58" t="s">
        <v>699</v>
      </c>
      <c r="T735" s="58"/>
      <c r="U735" s="58">
        <v>3</v>
      </c>
      <c r="V735" s="58"/>
      <c r="W735" s="58" t="s">
        <v>658</v>
      </c>
      <c r="X735" s="58">
        <v>44072938000</v>
      </c>
      <c r="Y735" s="58" t="str">
        <f>LEFT(Tableau3[[#This Row],[CODE_TARIF]],6)</f>
        <v>440729</v>
      </c>
      <c r="Z735" s="58" t="s">
        <v>697</v>
      </c>
      <c r="AA735" s="58"/>
      <c r="AB735" s="58" t="s">
        <v>7972</v>
      </c>
      <c r="AC735" s="60">
        <v>8</v>
      </c>
      <c r="AD735" s="60" t="s">
        <v>4220</v>
      </c>
      <c r="AE735" s="58" t="s">
        <v>1668</v>
      </c>
      <c r="AF735" s="58" t="s">
        <v>658</v>
      </c>
      <c r="AG735" s="60" t="s">
        <v>4600</v>
      </c>
      <c r="AH735" s="60" t="s">
        <v>4600</v>
      </c>
      <c r="AI735" s="58">
        <v>1000</v>
      </c>
      <c r="AJ735" s="58" t="s">
        <v>666</v>
      </c>
    </row>
    <row r="736" spans="1:36">
      <c r="A736" s="57">
        <v>733</v>
      </c>
      <c r="B736" s="58">
        <v>2022</v>
      </c>
      <c r="C736" s="58" t="s">
        <v>692</v>
      </c>
      <c r="D736" s="58"/>
      <c r="E736" s="58" t="s">
        <v>8883</v>
      </c>
      <c r="F736" s="58" t="s">
        <v>587</v>
      </c>
      <c r="G736" s="58" t="s">
        <v>7933</v>
      </c>
      <c r="H736" s="58" t="s">
        <v>2032</v>
      </c>
      <c r="I736" s="59">
        <v>44776</v>
      </c>
      <c r="J736" s="58" t="s">
        <v>2745</v>
      </c>
      <c r="K736" s="59" t="s">
        <v>1605</v>
      </c>
      <c r="L736" s="58" t="s">
        <v>7565</v>
      </c>
      <c r="M736" s="58" t="s">
        <v>7232</v>
      </c>
      <c r="N736" s="60">
        <v>1211900</v>
      </c>
      <c r="O736" s="60">
        <v>66655</v>
      </c>
      <c r="P736" s="60">
        <v>66655</v>
      </c>
      <c r="Q736" s="58"/>
      <c r="R736" s="58" t="s">
        <v>658</v>
      </c>
      <c r="S736" s="58" t="s">
        <v>687</v>
      </c>
      <c r="T736" s="58"/>
      <c r="U736" s="58">
        <v>3</v>
      </c>
      <c r="V736" s="58"/>
      <c r="W736" s="58" t="s">
        <v>658</v>
      </c>
      <c r="X736" s="58">
        <v>44072938000</v>
      </c>
      <c r="Y736" s="58" t="str">
        <f>LEFT(Tableau3[[#This Row],[CODE_TARIF]],6)</f>
        <v>440729</v>
      </c>
      <c r="Z736" s="58" t="s">
        <v>697</v>
      </c>
      <c r="AA736" s="58"/>
      <c r="AB736" s="58" t="s">
        <v>7972</v>
      </c>
      <c r="AC736" s="60">
        <v>9</v>
      </c>
      <c r="AD736" s="60" t="s">
        <v>6271</v>
      </c>
      <c r="AE736" s="58" t="s">
        <v>1668</v>
      </c>
      <c r="AF736" s="58" t="s">
        <v>658</v>
      </c>
      <c r="AG736" s="60" t="s">
        <v>4601</v>
      </c>
      <c r="AH736" s="60" t="s">
        <v>4601</v>
      </c>
      <c r="AI736" s="58">
        <v>1000</v>
      </c>
      <c r="AJ736" s="58" t="s">
        <v>666</v>
      </c>
    </row>
    <row r="737" spans="1:36">
      <c r="A737" s="57">
        <v>734</v>
      </c>
      <c r="B737" s="58">
        <v>2022</v>
      </c>
      <c r="C737" s="58" t="s">
        <v>692</v>
      </c>
      <c r="D737" s="58"/>
      <c r="E737" s="58" t="s">
        <v>8883</v>
      </c>
      <c r="F737" s="58" t="s">
        <v>587</v>
      </c>
      <c r="G737" s="58" t="s">
        <v>7933</v>
      </c>
      <c r="H737" s="58" t="s">
        <v>2032</v>
      </c>
      <c r="I737" s="59">
        <v>44776</v>
      </c>
      <c r="J737" s="58" t="s">
        <v>2746</v>
      </c>
      <c r="K737" s="59" t="s">
        <v>1605</v>
      </c>
      <c r="L737" s="58" t="s">
        <v>7565</v>
      </c>
      <c r="M737" s="58" t="s">
        <v>7232</v>
      </c>
      <c r="N737" s="60">
        <v>2689400</v>
      </c>
      <c r="O737" s="60">
        <v>147917</v>
      </c>
      <c r="P737" s="60">
        <v>147917</v>
      </c>
      <c r="Q737" s="58"/>
      <c r="R737" s="58" t="s">
        <v>658</v>
      </c>
      <c r="S737" s="58" t="s">
        <v>695</v>
      </c>
      <c r="T737" s="58"/>
      <c r="U737" s="58">
        <v>3</v>
      </c>
      <c r="V737" s="58"/>
      <c r="W737" s="58" t="s">
        <v>658</v>
      </c>
      <c r="X737" s="58">
        <v>44072938000</v>
      </c>
      <c r="Y737" s="58" t="str">
        <f>LEFT(Tableau3[[#This Row],[CODE_TARIF]],6)</f>
        <v>440729</v>
      </c>
      <c r="Z737" s="58" t="s">
        <v>697</v>
      </c>
      <c r="AA737" s="58"/>
      <c r="AB737" s="58" t="s">
        <v>7972</v>
      </c>
      <c r="AC737" s="60">
        <v>11</v>
      </c>
      <c r="AD737" s="60" t="s">
        <v>6272</v>
      </c>
      <c r="AE737" s="58" t="s">
        <v>1668</v>
      </c>
      <c r="AF737" s="58" t="s">
        <v>658</v>
      </c>
      <c r="AG737" s="60" t="s">
        <v>4602</v>
      </c>
      <c r="AH737" s="60" t="s">
        <v>4602</v>
      </c>
      <c r="AI737" s="58">
        <v>1000</v>
      </c>
      <c r="AJ737" s="58" t="s">
        <v>666</v>
      </c>
    </row>
    <row r="738" spans="1:36">
      <c r="A738" s="57">
        <v>735</v>
      </c>
      <c r="B738" s="58">
        <v>2022</v>
      </c>
      <c r="C738" s="58" t="s">
        <v>692</v>
      </c>
      <c r="D738" s="58"/>
      <c r="E738" s="58" t="s">
        <v>8883</v>
      </c>
      <c r="F738" s="58" t="s">
        <v>587</v>
      </c>
      <c r="G738" s="58" t="s">
        <v>7933</v>
      </c>
      <c r="H738" s="58" t="s">
        <v>2032</v>
      </c>
      <c r="I738" s="59">
        <v>44776</v>
      </c>
      <c r="J738" s="58" t="s">
        <v>2747</v>
      </c>
      <c r="K738" s="59" t="s">
        <v>1605</v>
      </c>
      <c r="L738" s="58" t="s">
        <v>7565</v>
      </c>
      <c r="M738" s="58" t="s">
        <v>7232</v>
      </c>
      <c r="N738" s="60">
        <v>1300200</v>
      </c>
      <c r="O738" s="60">
        <v>71511</v>
      </c>
      <c r="P738" s="60">
        <v>71511</v>
      </c>
      <c r="Q738" s="58"/>
      <c r="R738" s="58" t="s">
        <v>658</v>
      </c>
      <c r="S738" s="58" t="s">
        <v>687</v>
      </c>
      <c r="T738" s="58"/>
      <c r="U738" s="58">
        <v>3</v>
      </c>
      <c r="V738" s="58"/>
      <c r="W738" s="58" t="s">
        <v>658</v>
      </c>
      <c r="X738" s="58">
        <v>44072938000</v>
      </c>
      <c r="Y738" s="58" t="str">
        <f>LEFT(Tableau3[[#This Row],[CODE_TARIF]],6)</f>
        <v>440729</v>
      </c>
      <c r="Z738" s="58" t="s">
        <v>697</v>
      </c>
      <c r="AA738" s="58"/>
      <c r="AB738" s="58" t="s">
        <v>7972</v>
      </c>
      <c r="AC738" s="60">
        <v>7</v>
      </c>
      <c r="AD738" s="60" t="s">
        <v>6273</v>
      </c>
      <c r="AE738" s="58" t="s">
        <v>1668</v>
      </c>
      <c r="AF738" s="58" t="s">
        <v>658</v>
      </c>
      <c r="AG738" s="60" t="s">
        <v>4603</v>
      </c>
      <c r="AH738" s="60" t="s">
        <v>4603</v>
      </c>
      <c r="AI738" s="58">
        <v>1000</v>
      </c>
      <c r="AJ738" s="58" t="s">
        <v>666</v>
      </c>
    </row>
    <row r="739" spans="1:36">
      <c r="A739" s="57">
        <v>736</v>
      </c>
      <c r="B739" s="58">
        <v>2022</v>
      </c>
      <c r="C739" s="58" t="s">
        <v>692</v>
      </c>
      <c r="D739" s="58"/>
      <c r="E739" s="58" t="s">
        <v>8883</v>
      </c>
      <c r="F739" s="58" t="s">
        <v>587</v>
      </c>
      <c r="G739" s="58" t="s">
        <v>7933</v>
      </c>
      <c r="H739" s="58" t="s">
        <v>2032</v>
      </c>
      <c r="I739" s="59">
        <v>44776</v>
      </c>
      <c r="J739" s="58" t="s">
        <v>2748</v>
      </c>
      <c r="K739" s="59" t="s">
        <v>1605</v>
      </c>
      <c r="L739" s="58" t="s">
        <v>7565</v>
      </c>
      <c r="M739" s="58" t="s">
        <v>7232</v>
      </c>
      <c r="N739" s="60">
        <v>1170000</v>
      </c>
      <c r="O739" s="60">
        <v>64350</v>
      </c>
      <c r="P739" s="60">
        <v>64350</v>
      </c>
      <c r="Q739" s="58"/>
      <c r="R739" s="58" t="s">
        <v>658</v>
      </c>
      <c r="S739" s="58" t="s">
        <v>699</v>
      </c>
      <c r="T739" s="58"/>
      <c r="U739" s="58">
        <v>3</v>
      </c>
      <c r="V739" s="58"/>
      <c r="W739" s="58" t="s">
        <v>658</v>
      </c>
      <c r="X739" s="58">
        <v>44072938000</v>
      </c>
      <c r="Y739" s="58" t="str">
        <f>LEFT(Tableau3[[#This Row],[CODE_TARIF]],6)</f>
        <v>440729</v>
      </c>
      <c r="Z739" s="58" t="s">
        <v>697</v>
      </c>
      <c r="AA739" s="58"/>
      <c r="AB739" s="58" t="s">
        <v>7972</v>
      </c>
      <c r="AC739" s="60">
        <v>9</v>
      </c>
      <c r="AD739" s="60" t="s">
        <v>6274</v>
      </c>
      <c r="AE739" s="58" t="s">
        <v>1668</v>
      </c>
      <c r="AF739" s="58" t="s">
        <v>658</v>
      </c>
      <c r="AG739" s="60" t="s">
        <v>4604</v>
      </c>
      <c r="AH739" s="60" t="s">
        <v>4604</v>
      </c>
      <c r="AI739" s="58">
        <v>1000</v>
      </c>
      <c r="AJ739" s="58" t="s">
        <v>666</v>
      </c>
    </row>
    <row r="740" spans="1:36">
      <c r="A740" s="57">
        <v>737</v>
      </c>
      <c r="B740" s="58">
        <v>2022</v>
      </c>
      <c r="C740" s="58" t="s">
        <v>692</v>
      </c>
      <c r="D740" s="58"/>
      <c r="E740" s="58" t="s">
        <v>8883</v>
      </c>
      <c r="F740" s="58" t="s">
        <v>587</v>
      </c>
      <c r="G740" s="58" t="s">
        <v>7933</v>
      </c>
      <c r="H740" s="58" t="s">
        <v>2032</v>
      </c>
      <c r="I740" s="59">
        <v>44776</v>
      </c>
      <c r="J740" s="58" t="s">
        <v>2749</v>
      </c>
      <c r="K740" s="59" t="s">
        <v>1605</v>
      </c>
      <c r="L740" s="58" t="s">
        <v>7565</v>
      </c>
      <c r="M740" s="58" t="s">
        <v>7232</v>
      </c>
      <c r="N740" s="60">
        <v>2738300</v>
      </c>
      <c r="O740" s="60">
        <v>150607</v>
      </c>
      <c r="P740" s="60">
        <v>150607</v>
      </c>
      <c r="Q740" s="58"/>
      <c r="R740" s="58" t="s">
        <v>658</v>
      </c>
      <c r="S740" s="58" t="s">
        <v>695</v>
      </c>
      <c r="T740" s="58"/>
      <c r="U740" s="58">
        <v>3</v>
      </c>
      <c r="V740" s="58"/>
      <c r="W740" s="58" t="s">
        <v>658</v>
      </c>
      <c r="X740" s="58">
        <v>44072938000</v>
      </c>
      <c r="Y740" s="58" t="str">
        <f>LEFT(Tableau3[[#This Row],[CODE_TARIF]],6)</f>
        <v>440729</v>
      </c>
      <c r="Z740" s="58" t="s">
        <v>697</v>
      </c>
      <c r="AA740" s="58"/>
      <c r="AB740" s="58" t="s">
        <v>7972</v>
      </c>
      <c r="AC740" s="60">
        <v>11</v>
      </c>
      <c r="AD740" s="60" t="s">
        <v>5827</v>
      </c>
      <c r="AE740" s="58" t="s">
        <v>1668</v>
      </c>
      <c r="AF740" s="58" t="s">
        <v>658</v>
      </c>
      <c r="AG740" s="60" t="s">
        <v>4002</v>
      </c>
      <c r="AH740" s="60" t="s">
        <v>4002</v>
      </c>
      <c r="AI740" s="58">
        <v>1000</v>
      </c>
      <c r="AJ740" s="58" t="s">
        <v>666</v>
      </c>
    </row>
    <row r="741" spans="1:36">
      <c r="A741" s="57">
        <v>738</v>
      </c>
      <c r="B741" s="58">
        <v>2022</v>
      </c>
      <c r="C741" s="58" t="s">
        <v>692</v>
      </c>
      <c r="D741" s="58"/>
      <c r="E741" s="58" t="s">
        <v>8883</v>
      </c>
      <c r="F741" s="58" t="s">
        <v>587</v>
      </c>
      <c r="G741" s="58" t="s">
        <v>7933</v>
      </c>
      <c r="H741" s="58" t="s">
        <v>2032</v>
      </c>
      <c r="I741" s="59">
        <v>44776</v>
      </c>
      <c r="J741" s="58" t="s">
        <v>2750</v>
      </c>
      <c r="K741" s="59" t="s">
        <v>1605</v>
      </c>
      <c r="L741" s="58" t="s">
        <v>7565</v>
      </c>
      <c r="M741" s="58" t="s">
        <v>7232</v>
      </c>
      <c r="N741" s="60">
        <v>2707200</v>
      </c>
      <c r="O741" s="60">
        <v>148896</v>
      </c>
      <c r="P741" s="60">
        <v>148896</v>
      </c>
      <c r="Q741" s="58"/>
      <c r="R741" s="58" t="s">
        <v>658</v>
      </c>
      <c r="S741" s="58" t="s">
        <v>695</v>
      </c>
      <c r="T741" s="58"/>
      <c r="U741" s="58">
        <v>3</v>
      </c>
      <c r="V741" s="58"/>
      <c r="W741" s="58" t="s">
        <v>658</v>
      </c>
      <c r="X741" s="58">
        <v>44072938000</v>
      </c>
      <c r="Y741" s="58" t="str">
        <f>LEFT(Tableau3[[#This Row],[CODE_TARIF]],6)</f>
        <v>440729</v>
      </c>
      <c r="Z741" s="58" t="s">
        <v>697</v>
      </c>
      <c r="AA741" s="58"/>
      <c r="AB741" s="58" t="s">
        <v>7972</v>
      </c>
      <c r="AC741" s="60">
        <v>12</v>
      </c>
      <c r="AD741" s="60" t="s">
        <v>6275</v>
      </c>
      <c r="AE741" s="58" t="s">
        <v>1668</v>
      </c>
      <c r="AF741" s="58" t="s">
        <v>658</v>
      </c>
      <c r="AG741" s="60" t="s">
        <v>4605</v>
      </c>
      <c r="AH741" s="60" t="s">
        <v>4605</v>
      </c>
      <c r="AI741" s="58">
        <v>1000</v>
      </c>
      <c r="AJ741" s="58" t="s">
        <v>666</v>
      </c>
    </row>
    <row r="742" spans="1:36">
      <c r="A742" s="57">
        <v>739</v>
      </c>
      <c r="B742" s="58">
        <v>2022</v>
      </c>
      <c r="C742" s="58" t="s">
        <v>692</v>
      </c>
      <c r="D742" s="58"/>
      <c r="E742" s="58" t="s">
        <v>8883</v>
      </c>
      <c r="F742" s="58" t="s">
        <v>587</v>
      </c>
      <c r="G742" s="58" t="s">
        <v>7933</v>
      </c>
      <c r="H742" s="58" t="s">
        <v>2032</v>
      </c>
      <c r="I742" s="59">
        <v>44776</v>
      </c>
      <c r="J742" s="58" t="s">
        <v>2751</v>
      </c>
      <c r="K742" s="59" t="s">
        <v>1605</v>
      </c>
      <c r="L742" s="58" t="s">
        <v>7565</v>
      </c>
      <c r="M742" s="58" t="s">
        <v>7232</v>
      </c>
      <c r="N742" s="60">
        <v>2713300</v>
      </c>
      <c r="O742" s="60">
        <v>149232</v>
      </c>
      <c r="P742" s="60">
        <v>149232</v>
      </c>
      <c r="Q742" s="58"/>
      <c r="R742" s="58" t="s">
        <v>658</v>
      </c>
      <c r="S742" s="58" t="s">
        <v>695</v>
      </c>
      <c r="T742" s="58"/>
      <c r="U742" s="58">
        <v>3</v>
      </c>
      <c r="V742" s="58"/>
      <c r="W742" s="58" t="s">
        <v>658</v>
      </c>
      <c r="X742" s="58">
        <v>44072938000</v>
      </c>
      <c r="Y742" s="58" t="str">
        <f>LEFT(Tableau3[[#This Row],[CODE_TARIF]],6)</f>
        <v>440729</v>
      </c>
      <c r="Z742" s="58" t="s">
        <v>697</v>
      </c>
      <c r="AA742" s="58"/>
      <c r="AB742" s="58" t="s">
        <v>7972</v>
      </c>
      <c r="AC742" s="60">
        <v>21</v>
      </c>
      <c r="AD742" s="60" t="s">
        <v>6276</v>
      </c>
      <c r="AE742" s="58" t="s">
        <v>1668</v>
      </c>
      <c r="AF742" s="58" t="s">
        <v>658</v>
      </c>
      <c r="AG742" s="60" t="s">
        <v>4606</v>
      </c>
      <c r="AH742" s="60" t="s">
        <v>4606</v>
      </c>
      <c r="AI742" s="58">
        <v>1000</v>
      </c>
      <c r="AJ742" s="58" t="s">
        <v>666</v>
      </c>
    </row>
    <row r="743" spans="1:36">
      <c r="A743" s="57">
        <v>740</v>
      </c>
      <c r="B743" s="58">
        <v>2022</v>
      </c>
      <c r="C743" s="58" t="s">
        <v>692</v>
      </c>
      <c r="D743" s="58"/>
      <c r="E743" s="58" t="s">
        <v>8883</v>
      </c>
      <c r="F743" s="58" t="s">
        <v>587</v>
      </c>
      <c r="G743" s="58" t="s">
        <v>7933</v>
      </c>
      <c r="H743" s="58" t="s">
        <v>2032</v>
      </c>
      <c r="I743" s="59">
        <v>44776</v>
      </c>
      <c r="J743" s="58" t="s">
        <v>2752</v>
      </c>
      <c r="K743" s="59" t="s">
        <v>1605</v>
      </c>
      <c r="L743" s="58" t="s">
        <v>7565</v>
      </c>
      <c r="M743" s="58" t="s">
        <v>7232</v>
      </c>
      <c r="N743" s="60">
        <v>2691600</v>
      </c>
      <c r="O743" s="60">
        <v>148038</v>
      </c>
      <c r="P743" s="60">
        <v>148038</v>
      </c>
      <c r="Q743" s="58"/>
      <c r="R743" s="58" t="s">
        <v>658</v>
      </c>
      <c r="S743" s="58" t="s">
        <v>695</v>
      </c>
      <c r="T743" s="58"/>
      <c r="U743" s="58">
        <v>3</v>
      </c>
      <c r="V743" s="58"/>
      <c r="W743" s="58" t="s">
        <v>658</v>
      </c>
      <c r="X743" s="58">
        <v>44072938000</v>
      </c>
      <c r="Y743" s="58" t="str">
        <f>LEFT(Tableau3[[#This Row],[CODE_TARIF]],6)</f>
        <v>440729</v>
      </c>
      <c r="Z743" s="58" t="s">
        <v>697</v>
      </c>
      <c r="AA743" s="58"/>
      <c r="AB743" s="58" t="s">
        <v>7972</v>
      </c>
      <c r="AC743" s="60">
        <v>12</v>
      </c>
      <c r="AD743" s="60" t="s">
        <v>5819</v>
      </c>
      <c r="AE743" s="58" t="s">
        <v>1668</v>
      </c>
      <c r="AF743" s="58" t="s">
        <v>658</v>
      </c>
      <c r="AG743" s="60" t="s">
        <v>3970</v>
      </c>
      <c r="AH743" s="60" t="s">
        <v>3970</v>
      </c>
      <c r="AI743" s="58">
        <v>1000</v>
      </c>
      <c r="AJ743" s="58" t="s">
        <v>666</v>
      </c>
    </row>
    <row r="744" spans="1:36">
      <c r="A744" s="57">
        <v>741</v>
      </c>
      <c r="B744" s="58">
        <v>2022</v>
      </c>
      <c r="C744" s="58" t="s">
        <v>692</v>
      </c>
      <c r="D744" s="58"/>
      <c r="E744" s="58" t="s">
        <v>8883</v>
      </c>
      <c r="F744" s="58" t="s">
        <v>587</v>
      </c>
      <c r="G744" s="58" t="s">
        <v>7933</v>
      </c>
      <c r="H744" s="58" t="s">
        <v>2032</v>
      </c>
      <c r="I744" s="59">
        <v>44776</v>
      </c>
      <c r="J744" s="58" t="s">
        <v>2753</v>
      </c>
      <c r="K744" s="59" t="s">
        <v>1605</v>
      </c>
      <c r="L744" s="58" t="s">
        <v>7565</v>
      </c>
      <c r="M744" s="58" t="s">
        <v>7232</v>
      </c>
      <c r="N744" s="60">
        <v>1826100</v>
      </c>
      <c r="O744" s="60">
        <v>100436</v>
      </c>
      <c r="P744" s="60">
        <v>100436</v>
      </c>
      <c r="Q744" s="58"/>
      <c r="R744" s="58" t="s">
        <v>658</v>
      </c>
      <c r="S744" s="58" t="s">
        <v>7161</v>
      </c>
      <c r="T744" s="58"/>
      <c r="U744" s="58">
        <v>3</v>
      </c>
      <c r="V744" s="58"/>
      <c r="W744" s="58" t="s">
        <v>658</v>
      </c>
      <c r="X744" s="58">
        <v>44072938000</v>
      </c>
      <c r="Y744" s="58" t="str">
        <f>LEFT(Tableau3[[#This Row],[CODE_TARIF]],6)</f>
        <v>440729</v>
      </c>
      <c r="Z744" s="58" t="s">
        <v>697</v>
      </c>
      <c r="AA744" s="58"/>
      <c r="AB744" s="58" t="s">
        <v>7972</v>
      </c>
      <c r="AC744" s="60">
        <v>9</v>
      </c>
      <c r="AD744" s="60" t="s">
        <v>6277</v>
      </c>
      <c r="AE744" s="58" t="s">
        <v>1668</v>
      </c>
      <c r="AF744" s="58" t="s">
        <v>658</v>
      </c>
      <c r="AG744" s="60" t="s">
        <v>4607</v>
      </c>
      <c r="AH744" s="60" t="s">
        <v>4607</v>
      </c>
      <c r="AI744" s="58">
        <v>1000</v>
      </c>
      <c r="AJ744" s="58" t="s">
        <v>666</v>
      </c>
    </row>
    <row r="745" spans="1:36">
      <c r="A745" s="57">
        <v>742</v>
      </c>
      <c r="B745" s="58">
        <v>2022</v>
      </c>
      <c r="C745" s="58" t="s">
        <v>692</v>
      </c>
      <c r="D745" s="58"/>
      <c r="E745" s="58" t="s">
        <v>8883</v>
      </c>
      <c r="F745" s="58" t="s">
        <v>587</v>
      </c>
      <c r="G745" s="58" t="s">
        <v>7933</v>
      </c>
      <c r="H745" s="58" t="s">
        <v>2032</v>
      </c>
      <c r="I745" s="59">
        <v>44776</v>
      </c>
      <c r="J745" s="58" t="s">
        <v>2754</v>
      </c>
      <c r="K745" s="59" t="s">
        <v>1605</v>
      </c>
      <c r="L745" s="58" t="s">
        <v>7565</v>
      </c>
      <c r="M745" s="58" t="s">
        <v>7232</v>
      </c>
      <c r="N745" s="60">
        <v>1167600</v>
      </c>
      <c r="O745" s="60">
        <v>64218</v>
      </c>
      <c r="P745" s="60">
        <v>64218</v>
      </c>
      <c r="Q745" s="58"/>
      <c r="R745" s="58" t="s">
        <v>658</v>
      </c>
      <c r="S745" s="58" t="s">
        <v>699</v>
      </c>
      <c r="T745" s="58"/>
      <c r="U745" s="58">
        <v>3</v>
      </c>
      <c r="V745" s="58"/>
      <c r="W745" s="58" t="s">
        <v>658</v>
      </c>
      <c r="X745" s="58">
        <v>44072938000</v>
      </c>
      <c r="Y745" s="58" t="str">
        <f>LEFT(Tableau3[[#This Row],[CODE_TARIF]],6)</f>
        <v>440729</v>
      </c>
      <c r="Z745" s="58" t="s">
        <v>697</v>
      </c>
      <c r="AA745" s="58"/>
      <c r="AB745" s="58" t="s">
        <v>7972</v>
      </c>
      <c r="AC745" s="60">
        <v>8</v>
      </c>
      <c r="AD745" s="60" t="s">
        <v>6278</v>
      </c>
      <c r="AE745" s="58" t="s">
        <v>1668</v>
      </c>
      <c r="AF745" s="58" t="s">
        <v>658</v>
      </c>
      <c r="AG745" s="60" t="s">
        <v>4608</v>
      </c>
      <c r="AH745" s="60" t="s">
        <v>4608</v>
      </c>
      <c r="AI745" s="58">
        <v>1000</v>
      </c>
      <c r="AJ745" s="58" t="s">
        <v>666</v>
      </c>
    </row>
    <row r="746" spans="1:36">
      <c r="A746" s="57">
        <v>743</v>
      </c>
      <c r="B746" s="58">
        <v>2022</v>
      </c>
      <c r="C746" s="58" t="s">
        <v>692</v>
      </c>
      <c r="D746" s="58"/>
      <c r="E746" s="58" t="s">
        <v>8883</v>
      </c>
      <c r="F746" s="58" t="s">
        <v>587</v>
      </c>
      <c r="G746" s="58" t="s">
        <v>7933</v>
      </c>
      <c r="H746" s="58" t="s">
        <v>2032</v>
      </c>
      <c r="I746" s="59">
        <v>44776</v>
      </c>
      <c r="J746" s="58" t="s">
        <v>2755</v>
      </c>
      <c r="K746" s="59" t="s">
        <v>1605</v>
      </c>
      <c r="L746" s="58" t="s">
        <v>7565</v>
      </c>
      <c r="M746" s="58" t="s">
        <v>7232</v>
      </c>
      <c r="N746" s="60">
        <v>2660000</v>
      </c>
      <c r="O746" s="60">
        <v>146300</v>
      </c>
      <c r="P746" s="60">
        <v>146300</v>
      </c>
      <c r="Q746" s="58"/>
      <c r="R746" s="58" t="s">
        <v>658</v>
      </c>
      <c r="S746" s="58" t="s">
        <v>695</v>
      </c>
      <c r="T746" s="58"/>
      <c r="U746" s="58">
        <v>3</v>
      </c>
      <c r="V746" s="58"/>
      <c r="W746" s="58" t="s">
        <v>658</v>
      </c>
      <c r="X746" s="58">
        <v>44072938000</v>
      </c>
      <c r="Y746" s="58" t="str">
        <f>LEFT(Tableau3[[#This Row],[CODE_TARIF]],6)</f>
        <v>440729</v>
      </c>
      <c r="Z746" s="58" t="s">
        <v>697</v>
      </c>
      <c r="AA746" s="58"/>
      <c r="AB746" s="58" t="s">
        <v>7972</v>
      </c>
      <c r="AC746" s="60">
        <v>25</v>
      </c>
      <c r="AD746" s="60" t="s">
        <v>6279</v>
      </c>
      <c r="AE746" s="58" t="s">
        <v>1668</v>
      </c>
      <c r="AF746" s="58" t="s">
        <v>658</v>
      </c>
      <c r="AG746" s="60" t="s">
        <v>4609</v>
      </c>
      <c r="AH746" s="60" t="s">
        <v>4609</v>
      </c>
      <c r="AI746" s="58">
        <v>1000</v>
      </c>
      <c r="AJ746" s="58" t="s">
        <v>666</v>
      </c>
    </row>
    <row r="747" spans="1:36">
      <c r="A747" s="57">
        <v>744</v>
      </c>
      <c r="B747" s="58">
        <v>2022</v>
      </c>
      <c r="C747" s="58" t="s">
        <v>692</v>
      </c>
      <c r="D747" s="58"/>
      <c r="E747" s="58" t="s">
        <v>8883</v>
      </c>
      <c r="F747" s="58" t="s">
        <v>587</v>
      </c>
      <c r="G747" s="58" t="s">
        <v>7933</v>
      </c>
      <c r="H747" s="58" t="s">
        <v>2032</v>
      </c>
      <c r="I747" s="59">
        <v>44776</v>
      </c>
      <c r="J747" s="58" t="s">
        <v>2756</v>
      </c>
      <c r="K747" s="59" t="s">
        <v>1605</v>
      </c>
      <c r="L747" s="58" t="s">
        <v>7565</v>
      </c>
      <c r="M747" s="58" t="s">
        <v>7232</v>
      </c>
      <c r="N747" s="60">
        <v>1051300</v>
      </c>
      <c r="O747" s="60">
        <v>57822</v>
      </c>
      <c r="P747" s="60">
        <v>57822</v>
      </c>
      <c r="Q747" s="58"/>
      <c r="R747" s="58" t="s">
        <v>658</v>
      </c>
      <c r="S747" s="58" t="s">
        <v>700</v>
      </c>
      <c r="T747" s="58"/>
      <c r="U747" s="58">
        <v>3</v>
      </c>
      <c r="V747" s="58"/>
      <c r="W747" s="58" t="s">
        <v>658</v>
      </c>
      <c r="X747" s="58">
        <v>44072938000</v>
      </c>
      <c r="Y747" s="58" t="str">
        <f>LEFT(Tableau3[[#This Row],[CODE_TARIF]],6)</f>
        <v>440729</v>
      </c>
      <c r="Z747" s="58" t="s">
        <v>697</v>
      </c>
      <c r="AA747" s="58"/>
      <c r="AB747" s="58" t="s">
        <v>8091</v>
      </c>
      <c r="AC747" s="60">
        <v>10</v>
      </c>
      <c r="AD747" s="60" t="s">
        <v>6280</v>
      </c>
      <c r="AE747" s="58" t="s">
        <v>1668</v>
      </c>
      <c r="AF747" s="58" t="s">
        <v>658</v>
      </c>
      <c r="AG747" s="60" t="s">
        <v>4610</v>
      </c>
      <c r="AH747" s="60" t="s">
        <v>4610</v>
      </c>
      <c r="AI747" s="58">
        <v>1000</v>
      </c>
      <c r="AJ747" s="58" t="s">
        <v>666</v>
      </c>
    </row>
    <row r="748" spans="1:36">
      <c r="A748" s="57">
        <v>745</v>
      </c>
      <c r="B748" s="58">
        <v>2022</v>
      </c>
      <c r="C748" s="58" t="s">
        <v>692</v>
      </c>
      <c r="D748" s="58"/>
      <c r="E748" s="58" t="s">
        <v>8883</v>
      </c>
      <c r="F748" s="58" t="s">
        <v>587</v>
      </c>
      <c r="G748" s="58" t="s">
        <v>7933</v>
      </c>
      <c r="H748" s="58" t="s">
        <v>2032</v>
      </c>
      <c r="I748" s="59">
        <v>44776</v>
      </c>
      <c r="J748" s="58" t="s">
        <v>2757</v>
      </c>
      <c r="K748" s="59" t="s">
        <v>1605</v>
      </c>
      <c r="L748" s="58" t="s">
        <v>7565</v>
      </c>
      <c r="M748" s="58" t="s">
        <v>7232</v>
      </c>
      <c r="N748" s="60">
        <v>1054100</v>
      </c>
      <c r="O748" s="60">
        <v>57976</v>
      </c>
      <c r="P748" s="60">
        <v>57976</v>
      </c>
      <c r="Q748" s="58"/>
      <c r="R748" s="58" t="s">
        <v>658</v>
      </c>
      <c r="S748" s="58" t="s">
        <v>700</v>
      </c>
      <c r="T748" s="58"/>
      <c r="U748" s="58">
        <v>3</v>
      </c>
      <c r="V748" s="58"/>
      <c r="W748" s="58" t="s">
        <v>658</v>
      </c>
      <c r="X748" s="58">
        <v>44072938000</v>
      </c>
      <c r="Y748" s="58" t="str">
        <f>LEFT(Tableau3[[#This Row],[CODE_TARIF]],6)</f>
        <v>440729</v>
      </c>
      <c r="Z748" s="58" t="s">
        <v>697</v>
      </c>
      <c r="AA748" s="58"/>
      <c r="AB748" s="58" t="s">
        <v>8091</v>
      </c>
      <c r="AC748" s="60">
        <v>11</v>
      </c>
      <c r="AD748" s="60" t="s">
        <v>6281</v>
      </c>
      <c r="AE748" s="58" t="s">
        <v>1668</v>
      </c>
      <c r="AF748" s="58" t="s">
        <v>658</v>
      </c>
      <c r="AG748" s="60" t="s">
        <v>4611</v>
      </c>
      <c r="AH748" s="60" t="s">
        <v>4611</v>
      </c>
      <c r="AI748" s="58">
        <v>1000</v>
      </c>
      <c r="AJ748" s="58" t="s">
        <v>666</v>
      </c>
    </row>
    <row r="749" spans="1:36">
      <c r="A749" s="57">
        <v>746</v>
      </c>
      <c r="B749" s="58">
        <v>2022</v>
      </c>
      <c r="C749" s="58" t="s">
        <v>692</v>
      </c>
      <c r="D749" s="58"/>
      <c r="E749" s="58" t="s">
        <v>8883</v>
      </c>
      <c r="F749" s="58" t="s">
        <v>587</v>
      </c>
      <c r="G749" s="58" t="s">
        <v>7933</v>
      </c>
      <c r="H749" s="58" t="s">
        <v>2032</v>
      </c>
      <c r="I749" s="59">
        <v>44776</v>
      </c>
      <c r="J749" s="58" t="s">
        <v>2758</v>
      </c>
      <c r="K749" s="59" t="s">
        <v>1605</v>
      </c>
      <c r="L749" s="58" t="s">
        <v>7565</v>
      </c>
      <c r="M749" s="58" t="s">
        <v>7232</v>
      </c>
      <c r="N749" s="60">
        <v>1077200</v>
      </c>
      <c r="O749" s="60">
        <v>59246</v>
      </c>
      <c r="P749" s="60">
        <v>59246</v>
      </c>
      <c r="Q749" s="58"/>
      <c r="R749" s="58" t="s">
        <v>658</v>
      </c>
      <c r="S749" s="58" t="s">
        <v>7164</v>
      </c>
      <c r="T749" s="58"/>
      <c r="U749" s="58">
        <v>3</v>
      </c>
      <c r="V749" s="58"/>
      <c r="W749" s="58" t="s">
        <v>658</v>
      </c>
      <c r="X749" s="58">
        <v>44072938000</v>
      </c>
      <c r="Y749" s="58" t="str">
        <f>LEFT(Tableau3[[#This Row],[CODE_TARIF]],6)</f>
        <v>440729</v>
      </c>
      <c r="Z749" s="58" t="s">
        <v>697</v>
      </c>
      <c r="AA749" s="58"/>
      <c r="AB749" s="58" t="s">
        <v>8091</v>
      </c>
      <c r="AC749" s="60">
        <v>11</v>
      </c>
      <c r="AD749" s="60" t="s">
        <v>6282</v>
      </c>
      <c r="AE749" s="58" t="s">
        <v>1668</v>
      </c>
      <c r="AF749" s="58" t="s">
        <v>658</v>
      </c>
      <c r="AG749" s="60" t="s">
        <v>4612</v>
      </c>
      <c r="AH749" s="60" t="s">
        <v>4612</v>
      </c>
      <c r="AI749" s="58">
        <v>1000</v>
      </c>
      <c r="AJ749" s="58" t="s">
        <v>666</v>
      </c>
    </row>
    <row r="750" spans="1:36">
      <c r="A750" s="57">
        <v>747</v>
      </c>
      <c r="B750" s="58">
        <v>2022</v>
      </c>
      <c r="C750" s="58" t="s">
        <v>692</v>
      </c>
      <c r="D750" s="58"/>
      <c r="E750" s="58" t="s">
        <v>8883</v>
      </c>
      <c r="F750" s="58" t="s">
        <v>587</v>
      </c>
      <c r="G750" s="58" t="s">
        <v>7933</v>
      </c>
      <c r="H750" s="58" t="s">
        <v>2032</v>
      </c>
      <c r="I750" s="59">
        <v>44776</v>
      </c>
      <c r="J750" s="58" t="s">
        <v>2759</v>
      </c>
      <c r="K750" s="59" t="s">
        <v>1605</v>
      </c>
      <c r="L750" s="58" t="s">
        <v>7565</v>
      </c>
      <c r="M750" s="58" t="s">
        <v>7232</v>
      </c>
      <c r="N750" s="60">
        <v>5264200</v>
      </c>
      <c r="O750" s="60">
        <v>289531</v>
      </c>
      <c r="P750" s="60">
        <v>289531</v>
      </c>
      <c r="Q750" s="58"/>
      <c r="R750" s="58" t="s">
        <v>658</v>
      </c>
      <c r="S750" s="58" t="s">
        <v>695</v>
      </c>
      <c r="T750" s="58"/>
      <c r="U750" s="58">
        <v>3</v>
      </c>
      <c r="V750" s="58"/>
      <c r="W750" s="58" t="s">
        <v>658</v>
      </c>
      <c r="X750" s="58">
        <v>44072938000</v>
      </c>
      <c r="Y750" s="58" t="str">
        <f>LEFT(Tableau3[[#This Row],[CODE_TARIF]],6)</f>
        <v>440729</v>
      </c>
      <c r="Z750" s="58" t="s">
        <v>697</v>
      </c>
      <c r="AA750" s="58"/>
      <c r="AB750" s="58" t="s">
        <v>7975</v>
      </c>
      <c r="AC750" s="60">
        <v>13</v>
      </c>
      <c r="AD750" s="60" t="s">
        <v>6283</v>
      </c>
      <c r="AE750" s="58" t="s">
        <v>1668</v>
      </c>
      <c r="AF750" s="58" t="s">
        <v>658</v>
      </c>
      <c r="AG750" s="60" t="s">
        <v>4613</v>
      </c>
      <c r="AH750" s="60" t="s">
        <v>4613</v>
      </c>
      <c r="AI750" s="58">
        <v>1000</v>
      </c>
      <c r="AJ750" s="58" t="s">
        <v>666</v>
      </c>
    </row>
    <row r="751" spans="1:36">
      <c r="A751" s="57">
        <v>748</v>
      </c>
      <c r="B751" s="58">
        <v>2022</v>
      </c>
      <c r="C751" s="58" t="s">
        <v>692</v>
      </c>
      <c r="D751" s="58"/>
      <c r="E751" s="58" t="s">
        <v>2012</v>
      </c>
      <c r="F751" s="58" t="s">
        <v>577</v>
      </c>
      <c r="G751" s="58" t="s">
        <v>7922</v>
      </c>
      <c r="H751" s="58" t="s">
        <v>1910</v>
      </c>
      <c r="I751" s="59">
        <v>44776</v>
      </c>
      <c r="J751" s="58" t="s">
        <v>2760</v>
      </c>
      <c r="K751" s="59" t="s">
        <v>1605</v>
      </c>
      <c r="L751" s="58" t="s">
        <v>7566</v>
      </c>
      <c r="M751" s="58" t="s">
        <v>7232</v>
      </c>
      <c r="N751" s="60">
        <v>889595</v>
      </c>
      <c r="O751" s="60">
        <v>102303</v>
      </c>
      <c r="P751" s="60">
        <v>102303</v>
      </c>
      <c r="Q751" s="58"/>
      <c r="R751" s="58" t="s">
        <v>658</v>
      </c>
      <c r="S751" s="58" t="s">
        <v>704</v>
      </c>
      <c r="T751" s="58"/>
      <c r="U751" s="58">
        <v>3</v>
      </c>
      <c r="V751" s="58"/>
      <c r="W751" s="58" t="s">
        <v>658</v>
      </c>
      <c r="X751" s="58">
        <v>44034939000</v>
      </c>
      <c r="Y751" s="58" t="str">
        <f>LEFT(Tableau3[[#This Row],[CODE_TARIF]],6)</f>
        <v>440349</v>
      </c>
      <c r="Z751" s="58" t="s">
        <v>697</v>
      </c>
      <c r="AA751" s="58"/>
      <c r="AB751" s="58" t="s">
        <v>8343</v>
      </c>
      <c r="AC751" s="60">
        <v>19</v>
      </c>
      <c r="AD751" s="60" t="s">
        <v>4614</v>
      </c>
      <c r="AE751" s="58" t="s">
        <v>698</v>
      </c>
      <c r="AF751" s="58" t="s">
        <v>658</v>
      </c>
      <c r="AG751" s="60" t="s">
        <v>4614</v>
      </c>
      <c r="AH751" s="60" t="s">
        <v>4614</v>
      </c>
      <c r="AI751" s="58">
        <v>1000</v>
      </c>
      <c r="AJ751" s="58" t="s">
        <v>666</v>
      </c>
    </row>
    <row r="752" spans="1:36">
      <c r="A752" s="57">
        <v>749</v>
      </c>
      <c r="B752" s="58">
        <v>2022</v>
      </c>
      <c r="C752" s="58" t="s">
        <v>692</v>
      </c>
      <c r="D752" s="58"/>
      <c r="E752" s="58" t="s">
        <v>2012</v>
      </c>
      <c r="F752" s="58" t="s">
        <v>577</v>
      </c>
      <c r="G752" s="58" t="s">
        <v>7922</v>
      </c>
      <c r="H752" s="58" t="s">
        <v>1910</v>
      </c>
      <c r="I752" s="59">
        <v>44776</v>
      </c>
      <c r="J752" s="58" t="s">
        <v>2761</v>
      </c>
      <c r="K752" s="59" t="s">
        <v>1605</v>
      </c>
      <c r="L752" s="58" t="s">
        <v>7566</v>
      </c>
      <c r="M752" s="58" t="s">
        <v>7232</v>
      </c>
      <c r="N752" s="60">
        <v>4314456</v>
      </c>
      <c r="O752" s="60">
        <v>496162</v>
      </c>
      <c r="P752" s="60">
        <v>496162</v>
      </c>
      <c r="Q752" s="58"/>
      <c r="R752" s="58" t="s">
        <v>658</v>
      </c>
      <c r="S752" s="58" t="s">
        <v>704</v>
      </c>
      <c r="T752" s="58"/>
      <c r="U752" s="58">
        <v>3</v>
      </c>
      <c r="V752" s="58"/>
      <c r="W752" s="58" t="s">
        <v>658</v>
      </c>
      <c r="X752" s="58">
        <v>44034939000</v>
      </c>
      <c r="Y752" s="58" t="str">
        <f>LEFT(Tableau3[[#This Row],[CODE_TARIF]],6)</f>
        <v>440349</v>
      </c>
      <c r="Z752" s="58" t="s">
        <v>697</v>
      </c>
      <c r="AA752" s="58"/>
      <c r="AB752" s="58" t="s">
        <v>8344</v>
      </c>
      <c r="AC752" s="60">
        <v>8</v>
      </c>
      <c r="AD752" s="60" t="s">
        <v>6284</v>
      </c>
      <c r="AE752" s="58" t="s">
        <v>698</v>
      </c>
      <c r="AF752" s="58" t="s">
        <v>658</v>
      </c>
      <c r="AG752" s="60" t="s">
        <v>4615</v>
      </c>
      <c r="AH752" s="60" t="s">
        <v>4615</v>
      </c>
      <c r="AI752" s="58">
        <v>1000</v>
      </c>
      <c r="AJ752" s="58" t="s">
        <v>666</v>
      </c>
    </row>
    <row r="753" spans="1:36">
      <c r="A753" s="57">
        <v>750</v>
      </c>
      <c r="B753" s="58">
        <v>2022</v>
      </c>
      <c r="C753" s="58" t="s">
        <v>692</v>
      </c>
      <c r="D753" s="58"/>
      <c r="E753" s="58" t="s">
        <v>8878</v>
      </c>
      <c r="F753" s="58" t="s">
        <v>579</v>
      </c>
      <c r="G753" s="58" t="s">
        <v>7931</v>
      </c>
      <c r="H753" s="58" t="s">
        <v>2027</v>
      </c>
      <c r="I753" s="59">
        <v>44776</v>
      </c>
      <c r="J753" s="58" t="s">
        <v>2762</v>
      </c>
      <c r="K753" s="59" t="s">
        <v>1605</v>
      </c>
      <c r="L753" s="58" t="s">
        <v>7567</v>
      </c>
      <c r="M753" s="58" t="s">
        <v>7232</v>
      </c>
      <c r="N753" s="60">
        <v>1299215</v>
      </c>
      <c r="O753" s="60">
        <v>149410</v>
      </c>
      <c r="P753" s="60">
        <v>149410</v>
      </c>
      <c r="Q753" s="58"/>
      <c r="R753" s="58" t="s">
        <v>658</v>
      </c>
      <c r="S753" s="58" t="s">
        <v>701</v>
      </c>
      <c r="T753" s="58"/>
      <c r="U753" s="58">
        <v>3</v>
      </c>
      <c r="V753" s="58"/>
      <c r="W753" s="58" t="s">
        <v>658</v>
      </c>
      <c r="X753" s="58">
        <v>44034939000</v>
      </c>
      <c r="Y753" s="58" t="str">
        <f>LEFT(Tableau3[[#This Row],[CODE_TARIF]],6)</f>
        <v>440349</v>
      </c>
      <c r="Z753" s="58" t="s">
        <v>697</v>
      </c>
      <c r="AA753" s="58"/>
      <c r="AB753" s="58" t="s">
        <v>8345</v>
      </c>
      <c r="AC753" s="60">
        <v>77</v>
      </c>
      <c r="AD753" s="60" t="s">
        <v>6099</v>
      </c>
      <c r="AE753" s="58" t="s">
        <v>698</v>
      </c>
      <c r="AF753" s="58" t="s">
        <v>701</v>
      </c>
      <c r="AG753" s="60" t="s">
        <v>4616</v>
      </c>
      <c r="AH753" s="60" t="s">
        <v>4616</v>
      </c>
      <c r="AI753" s="58">
        <v>1000</v>
      </c>
      <c r="AJ753" s="58" t="s">
        <v>666</v>
      </c>
    </row>
    <row r="754" spans="1:36">
      <c r="A754" s="57">
        <v>751</v>
      </c>
      <c r="B754" s="58">
        <v>2022</v>
      </c>
      <c r="C754" s="58" t="s">
        <v>692</v>
      </c>
      <c r="D754" s="58"/>
      <c r="E754" s="58" t="s">
        <v>8878</v>
      </c>
      <c r="F754" s="58" t="s">
        <v>578</v>
      </c>
      <c r="G754" s="58" t="s">
        <v>7935</v>
      </c>
      <c r="H754" s="58" t="s">
        <v>2027</v>
      </c>
      <c r="I754" s="59">
        <v>44776</v>
      </c>
      <c r="J754" s="58" t="s">
        <v>2763</v>
      </c>
      <c r="K754" s="59" t="s">
        <v>1605</v>
      </c>
      <c r="L754" s="58" t="s">
        <v>7568</v>
      </c>
      <c r="M754" s="58" t="s">
        <v>7181</v>
      </c>
      <c r="N754" s="60">
        <v>2201680</v>
      </c>
      <c r="O754" s="60">
        <v>253193</v>
      </c>
      <c r="P754" s="60">
        <v>253193</v>
      </c>
      <c r="Q754" s="58"/>
      <c r="R754" s="58" t="s">
        <v>658</v>
      </c>
      <c r="S754" s="58" t="s">
        <v>703</v>
      </c>
      <c r="T754" s="58"/>
      <c r="U754" s="58">
        <v>3</v>
      </c>
      <c r="V754" s="58"/>
      <c r="W754" s="58" t="s">
        <v>658</v>
      </c>
      <c r="X754" s="58">
        <v>44034939000</v>
      </c>
      <c r="Y754" s="58" t="str">
        <f>LEFT(Tableau3[[#This Row],[CODE_TARIF]],6)</f>
        <v>440349</v>
      </c>
      <c r="Z754" s="58" t="s">
        <v>697</v>
      </c>
      <c r="AA754" s="58"/>
      <c r="AB754" s="58" t="s">
        <v>8346</v>
      </c>
      <c r="AC754" s="60">
        <v>45</v>
      </c>
      <c r="AD754" s="60" t="s">
        <v>3908</v>
      </c>
      <c r="AE754" s="58" t="s">
        <v>698</v>
      </c>
      <c r="AF754" s="58" t="s">
        <v>658</v>
      </c>
      <c r="AG754" s="60" t="s">
        <v>4617</v>
      </c>
      <c r="AH754" s="60" t="s">
        <v>4617</v>
      </c>
      <c r="AI754" s="58">
        <v>1000</v>
      </c>
      <c r="AJ754" s="58" t="s">
        <v>666</v>
      </c>
    </row>
    <row r="755" spans="1:36">
      <c r="A755" s="57">
        <v>752</v>
      </c>
      <c r="B755" s="58">
        <v>2022</v>
      </c>
      <c r="C755" s="58" t="s">
        <v>692</v>
      </c>
      <c r="D755" s="58"/>
      <c r="E755" s="58" t="s">
        <v>8878</v>
      </c>
      <c r="F755" s="58" t="s">
        <v>578</v>
      </c>
      <c r="G755" s="58" t="s">
        <v>7935</v>
      </c>
      <c r="H755" s="58" t="s">
        <v>2027</v>
      </c>
      <c r="I755" s="59">
        <v>44776</v>
      </c>
      <c r="J755" s="58" t="s">
        <v>2764</v>
      </c>
      <c r="K755" s="59" t="s">
        <v>1605</v>
      </c>
      <c r="L755" s="58" t="s">
        <v>7569</v>
      </c>
      <c r="M755" s="58" t="s">
        <v>1955</v>
      </c>
      <c r="N755" s="60">
        <v>215645</v>
      </c>
      <c r="O755" s="60">
        <v>24799</v>
      </c>
      <c r="P755" s="60">
        <v>24799</v>
      </c>
      <c r="Q755" s="58"/>
      <c r="R755" s="58" t="s">
        <v>658</v>
      </c>
      <c r="S755" s="58" t="s">
        <v>703</v>
      </c>
      <c r="T755" s="58"/>
      <c r="U755" s="58">
        <v>3</v>
      </c>
      <c r="V755" s="58"/>
      <c r="W755" s="58" t="s">
        <v>658</v>
      </c>
      <c r="X755" s="58">
        <v>44034909000</v>
      </c>
      <c r="Y755" s="58" t="str">
        <f>LEFT(Tableau3[[#This Row],[CODE_TARIF]],6)</f>
        <v>440349</v>
      </c>
      <c r="Z755" s="58" t="s">
        <v>697</v>
      </c>
      <c r="AA755" s="58"/>
      <c r="AB755" s="58" t="s">
        <v>8347</v>
      </c>
      <c r="AC755" s="60">
        <v>8</v>
      </c>
      <c r="AD755" s="60" t="s">
        <v>1452</v>
      </c>
      <c r="AE755" s="58" t="s">
        <v>698</v>
      </c>
      <c r="AF755" s="58" t="s">
        <v>658</v>
      </c>
      <c r="AG755" s="60" t="s">
        <v>4618</v>
      </c>
      <c r="AH755" s="60" t="s">
        <v>4618</v>
      </c>
      <c r="AI755" s="58">
        <v>1000</v>
      </c>
      <c r="AJ755" s="58" t="s">
        <v>666</v>
      </c>
    </row>
    <row r="756" spans="1:36">
      <c r="A756" s="57">
        <v>753</v>
      </c>
      <c r="B756" s="58">
        <v>2022</v>
      </c>
      <c r="C756" s="58" t="s">
        <v>692</v>
      </c>
      <c r="D756" s="58"/>
      <c r="E756" s="58" t="s">
        <v>8878</v>
      </c>
      <c r="F756" s="58" t="s">
        <v>578</v>
      </c>
      <c r="G756" s="58" t="s">
        <v>7935</v>
      </c>
      <c r="H756" s="58" t="s">
        <v>2027</v>
      </c>
      <c r="I756" s="59">
        <v>44776</v>
      </c>
      <c r="J756" s="58" t="s">
        <v>2765</v>
      </c>
      <c r="K756" s="59" t="s">
        <v>1605</v>
      </c>
      <c r="L756" s="58" t="s">
        <v>7570</v>
      </c>
      <c r="M756" s="58" t="s">
        <v>1955</v>
      </c>
      <c r="N756" s="60">
        <v>1628603</v>
      </c>
      <c r="O756" s="60">
        <v>187289</v>
      </c>
      <c r="P756" s="60">
        <v>187289</v>
      </c>
      <c r="Q756" s="58"/>
      <c r="R756" s="58" t="s">
        <v>658</v>
      </c>
      <c r="S756" s="58" t="s">
        <v>703</v>
      </c>
      <c r="T756" s="58"/>
      <c r="U756" s="58">
        <v>3</v>
      </c>
      <c r="V756" s="58"/>
      <c r="W756" s="58" t="s">
        <v>658</v>
      </c>
      <c r="X756" s="58">
        <v>44034914000</v>
      </c>
      <c r="Y756" s="58" t="str">
        <f>LEFT(Tableau3[[#This Row],[CODE_TARIF]],6)</f>
        <v>440349</v>
      </c>
      <c r="Z756" s="58" t="s">
        <v>697</v>
      </c>
      <c r="AA756" s="58"/>
      <c r="AB756" s="58" t="s">
        <v>8348</v>
      </c>
      <c r="AC756" s="60">
        <v>5</v>
      </c>
      <c r="AD756" s="60" t="s">
        <v>1563</v>
      </c>
      <c r="AE756" s="58" t="s">
        <v>698</v>
      </c>
      <c r="AF756" s="58" t="s">
        <v>658</v>
      </c>
      <c r="AG756" s="60" t="s">
        <v>4619</v>
      </c>
      <c r="AH756" s="60" t="s">
        <v>4619</v>
      </c>
      <c r="AI756" s="58">
        <v>1000</v>
      </c>
      <c r="AJ756" s="58" t="s">
        <v>666</v>
      </c>
    </row>
    <row r="757" spans="1:36">
      <c r="A757" s="57">
        <v>754</v>
      </c>
      <c r="B757" s="58">
        <v>2022</v>
      </c>
      <c r="C757" s="58" t="s">
        <v>692</v>
      </c>
      <c r="D757" s="58"/>
      <c r="E757" s="58" t="s">
        <v>8881</v>
      </c>
      <c r="F757" s="58" t="s">
        <v>588</v>
      </c>
      <c r="G757" s="58" t="s">
        <v>7932</v>
      </c>
      <c r="H757" s="58" t="s">
        <v>2030</v>
      </c>
      <c r="I757" s="59">
        <v>44775</v>
      </c>
      <c r="J757" s="58" t="s">
        <v>2766</v>
      </c>
      <c r="K757" s="59" t="s">
        <v>1610</v>
      </c>
      <c r="L757" s="58" t="s">
        <v>7571</v>
      </c>
      <c r="M757" s="58" t="s">
        <v>7232</v>
      </c>
      <c r="N757" s="60">
        <v>3817349</v>
      </c>
      <c r="O757" s="60">
        <v>438995</v>
      </c>
      <c r="P757" s="60">
        <v>438995</v>
      </c>
      <c r="Q757" s="58"/>
      <c r="R757" s="58" t="s">
        <v>658</v>
      </c>
      <c r="S757" s="58" t="s">
        <v>703</v>
      </c>
      <c r="T757" s="58"/>
      <c r="U757" s="58">
        <v>3</v>
      </c>
      <c r="V757" s="58"/>
      <c r="W757" s="58" t="s">
        <v>658</v>
      </c>
      <c r="X757" s="58">
        <v>44034914000</v>
      </c>
      <c r="Y757" s="58" t="str">
        <f>LEFT(Tableau3[[#This Row],[CODE_TARIF]],6)</f>
        <v>440349</v>
      </c>
      <c r="Z757" s="58" t="s">
        <v>697</v>
      </c>
      <c r="AA757" s="58"/>
      <c r="AB757" s="58" t="s">
        <v>8016</v>
      </c>
      <c r="AC757" s="60">
        <v>59</v>
      </c>
      <c r="AD757" s="60" t="s">
        <v>6285</v>
      </c>
      <c r="AE757" s="58" t="s">
        <v>698</v>
      </c>
      <c r="AF757" s="58" t="s">
        <v>658</v>
      </c>
      <c r="AG757" s="60" t="s">
        <v>4620</v>
      </c>
      <c r="AH757" s="60" t="s">
        <v>4620</v>
      </c>
      <c r="AI757" s="58">
        <v>1000</v>
      </c>
      <c r="AJ757" s="58" t="s">
        <v>666</v>
      </c>
    </row>
    <row r="758" spans="1:36">
      <c r="A758" s="57">
        <v>755</v>
      </c>
      <c r="B758" s="58">
        <v>2022</v>
      </c>
      <c r="C758" s="58" t="s">
        <v>692</v>
      </c>
      <c r="D758" s="58"/>
      <c r="E758" s="58" t="s">
        <v>8882</v>
      </c>
      <c r="F758" s="58" t="s">
        <v>579</v>
      </c>
      <c r="G758" s="58" t="s">
        <v>7931</v>
      </c>
      <c r="H758" s="58" t="s">
        <v>2031</v>
      </c>
      <c r="I758" s="59">
        <v>44775</v>
      </c>
      <c r="J758" s="58" t="s">
        <v>2767</v>
      </c>
      <c r="K758" s="59" t="s">
        <v>1605</v>
      </c>
      <c r="L758" s="58" t="s">
        <v>7572</v>
      </c>
      <c r="M758" s="58" t="s">
        <v>7232</v>
      </c>
      <c r="N758" s="60">
        <v>7123489</v>
      </c>
      <c r="O758" s="60">
        <v>391791</v>
      </c>
      <c r="P758" s="60">
        <v>391791</v>
      </c>
      <c r="Q758" s="58"/>
      <c r="R758" s="58" t="s">
        <v>658</v>
      </c>
      <c r="S758" s="58" t="s">
        <v>701</v>
      </c>
      <c r="T758" s="58"/>
      <c r="U758" s="58">
        <v>3</v>
      </c>
      <c r="V758" s="58"/>
      <c r="W758" s="58" t="s">
        <v>658</v>
      </c>
      <c r="X758" s="58">
        <v>44072914000</v>
      </c>
      <c r="Y758" s="58" t="str">
        <f>LEFT(Tableau3[[#This Row],[CODE_TARIF]],6)</f>
        <v>440729</v>
      </c>
      <c r="Z758" s="58" t="s">
        <v>697</v>
      </c>
      <c r="AA758" s="58"/>
      <c r="AB758" s="58" t="s">
        <v>8349</v>
      </c>
      <c r="AC758" s="60">
        <v>86</v>
      </c>
      <c r="AD758" s="60" t="s">
        <v>1441</v>
      </c>
      <c r="AE758" s="58" t="s">
        <v>698</v>
      </c>
      <c r="AF758" s="58" t="s">
        <v>658</v>
      </c>
      <c r="AG758" s="60" t="s">
        <v>4621</v>
      </c>
      <c r="AH758" s="60" t="s">
        <v>4621</v>
      </c>
      <c r="AI758" s="58">
        <v>1000</v>
      </c>
      <c r="AJ758" s="58" t="s">
        <v>666</v>
      </c>
    </row>
    <row r="759" spans="1:36">
      <c r="A759" s="57">
        <v>756</v>
      </c>
      <c r="B759" s="58">
        <v>2022</v>
      </c>
      <c r="C759" s="58" t="s">
        <v>692</v>
      </c>
      <c r="D759" s="58"/>
      <c r="E759" s="58" t="s">
        <v>8878</v>
      </c>
      <c r="F759" s="58" t="s">
        <v>578</v>
      </c>
      <c r="G759" s="58" t="s">
        <v>7935</v>
      </c>
      <c r="H759" s="58" t="s">
        <v>2027</v>
      </c>
      <c r="I759" s="59">
        <v>44775</v>
      </c>
      <c r="J759" s="58" t="s">
        <v>2768</v>
      </c>
      <c r="K759" s="59" t="s">
        <v>1610</v>
      </c>
      <c r="L759" s="58" t="s">
        <v>7573</v>
      </c>
      <c r="M759" s="58" t="s">
        <v>1610</v>
      </c>
      <c r="N759" s="60">
        <v>648000</v>
      </c>
      <c r="O759" s="60">
        <v>35640</v>
      </c>
      <c r="P759" s="60">
        <v>35640</v>
      </c>
      <c r="Q759" s="58"/>
      <c r="R759" s="58" t="s">
        <v>658</v>
      </c>
      <c r="S759" s="58" t="s">
        <v>712</v>
      </c>
      <c r="T759" s="58"/>
      <c r="U759" s="58">
        <v>3</v>
      </c>
      <c r="V759" s="58"/>
      <c r="W759" s="58" t="s">
        <v>658</v>
      </c>
      <c r="X759" s="58">
        <v>44072938000</v>
      </c>
      <c r="Y759" s="58" t="str">
        <f>LEFT(Tableau3[[#This Row],[CODE_TARIF]],6)</f>
        <v>440729</v>
      </c>
      <c r="Z759" s="58" t="s">
        <v>697</v>
      </c>
      <c r="AA759" s="58"/>
      <c r="AB759" s="58" t="s">
        <v>8350</v>
      </c>
      <c r="AC759" s="60">
        <v>30</v>
      </c>
      <c r="AD759" s="60" t="s">
        <v>6286</v>
      </c>
      <c r="AE759" s="58" t="s">
        <v>698</v>
      </c>
      <c r="AF759" s="58" t="s">
        <v>658</v>
      </c>
      <c r="AG759" s="60" t="s">
        <v>4622</v>
      </c>
      <c r="AH759" s="60" t="s">
        <v>4622</v>
      </c>
      <c r="AI759" s="58">
        <v>1000</v>
      </c>
      <c r="AJ759" s="58" t="s">
        <v>666</v>
      </c>
    </row>
    <row r="760" spans="1:36">
      <c r="A760" s="57">
        <v>757</v>
      </c>
      <c r="B760" s="58">
        <v>2022</v>
      </c>
      <c r="C760" s="58" t="s">
        <v>692</v>
      </c>
      <c r="D760" s="58"/>
      <c r="E760" s="58" t="s">
        <v>2012</v>
      </c>
      <c r="F760" s="58" t="s">
        <v>577</v>
      </c>
      <c r="G760" s="58" t="s">
        <v>7922</v>
      </c>
      <c r="H760" s="58" t="s">
        <v>1910</v>
      </c>
      <c r="I760" s="59">
        <v>44775</v>
      </c>
      <c r="J760" s="58" t="s">
        <v>2769</v>
      </c>
      <c r="K760" s="59" t="s">
        <v>1610</v>
      </c>
      <c r="L760" s="58" t="s">
        <v>7574</v>
      </c>
      <c r="M760" s="58" t="s">
        <v>7233</v>
      </c>
      <c r="N760" s="60">
        <v>984615</v>
      </c>
      <c r="O760" s="60">
        <v>113231</v>
      </c>
      <c r="P760" s="60">
        <v>113231</v>
      </c>
      <c r="Q760" s="58"/>
      <c r="R760" s="58" t="s">
        <v>658</v>
      </c>
      <c r="S760" s="58" t="s">
        <v>703</v>
      </c>
      <c r="T760" s="58"/>
      <c r="U760" s="58">
        <v>3</v>
      </c>
      <c r="V760" s="58"/>
      <c r="W760" s="58" t="s">
        <v>658</v>
      </c>
      <c r="X760" s="58">
        <v>44034934000</v>
      </c>
      <c r="Y760" s="58" t="str">
        <f>LEFT(Tableau3[[#This Row],[CODE_TARIF]],6)</f>
        <v>440349</v>
      </c>
      <c r="Z760" s="58" t="s">
        <v>697</v>
      </c>
      <c r="AA760" s="58"/>
      <c r="AB760" s="58" t="s">
        <v>8351</v>
      </c>
      <c r="AC760" s="60">
        <v>44</v>
      </c>
      <c r="AD760" s="60" t="s">
        <v>6287</v>
      </c>
      <c r="AE760" s="58" t="s">
        <v>698</v>
      </c>
      <c r="AF760" s="58" t="s">
        <v>658</v>
      </c>
      <c r="AG760" s="60" t="s">
        <v>4623</v>
      </c>
      <c r="AH760" s="60" t="s">
        <v>4623</v>
      </c>
      <c r="AI760" s="58">
        <v>1000</v>
      </c>
      <c r="AJ760" s="58" t="s">
        <v>666</v>
      </c>
    </row>
    <row r="761" spans="1:36">
      <c r="A761" s="57">
        <v>758</v>
      </c>
      <c r="B761" s="58">
        <v>2022</v>
      </c>
      <c r="C761" s="58" t="s">
        <v>692</v>
      </c>
      <c r="D761" s="58"/>
      <c r="E761" s="58" t="s">
        <v>2012</v>
      </c>
      <c r="F761" s="58" t="s">
        <v>577</v>
      </c>
      <c r="G761" s="58" t="s">
        <v>7922</v>
      </c>
      <c r="H761" s="58" t="s">
        <v>1910</v>
      </c>
      <c r="I761" s="59">
        <v>44775</v>
      </c>
      <c r="J761" s="58" t="s">
        <v>2770</v>
      </c>
      <c r="K761" s="59" t="s">
        <v>1610</v>
      </c>
      <c r="L761" s="58" t="s">
        <v>7574</v>
      </c>
      <c r="M761" s="58" t="s">
        <v>7233</v>
      </c>
      <c r="N761" s="60">
        <v>1232390</v>
      </c>
      <c r="O761" s="60">
        <v>141725</v>
      </c>
      <c r="P761" s="60">
        <v>141725</v>
      </c>
      <c r="Q761" s="58"/>
      <c r="R761" s="58" t="s">
        <v>658</v>
      </c>
      <c r="S761" s="58" t="s">
        <v>703</v>
      </c>
      <c r="T761" s="58"/>
      <c r="U761" s="58">
        <v>3</v>
      </c>
      <c r="V761" s="58"/>
      <c r="W761" s="58" t="s">
        <v>658</v>
      </c>
      <c r="X761" s="58">
        <v>44034939000</v>
      </c>
      <c r="Y761" s="58" t="str">
        <f>LEFT(Tableau3[[#This Row],[CODE_TARIF]],6)</f>
        <v>440349</v>
      </c>
      <c r="Z761" s="58" t="s">
        <v>697</v>
      </c>
      <c r="AA761" s="58"/>
      <c r="AB761" s="58" t="s">
        <v>8352</v>
      </c>
      <c r="AC761" s="60">
        <v>44</v>
      </c>
      <c r="AD761" s="60" t="s">
        <v>6288</v>
      </c>
      <c r="AE761" s="58" t="s">
        <v>698</v>
      </c>
      <c r="AF761" s="58" t="s">
        <v>658</v>
      </c>
      <c r="AG761" s="60" t="s">
        <v>4624</v>
      </c>
      <c r="AH761" s="60" t="s">
        <v>4624</v>
      </c>
      <c r="AI761" s="58">
        <v>1000</v>
      </c>
      <c r="AJ761" s="58" t="s">
        <v>666</v>
      </c>
    </row>
    <row r="762" spans="1:36">
      <c r="A762" s="57">
        <v>759</v>
      </c>
      <c r="B762" s="58">
        <v>2022</v>
      </c>
      <c r="C762" s="58" t="s">
        <v>692</v>
      </c>
      <c r="D762" s="58"/>
      <c r="E762" s="58" t="s">
        <v>2012</v>
      </c>
      <c r="F762" s="58" t="s">
        <v>577</v>
      </c>
      <c r="G762" s="58" t="s">
        <v>7922</v>
      </c>
      <c r="H762" s="58" t="s">
        <v>1910</v>
      </c>
      <c r="I762" s="59">
        <v>44775</v>
      </c>
      <c r="J762" s="58" t="s">
        <v>2771</v>
      </c>
      <c r="K762" s="59" t="s">
        <v>1610</v>
      </c>
      <c r="L762" s="58" t="s">
        <v>7574</v>
      </c>
      <c r="M762" s="58" t="s">
        <v>7233</v>
      </c>
      <c r="N762" s="60">
        <v>1049650</v>
      </c>
      <c r="O762" s="60">
        <v>120710</v>
      </c>
      <c r="P762" s="60">
        <v>120710</v>
      </c>
      <c r="Q762" s="58"/>
      <c r="R762" s="58" t="s">
        <v>658</v>
      </c>
      <c r="S762" s="58" t="s">
        <v>703</v>
      </c>
      <c r="T762" s="58"/>
      <c r="U762" s="58">
        <v>3</v>
      </c>
      <c r="V762" s="58"/>
      <c r="W762" s="58" t="s">
        <v>658</v>
      </c>
      <c r="X762" s="58">
        <v>44034939000</v>
      </c>
      <c r="Y762" s="58" t="str">
        <f>LEFT(Tableau3[[#This Row],[CODE_TARIF]],6)</f>
        <v>440349</v>
      </c>
      <c r="Z762" s="58" t="s">
        <v>697</v>
      </c>
      <c r="AA762" s="58"/>
      <c r="AB762" s="58" t="s">
        <v>8353</v>
      </c>
      <c r="AC762" s="60">
        <v>39</v>
      </c>
      <c r="AD762" s="60" t="s">
        <v>4625</v>
      </c>
      <c r="AE762" s="58" t="s">
        <v>698</v>
      </c>
      <c r="AF762" s="58" t="s">
        <v>658</v>
      </c>
      <c r="AG762" s="60" t="s">
        <v>4625</v>
      </c>
      <c r="AH762" s="60" t="s">
        <v>4625</v>
      </c>
      <c r="AI762" s="58">
        <v>1000</v>
      </c>
      <c r="AJ762" s="58" t="s">
        <v>666</v>
      </c>
    </row>
    <row r="763" spans="1:36">
      <c r="A763" s="57">
        <v>760</v>
      </c>
      <c r="B763" s="58">
        <v>2022</v>
      </c>
      <c r="C763" s="58" t="s">
        <v>692</v>
      </c>
      <c r="D763" s="58"/>
      <c r="E763" s="58" t="s">
        <v>2012</v>
      </c>
      <c r="F763" s="58" t="s">
        <v>577</v>
      </c>
      <c r="G763" s="58" t="s">
        <v>7922</v>
      </c>
      <c r="H763" s="58" t="s">
        <v>1910</v>
      </c>
      <c r="I763" s="59">
        <v>44775</v>
      </c>
      <c r="J763" s="58" t="s">
        <v>2772</v>
      </c>
      <c r="K763" s="59" t="s">
        <v>1610</v>
      </c>
      <c r="L763" s="58" t="s">
        <v>7574</v>
      </c>
      <c r="M763" s="58" t="s">
        <v>7233</v>
      </c>
      <c r="N763" s="60">
        <v>4586801</v>
      </c>
      <c r="O763" s="60">
        <v>527482</v>
      </c>
      <c r="P763" s="60">
        <v>527482</v>
      </c>
      <c r="Q763" s="58"/>
      <c r="R763" s="58" t="s">
        <v>658</v>
      </c>
      <c r="S763" s="58" t="s">
        <v>703</v>
      </c>
      <c r="T763" s="58"/>
      <c r="U763" s="58">
        <v>3</v>
      </c>
      <c r="V763" s="58"/>
      <c r="W763" s="58" t="s">
        <v>658</v>
      </c>
      <c r="X763" s="58">
        <v>44034914000</v>
      </c>
      <c r="Y763" s="58" t="str">
        <f>LEFT(Tableau3[[#This Row],[CODE_TARIF]],6)</f>
        <v>440349</v>
      </c>
      <c r="Z763" s="58" t="s">
        <v>697</v>
      </c>
      <c r="AA763" s="58"/>
      <c r="AB763" s="58" t="s">
        <v>8354</v>
      </c>
      <c r="AC763" s="60">
        <v>47</v>
      </c>
      <c r="AD763" s="60" t="s">
        <v>6289</v>
      </c>
      <c r="AE763" s="58" t="s">
        <v>698</v>
      </c>
      <c r="AF763" s="58" t="s">
        <v>658</v>
      </c>
      <c r="AG763" s="60" t="s">
        <v>4626</v>
      </c>
      <c r="AH763" s="60" t="s">
        <v>4626</v>
      </c>
      <c r="AI763" s="58">
        <v>1000</v>
      </c>
      <c r="AJ763" s="58" t="s">
        <v>666</v>
      </c>
    </row>
    <row r="764" spans="1:36">
      <c r="A764" s="57">
        <v>761</v>
      </c>
      <c r="B764" s="58">
        <v>2022</v>
      </c>
      <c r="C764" s="58" t="s">
        <v>692</v>
      </c>
      <c r="D764" s="58"/>
      <c r="E764" s="58" t="s">
        <v>2012</v>
      </c>
      <c r="F764" s="58" t="s">
        <v>577</v>
      </c>
      <c r="G764" s="58" t="s">
        <v>7922</v>
      </c>
      <c r="H764" s="58" t="s">
        <v>1910</v>
      </c>
      <c r="I764" s="59">
        <v>44775</v>
      </c>
      <c r="J764" s="58" t="s">
        <v>2773</v>
      </c>
      <c r="K764" s="59" t="s">
        <v>1610</v>
      </c>
      <c r="L764" s="58" t="s">
        <v>7574</v>
      </c>
      <c r="M764" s="58" t="s">
        <v>7233</v>
      </c>
      <c r="N764" s="60">
        <v>400030</v>
      </c>
      <c r="O764" s="60">
        <v>46003</v>
      </c>
      <c r="P764" s="60">
        <v>46003</v>
      </c>
      <c r="Q764" s="58"/>
      <c r="R764" s="58" t="s">
        <v>658</v>
      </c>
      <c r="S764" s="58" t="s">
        <v>703</v>
      </c>
      <c r="T764" s="58"/>
      <c r="U764" s="58">
        <v>3</v>
      </c>
      <c r="V764" s="58"/>
      <c r="W764" s="58" t="s">
        <v>658</v>
      </c>
      <c r="X764" s="58">
        <v>44034939000</v>
      </c>
      <c r="Y764" s="58" t="str">
        <f>LEFT(Tableau3[[#This Row],[CODE_TARIF]],6)</f>
        <v>440349</v>
      </c>
      <c r="Z764" s="58" t="s">
        <v>697</v>
      </c>
      <c r="AA764" s="58"/>
      <c r="AB764" s="58" t="s">
        <v>8355</v>
      </c>
      <c r="AC764" s="60">
        <v>11</v>
      </c>
      <c r="AD764" s="60" t="s">
        <v>4627</v>
      </c>
      <c r="AE764" s="58" t="s">
        <v>698</v>
      </c>
      <c r="AF764" s="58" t="s">
        <v>658</v>
      </c>
      <c r="AG764" s="60" t="s">
        <v>4627</v>
      </c>
      <c r="AH764" s="60" t="s">
        <v>4627</v>
      </c>
      <c r="AI764" s="58">
        <v>1000</v>
      </c>
      <c r="AJ764" s="58" t="s">
        <v>666</v>
      </c>
    </row>
    <row r="765" spans="1:36">
      <c r="A765" s="57">
        <v>762</v>
      </c>
      <c r="B765" s="58">
        <v>2022</v>
      </c>
      <c r="C765" s="58" t="s">
        <v>692</v>
      </c>
      <c r="D765" s="58"/>
      <c r="E765" s="58" t="s">
        <v>8878</v>
      </c>
      <c r="F765" s="58" t="s">
        <v>578</v>
      </c>
      <c r="G765" s="58" t="s">
        <v>7935</v>
      </c>
      <c r="H765" s="58" t="s">
        <v>2027</v>
      </c>
      <c r="I765" s="59">
        <v>44774</v>
      </c>
      <c r="J765" s="58" t="s">
        <v>2774</v>
      </c>
      <c r="K765" s="59" t="s">
        <v>7313</v>
      </c>
      <c r="L765" s="58" t="s">
        <v>7575</v>
      </c>
      <c r="M765" s="58" t="s">
        <v>1610</v>
      </c>
      <c r="N765" s="60">
        <v>375648</v>
      </c>
      <c r="O765" s="60">
        <v>20660</v>
      </c>
      <c r="P765" s="60">
        <v>20660</v>
      </c>
      <c r="Q765" s="58"/>
      <c r="R765" s="58" t="s">
        <v>658</v>
      </c>
      <c r="S765" s="58" t="s">
        <v>7163</v>
      </c>
      <c r="T765" s="58"/>
      <c r="U765" s="58">
        <v>3</v>
      </c>
      <c r="V765" s="58"/>
      <c r="W765" s="58" t="s">
        <v>658</v>
      </c>
      <c r="X765" s="58">
        <v>44072938000</v>
      </c>
      <c r="Y765" s="58" t="str">
        <f>LEFT(Tableau3[[#This Row],[CODE_TARIF]],6)</f>
        <v>440729</v>
      </c>
      <c r="Z765" s="58" t="s">
        <v>697</v>
      </c>
      <c r="AA765" s="58"/>
      <c r="AB765" s="58" t="s">
        <v>8356</v>
      </c>
      <c r="AC765" s="60">
        <v>16</v>
      </c>
      <c r="AD765" s="60" t="s">
        <v>1491</v>
      </c>
      <c r="AE765" s="58" t="s">
        <v>698</v>
      </c>
      <c r="AF765" s="58" t="s">
        <v>658</v>
      </c>
      <c r="AG765" s="60" t="s">
        <v>4628</v>
      </c>
      <c r="AH765" s="60" t="s">
        <v>4628</v>
      </c>
      <c r="AI765" s="58">
        <v>1000</v>
      </c>
      <c r="AJ765" s="58" t="s">
        <v>666</v>
      </c>
    </row>
    <row r="766" spans="1:36">
      <c r="A766" s="57">
        <v>763</v>
      </c>
      <c r="B766" s="58">
        <v>2022</v>
      </c>
      <c r="C766" s="58" t="s">
        <v>692</v>
      </c>
      <c r="D766" s="58"/>
      <c r="E766" s="58" t="s">
        <v>8883</v>
      </c>
      <c r="F766" s="58" t="s">
        <v>587</v>
      </c>
      <c r="G766" s="58" t="s">
        <v>7933</v>
      </c>
      <c r="H766" s="58" t="s">
        <v>2032</v>
      </c>
      <c r="I766" s="59">
        <v>44771</v>
      </c>
      <c r="J766" s="58" t="s">
        <v>2775</v>
      </c>
      <c r="K766" s="59" t="s">
        <v>1615</v>
      </c>
      <c r="L766" s="58" t="s">
        <v>7576</v>
      </c>
      <c r="M766" s="58" t="s">
        <v>1615</v>
      </c>
      <c r="N766" s="60">
        <v>2147800</v>
      </c>
      <c r="O766" s="60">
        <v>246997</v>
      </c>
      <c r="P766" s="60">
        <v>246997</v>
      </c>
      <c r="Q766" s="58"/>
      <c r="R766" s="58" t="s">
        <v>658</v>
      </c>
      <c r="S766" s="58" t="s">
        <v>695</v>
      </c>
      <c r="T766" s="58"/>
      <c r="U766" s="58">
        <v>3</v>
      </c>
      <c r="V766" s="58"/>
      <c r="W766" s="58" t="s">
        <v>658</v>
      </c>
      <c r="X766" s="58">
        <v>44034900000</v>
      </c>
      <c r="Y766" s="58" t="str">
        <f>LEFT(Tableau3[[#This Row],[CODE_TARIF]],6)</f>
        <v>440349</v>
      </c>
      <c r="Z766" s="58" t="s">
        <v>697</v>
      </c>
      <c r="AA766" s="58"/>
      <c r="AB766" s="58" t="s">
        <v>7978</v>
      </c>
      <c r="AC766" s="60">
        <v>40</v>
      </c>
      <c r="AD766" s="60" t="s">
        <v>6290</v>
      </c>
      <c r="AE766" s="58" t="s">
        <v>698</v>
      </c>
      <c r="AF766" s="58" t="s">
        <v>658</v>
      </c>
      <c r="AG766" s="60" t="s">
        <v>4629</v>
      </c>
      <c r="AH766" s="60" t="s">
        <v>4629</v>
      </c>
      <c r="AI766" s="58">
        <v>1000</v>
      </c>
      <c r="AJ766" s="58" t="s">
        <v>666</v>
      </c>
    </row>
    <row r="767" spans="1:36">
      <c r="A767" s="57">
        <v>764</v>
      </c>
      <c r="B767" s="58">
        <v>2022</v>
      </c>
      <c r="C767" s="58" t="s">
        <v>692</v>
      </c>
      <c r="D767" s="58"/>
      <c r="E767" s="58" t="s">
        <v>8883</v>
      </c>
      <c r="F767" s="58" t="s">
        <v>587</v>
      </c>
      <c r="G767" s="58" t="s">
        <v>7933</v>
      </c>
      <c r="H767" s="58" t="s">
        <v>2032</v>
      </c>
      <c r="I767" s="59">
        <v>44771</v>
      </c>
      <c r="J767" s="58" t="s">
        <v>2776</v>
      </c>
      <c r="K767" s="59" t="s">
        <v>1615</v>
      </c>
      <c r="L767" s="58" t="s">
        <v>7576</v>
      </c>
      <c r="M767" s="58" t="s">
        <v>1615</v>
      </c>
      <c r="N767" s="60">
        <v>447600</v>
      </c>
      <c r="O767" s="60">
        <v>51474</v>
      </c>
      <c r="P767" s="60">
        <v>51474</v>
      </c>
      <c r="Q767" s="58"/>
      <c r="R767" s="58" t="s">
        <v>658</v>
      </c>
      <c r="S767" s="58" t="s">
        <v>695</v>
      </c>
      <c r="T767" s="58"/>
      <c r="U767" s="58">
        <v>3</v>
      </c>
      <c r="V767" s="58"/>
      <c r="W767" s="58" t="s">
        <v>658</v>
      </c>
      <c r="X767" s="58">
        <v>44034935000</v>
      </c>
      <c r="Y767" s="58" t="str">
        <f>LEFT(Tableau3[[#This Row],[CODE_TARIF]],6)</f>
        <v>440349</v>
      </c>
      <c r="Z767" s="58" t="s">
        <v>697</v>
      </c>
      <c r="AA767" s="58"/>
      <c r="AB767" s="58" t="s">
        <v>7976</v>
      </c>
      <c r="AC767" s="60">
        <v>1</v>
      </c>
      <c r="AD767" s="60" t="s">
        <v>6291</v>
      </c>
      <c r="AE767" s="58" t="s">
        <v>698</v>
      </c>
      <c r="AF767" s="58" t="s">
        <v>658</v>
      </c>
      <c r="AG767" s="60" t="s">
        <v>4630</v>
      </c>
      <c r="AH767" s="60" t="s">
        <v>4630</v>
      </c>
      <c r="AI767" s="58">
        <v>1000</v>
      </c>
      <c r="AJ767" s="58" t="s">
        <v>666</v>
      </c>
    </row>
    <row r="768" spans="1:36">
      <c r="A768" s="57">
        <v>765</v>
      </c>
      <c r="B768" s="58">
        <v>2022</v>
      </c>
      <c r="C768" s="58" t="s">
        <v>692</v>
      </c>
      <c r="D768" s="58"/>
      <c r="E768" s="58" t="s">
        <v>8883</v>
      </c>
      <c r="F768" s="58" t="s">
        <v>587</v>
      </c>
      <c r="G768" s="58" t="s">
        <v>7933</v>
      </c>
      <c r="H768" s="58" t="s">
        <v>2032</v>
      </c>
      <c r="I768" s="59">
        <v>44771</v>
      </c>
      <c r="J768" s="58" t="s">
        <v>2777</v>
      </c>
      <c r="K768" s="59" t="s">
        <v>1615</v>
      </c>
      <c r="L768" s="58" t="s">
        <v>7576</v>
      </c>
      <c r="M768" s="58" t="s">
        <v>1615</v>
      </c>
      <c r="N768" s="60">
        <v>36700</v>
      </c>
      <c r="O768" s="60">
        <v>4221</v>
      </c>
      <c r="P768" s="60">
        <v>4221</v>
      </c>
      <c r="Q768" s="58"/>
      <c r="R768" s="58" t="s">
        <v>658</v>
      </c>
      <c r="S768" s="58" t="s">
        <v>695</v>
      </c>
      <c r="T768" s="58"/>
      <c r="U768" s="58">
        <v>3</v>
      </c>
      <c r="V768" s="58"/>
      <c r="W768" s="58" t="s">
        <v>658</v>
      </c>
      <c r="X768" s="58">
        <v>44034900000</v>
      </c>
      <c r="Y768" s="58" t="str">
        <f>LEFT(Tableau3[[#This Row],[CODE_TARIF]],6)</f>
        <v>440349</v>
      </c>
      <c r="Z768" s="58" t="s">
        <v>697</v>
      </c>
      <c r="AA768" s="58"/>
      <c r="AB768" s="58" t="s">
        <v>7977</v>
      </c>
      <c r="AC768" s="60">
        <v>2</v>
      </c>
      <c r="AD768" s="60" t="s">
        <v>6292</v>
      </c>
      <c r="AE768" s="58" t="s">
        <v>698</v>
      </c>
      <c r="AF768" s="58" t="s">
        <v>658</v>
      </c>
      <c r="AG768" s="60" t="s">
        <v>4631</v>
      </c>
      <c r="AH768" s="60" t="s">
        <v>4631</v>
      </c>
      <c r="AI768" s="58">
        <v>1000</v>
      </c>
      <c r="AJ768" s="58" t="s">
        <v>666</v>
      </c>
    </row>
    <row r="769" spans="1:36">
      <c r="A769" s="57">
        <v>766</v>
      </c>
      <c r="B769" s="58">
        <v>2022</v>
      </c>
      <c r="C769" s="58" t="s">
        <v>692</v>
      </c>
      <c r="D769" s="58"/>
      <c r="E769" s="58" t="s">
        <v>8883</v>
      </c>
      <c r="F769" s="58" t="s">
        <v>587</v>
      </c>
      <c r="G769" s="58" t="s">
        <v>7933</v>
      </c>
      <c r="H769" s="58" t="s">
        <v>2032</v>
      </c>
      <c r="I769" s="59">
        <v>44771</v>
      </c>
      <c r="J769" s="58" t="s">
        <v>2778</v>
      </c>
      <c r="K769" s="59" t="s">
        <v>1615</v>
      </c>
      <c r="L769" s="58" t="s">
        <v>7576</v>
      </c>
      <c r="M769" s="58" t="s">
        <v>1615</v>
      </c>
      <c r="N769" s="60">
        <v>61700</v>
      </c>
      <c r="O769" s="60">
        <v>7096</v>
      </c>
      <c r="P769" s="60">
        <v>7096</v>
      </c>
      <c r="Q769" s="58"/>
      <c r="R769" s="58" t="s">
        <v>658</v>
      </c>
      <c r="S769" s="58" t="s">
        <v>695</v>
      </c>
      <c r="T769" s="58"/>
      <c r="U769" s="58">
        <v>3</v>
      </c>
      <c r="V769" s="58"/>
      <c r="W769" s="58" t="s">
        <v>658</v>
      </c>
      <c r="X769" s="58">
        <v>44034909000</v>
      </c>
      <c r="Y769" s="58" t="str">
        <f>LEFT(Tableau3[[#This Row],[CODE_TARIF]],6)</f>
        <v>440349</v>
      </c>
      <c r="Z769" s="58" t="s">
        <v>697</v>
      </c>
      <c r="AA769" s="58"/>
      <c r="AB769" s="58" t="s">
        <v>7976</v>
      </c>
      <c r="AC769" s="60">
        <v>2</v>
      </c>
      <c r="AD769" s="60" t="s">
        <v>6293</v>
      </c>
      <c r="AE769" s="58" t="s">
        <v>698</v>
      </c>
      <c r="AF769" s="58" t="s">
        <v>658</v>
      </c>
      <c r="AG769" s="60" t="s">
        <v>4632</v>
      </c>
      <c r="AH769" s="60" t="s">
        <v>4632</v>
      </c>
      <c r="AI769" s="58">
        <v>1000</v>
      </c>
      <c r="AJ769" s="58" t="s">
        <v>666</v>
      </c>
    </row>
    <row r="770" spans="1:36">
      <c r="A770" s="57">
        <v>767</v>
      </c>
      <c r="B770" s="58">
        <v>2022</v>
      </c>
      <c r="C770" s="58" t="s">
        <v>692</v>
      </c>
      <c r="D770" s="58"/>
      <c r="E770" s="58" t="s">
        <v>8883</v>
      </c>
      <c r="F770" s="58" t="s">
        <v>587</v>
      </c>
      <c r="G770" s="58" t="s">
        <v>7933</v>
      </c>
      <c r="H770" s="58" t="s">
        <v>2032</v>
      </c>
      <c r="I770" s="59">
        <v>44771</v>
      </c>
      <c r="J770" s="58" t="s">
        <v>2779</v>
      </c>
      <c r="K770" s="59" t="s">
        <v>1615</v>
      </c>
      <c r="L770" s="58" t="s">
        <v>1441</v>
      </c>
      <c r="M770" s="58" t="s">
        <v>1441</v>
      </c>
      <c r="N770" s="60">
        <v>246300</v>
      </c>
      <c r="O770" s="60">
        <v>28325</v>
      </c>
      <c r="P770" s="60">
        <v>28325</v>
      </c>
      <c r="Q770" s="58"/>
      <c r="R770" s="58" t="s">
        <v>658</v>
      </c>
      <c r="S770" s="58" t="s">
        <v>695</v>
      </c>
      <c r="T770" s="58"/>
      <c r="U770" s="58">
        <v>3</v>
      </c>
      <c r="V770" s="58"/>
      <c r="W770" s="58" t="s">
        <v>658</v>
      </c>
      <c r="X770" s="58">
        <v>44034910000</v>
      </c>
      <c r="Y770" s="58" t="str">
        <f>LEFT(Tableau3[[#This Row],[CODE_TARIF]],6)</f>
        <v>440349</v>
      </c>
      <c r="Z770" s="58" t="s">
        <v>697</v>
      </c>
      <c r="AA770" s="58"/>
      <c r="AB770" s="58" t="s">
        <v>7976</v>
      </c>
      <c r="AC770" s="60">
        <v>14</v>
      </c>
      <c r="AD770" s="60" t="s">
        <v>6294</v>
      </c>
      <c r="AE770" s="58" t="s">
        <v>698</v>
      </c>
      <c r="AF770" s="58" t="s">
        <v>658</v>
      </c>
      <c r="AG770" s="60" t="s">
        <v>4633</v>
      </c>
      <c r="AH770" s="60" t="s">
        <v>4633</v>
      </c>
      <c r="AI770" s="58">
        <v>1000</v>
      </c>
      <c r="AJ770" s="58" t="s">
        <v>666</v>
      </c>
    </row>
    <row r="771" spans="1:36">
      <c r="A771" s="57">
        <v>768</v>
      </c>
      <c r="B771" s="58">
        <v>2022</v>
      </c>
      <c r="C771" s="58" t="s">
        <v>692</v>
      </c>
      <c r="D771" s="58"/>
      <c r="E771" s="58" t="s">
        <v>8883</v>
      </c>
      <c r="F771" s="58" t="s">
        <v>587</v>
      </c>
      <c r="G771" s="58" t="s">
        <v>7933</v>
      </c>
      <c r="H771" s="58" t="s">
        <v>2032</v>
      </c>
      <c r="I771" s="59">
        <v>44771</v>
      </c>
      <c r="J771" s="58" t="s">
        <v>2780</v>
      </c>
      <c r="K771" s="59" t="s">
        <v>1615</v>
      </c>
      <c r="L771" s="58" t="s">
        <v>7576</v>
      </c>
      <c r="M771" s="58" t="s">
        <v>1615</v>
      </c>
      <c r="N771" s="60">
        <v>1465100</v>
      </c>
      <c r="O771" s="60">
        <v>168487</v>
      </c>
      <c r="P771" s="60">
        <v>168487</v>
      </c>
      <c r="Q771" s="58"/>
      <c r="R771" s="58" t="s">
        <v>658</v>
      </c>
      <c r="S771" s="58" t="s">
        <v>695</v>
      </c>
      <c r="T771" s="58"/>
      <c r="U771" s="58">
        <v>3</v>
      </c>
      <c r="V771" s="58"/>
      <c r="W771" s="58" t="s">
        <v>658</v>
      </c>
      <c r="X771" s="58">
        <v>44034900000</v>
      </c>
      <c r="Y771" s="58" t="str">
        <f>LEFT(Tableau3[[#This Row],[CODE_TARIF]],6)</f>
        <v>440349</v>
      </c>
      <c r="Z771" s="58" t="s">
        <v>697</v>
      </c>
      <c r="AA771" s="58"/>
      <c r="AB771" s="58" t="s">
        <v>7974</v>
      </c>
      <c r="AC771" s="60">
        <v>57</v>
      </c>
      <c r="AD771" s="60" t="s">
        <v>6295</v>
      </c>
      <c r="AE771" s="58" t="s">
        <v>698</v>
      </c>
      <c r="AF771" s="58" t="s">
        <v>658</v>
      </c>
      <c r="AG771" s="60" t="s">
        <v>4634</v>
      </c>
      <c r="AH771" s="60" t="s">
        <v>4634</v>
      </c>
      <c r="AI771" s="58">
        <v>1000</v>
      </c>
      <c r="AJ771" s="58" t="s">
        <v>666</v>
      </c>
    </row>
    <row r="772" spans="1:36">
      <c r="A772" s="57">
        <v>769</v>
      </c>
      <c r="B772" s="58">
        <v>2022</v>
      </c>
      <c r="C772" s="58" t="s">
        <v>692</v>
      </c>
      <c r="D772" s="58"/>
      <c r="E772" s="58" t="s">
        <v>8883</v>
      </c>
      <c r="F772" s="58" t="s">
        <v>587</v>
      </c>
      <c r="G772" s="58" t="s">
        <v>7933</v>
      </c>
      <c r="H772" s="58" t="s">
        <v>2032</v>
      </c>
      <c r="I772" s="59">
        <v>44771</v>
      </c>
      <c r="J772" s="58" t="s">
        <v>2781</v>
      </c>
      <c r="K772" s="59" t="s">
        <v>1615</v>
      </c>
      <c r="L772" s="58" t="s">
        <v>7576</v>
      </c>
      <c r="M772" s="58" t="s">
        <v>1615</v>
      </c>
      <c r="N772" s="60">
        <v>3424300</v>
      </c>
      <c r="O772" s="60">
        <v>393795</v>
      </c>
      <c r="P772" s="60">
        <v>393795</v>
      </c>
      <c r="Q772" s="58"/>
      <c r="R772" s="58" t="s">
        <v>658</v>
      </c>
      <c r="S772" s="58" t="s">
        <v>695</v>
      </c>
      <c r="T772" s="58"/>
      <c r="U772" s="58">
        <v>3</v>
      </c>
      <c r="V772" s="58"/>
      <c r="W772" s="58" t="s">
        <v>658</v>
      </c>
      <c r="X772" s="58">
        <v>44034900000</v>
      </c>
      <c r="Y772" s="58" t="str">
        <f>LEFT(Tableau3[[#This Row],[CODE_TARIF]],6)</f>
        <v>440349</v>
      </c>
      <c r="Z772" s="58" t="s">
        <v>697</v>
      </c>
      <c r="AA772" s="58"/>
      <c r="AB772" s="58" t="s">
        <v>7975</v>
      </c>
      <c r="AC772" s="60">
        <v>8</v>
      </c>
      <c r="AD772" s="60" t="s">
        <v>6296</v>
      </c>
      <c r="AE772" s="58" t="s">
        <v>698</v>
      </c>
      <c r="AF772" s="58" t="s">
        <v>658</v>
      </c>
      <c r="AG772" s="60" t="s">
        <v>4635</v>
      </c>
      <c r="AH772" s="60" t="s">
        <v>4635</v>
      </c>
      <c r="AI772" s="58">
        <v>1000</v>
      </c>
      <c r="AJ772" s="58" t="s">
        <v>666</v>
      </c>
    </row>
    <row r="773" spans="1:36">
      <c r="A773" s="57">
        <v>770</v>
      </c>
      <c r="B773" s="58">
        <v>2022</v>
      </c>
      <c r="C773" s="58" t="s">
        <v>692</v>
      </c>
      <c r="D773" s="58"/>
      <c r="E773" s="58" t="s">
        <v>8883</v>
      </c>
      <c r="F773" s="58" t="s">
        <v>587</v>
      </c>
      <c r="G773" s="58" t="s">
        <v>7933</v>
      </c>
      <c r="H773" s="58" t="s">
        <v>2032</v>
      </c>
      <c r="I773" s="59">
        <v>44771</v>
      </c>
      <c r="J773" s="58" t="s">
        <v>2782</v>
      </c>
      <c r="K773" s="59" t="s">
        <v>1615</v>
      </c>
      <c r="L773" s="58" t="s">
        <v>7576</v>
      </c>
      <c r="M773" s="58" t="s">
        <v>1615</v>
      </c>
      <c r="N773" s="60">
        <v>1906700</v>
      </c>
      <c r="O773" s="60">
        <v>219271</v>
      </c>
      <c r="P773" s="60">
        <v>219271</v>
      </c>
      <c r="Q773" s="58"/>
      <c r="R773" s="58" t="s">
        <v>658</v>
      </c>
      <c r="S773" s="58" t="s">
        <v>695</v>
      </c>
      <c r="T773" s="58"/>
      <c r="U773" s="58">
        <v>3</v>
      </c>
      <c r="V773" s="58"/>
      <c r="W773" s="58" t="s">
        <v>658</v>
      </c>
      <c r="X773" s="58">
        <v>44034934000</v>
      </c>
      <c r="Y773" s="58" t="str">
        <f>LEFT(Tableau3[[#This Row],[CODE_TARIF]],6)</f>
        <v>440349</v>
      </c>
      <c r="Z773" s="58" t="s">
        <v>697</v>
      </c>
      <c r="AA773" s="58"/>
      <c r="AB773" s="58" t="s">
        <v>7976</v>
      </c>
      <c r="AC773" s="60">
        <v>93</v>
      </c>
      <c r="AD773" s="60" t="s">
        <v>4636</v>
      </c>
      <c r="AE773" s="58" t="s">
        <v>698</v>
      </c>
      <c r="AF773" s="58" t="s">
        <v>658</v>
      </c>
      <c r="AG773" s="60" t="s">
        <v>4636</v>
      </c>
      <c r="AH773" s="60" t="s">
        <v>4636</v>
      </c>
      <c r="AI773" s="58">
        <v>1000</v>
      </c>
      <c r="AJ773" s="58" t="s">
        <v>666</v>
      </c>
    </row>
    <row r="774" spans="1:36">
      <c r="A774" s="57">
        <v>771</v>
      </c>
      <c r="B774" s="58">
        <v>2022</v>
      </c>
      <c r="C774" s="58" t="s">
        <v>692</v>
      </c>
      <c r="D774" s="58"/>
      <c r="E774" s="58" t="s">
        <v>8883</v>
      </c>
      <c r="F774" s="58" t="s">
        <v>587</v>
      </c>
      <c r="G774" s="58" t="s">
        <v>7933</v>
      </c>
      <c r="H774" s="58" t="s">
        <v>2032</v>
      </c>
      <c r="I774" s="59">
        <v>44771</v>
      </c>
      <c r="J774" s="58" t="s">
        <v>1555</v>
      </c>
      <c r="K774" s="59" t="s">
        <v>1615</v>
      </c>
      <c r="L774" s="58" t="s">
        <v>7576</v>
      </c>
      <c r="M774" s="58" t="s">
        <v>1615</v>
      </c>
      <c r="N774" s="60">
        <v>1726800</v>
      </c>
      <c r="O774" s="60">
        <v>198582</v>
      </c>
      <c r="P774" s="60">
        <v>198582</v>
      </c>
      <c r="Q774" s="58"/>
      <c r="R774" s="58" t="s">
        <v>658</v>
      </c>
      <c r="S774" s="58" t="s">
        <v>695</v>
      </c>
      <c r="T774" s="58"/>
      <c r="U774" s="58">
        <v>3</v>
      </c>
      <c r="V774" s="58"/>
      <c r="W774" s="58" t="s">
        <v>658</v>
      </c>
      <c r="X774" s="58">
        <v>44034900000</v>
      </c>
      <c r="Y774" s="58" t="str">
        <f>LEFT(Tableau3[[#This Row],[CODE_TARIF]],6)</f>
        <v>440349</v>
      </c>
      <c r="Z774" s="58" t="s">
        <v>697</v>
      </c>
      <c r="AA774" s="58"/>
      <c r="AB774" s="58" t="s">
        <v>7973</v>
      </c>
      <c r="AC774" s="60">
        <v>25</v>
      </c>
      <c r="AD774" s="60" t="s">
        <v>4637</v>
      </c>
      <c r="AE774" s="58" t="s">
        <v>698</v>
      </c>
      <c r="AF774" s="58" t="s">
        <v>658</v>
      </c>
      <c r="AG774" s="60" t="s">
        <v>4637</v>
      </c>
      <c r="AH774" s="60" t="s">
        <v>4637</v>
      </c>
      <c r="AI774" s="58">
        <v>1000</v>
      </c>
      <c r="AJ774" s="58" t="s">
        <v>666</v>
      </c>
    </row>
    <row r="775" spans="1:36">
      <c r="A775" s="57">
        <v>772</v>
      </c>
      <c r="B775" s="58">
        <v>2022</v>
      </c>
      <c r="C775" s="58" t="s">
        <v>692</v>
      </c>
      <c r="D775" s="58"/>
      <c r="E775" s="58" t="s">
        <v>8883</v>
      </c>
      <c r="F775" s="58" t="s">
        <v>587</v>
      </c>
      <c r="G775" s="58" t="s">
        <v>7933</v>
      </c>
      <c r="H775" s="58" t="s">
        <v>2032</v>
      </c>
      <c r="I775" s="59">
        <v>44771</v>
      </c>
      <c r="J775" s="58" t="s">
        <v>1559</v>
      </c>
      <c r="K775" s="59" t="s">
        <v>1615</v>
      </c>
      <c r="L775" s="58" t="s">
        <v>7576</v>
      </c>
      <c r="M775" s="58" t="s">
        <v>1615</v>
      </c>
      <c r="N775" s="60">
        <v>630000</v>
      </c>
      <c r="O775" s="60">
        <v>72450</v>
      </c>
      <c r="P775" s="60">
        <v>72450</v>
      </c>
      <c r="Q775" s="58"/>
      <c r="R775" s="58" t="s">
        <v>658</v>
      </c>
      <c r="S775" s="58" t="s">
        <v>695</v>
      </c>
      <c r="T775" s="58"/>
      <c r="U775" s="58">
        <v>3</v>
      </c>
      <c r="V775" s="58"/>
      <c r="W775" s="58" t="s">
        <v>658</v>
      </c>
      <c r="X775" s="58">
        <v>44034900000</v>
      </c>
      <c r="Y775" s="58" t="str">
        <f>LEFT(Tableau3[[#This Row],[CODE_TARIF]],6)</f>
        <v>440349</v>
      </c>
      <c r="Z775" s="58" t="s">
        <v>697</v>
      </c>
      <c r="AA775" s="58"/>
      <c r="AB775" s="58" t="s">
        <v>7973</v>
      </c>
      <c r="AC775" s="60">
        <v>13</v>
      </c>
      <c r="AD775" s="60" t="s">
        <v>4638</v>
      </c>
      <c r="AE775" s="58" t="s">
        <v>698</v>
      </c>
      <c r="AF775" s="58" t="s">
        <v>658</v>
      </c>
      <c r="AG775" s="60" t="s">
        <v>4638</v>
      </c>
      <c r="AH775" s="60" t="s">
        <v>4638</v>
      </c>
      <c r="AI775" s="58">
        <v>1000</v>
      </c>
      <c r="AJ775" s="58" t="s">
        <v>666</v>
      </c>
    </row>
    <row r="776" spans="1:36">
      <c r="A776" s="57">
        <v>773</v>
      </c>
      <c r="B776" s="58">
        <v>2022</v>
      </c>
      <c r="C776" s="58" t="s">
        <v>692</v>
      </c>
      <c r="D776" s="58"/>
      <c r="E776" s="58" t="s">
        <v>8883</v>
      </c>
      <c r="F776" s="58" t="s">
        <v>587</v>
      </c>
      <c r="G776" s="58" t="s">
        <v>7933</v>
      </c>
      <c r="H776" s="58" t="s">
        <v>2032</v>
      </c>
      <c r="I776" s="59">
        <v>44771</v>
      </c>
      <c r="J776" s="58" t="s">
        <v>1557</v>
      </c>
      <c r="K776" s="59" t="s">
        <v>1615</v>
      </c>
      <c r="L776" s="58" t="s">
        <v>7576</v>
      </c>
      <c r="M776" s="58" t="s">
        <v>1615</v>
      </c>
      <c r="N776" s="60">
        <v>1892500</v>
      </c>
      <c r="O776" s="60">
        <v>217638</v>
      </c>
      <c r="P776" s="60">
        <v>217638</v>
      </c>
      <c r="Q776" s="58"/>
      <c r="R776" s="58" t="s">
        <v>658</v>
      </c>
      <c r="S776" s="58" t="s">
        <v>695</v>
      </c>
      <c r="T776" s="58"/>
      <c r="U776" s="58">
        <v>3</v>
      </c>
      <c r="V776" s="58"/>
      <c r="W776" s="58" t="s">
        <v>658</v>
      </c>
      <c r="X776" s="58">
        <v>44034900000</v>
      </c>
      <c r="Y776" s="58" t="str">
        <f>LEFT(Tableau3[[#This Row],[CODE_TARIF]],6)</f>
        <v>440349</v>
      </c>
      <c r="Z776" s="58" t="s">
        <v>697</v>
      </c>
      <c r="AA776" s="58"/>
      <c r="AB776" s="58" t="s">
        <v>7973</v>
      </c>
      <c r="AC776" s="60">
        <v>34</v>
      </c>
      <c r="AD776" s="60" t="s">
        <v>4639</v>
      </c>
      <c r="AE776" s="58" t="s">
        <v>698</v>
      </c>
      <c r="AF776" s="58" t="s">
        <v>658</v>
      </c>
      <c r="AG776" s="60" t="s">
        <v>4639</v>
      </c>
      <c r="AH776" s="60" t="s">
        <v>4639</v>
      </c>
      <c r="AI776" s="58">
        <v>1000</v>
      </c>
      <c r="AJ776" s="58" t="s">
        <v>666</v>
      </c>
    </row>
    <row r="777" spans="1:36">
      <c r="A777" s="57">
        <v>774</v>
      </c>
      <c r="B777" s="58">
        <v>2022</v>
      </c>
      <c r="C777" s="58" t="s">
        <v>692</v>
      </c>
      <c r="D777" s="58"/>
      <c r="E777" s="58" t="s">
        <v>8883</v>
      </c>
      <c r="F777" s="58" t="s">
        <v>587</v>
      </c>
      <c r="G777" s="58" t="s">
        <v>7933</v>
      </c>
      <c r="H777" s="58" t="s">
        <v>2032</v>
      </c>
      <c r="I777" s="59">
        <v>44771</v>
      </c>
      <c r="J777" s="58" t="s">
        <v>1552</v>
      </c>
      <c r="K777" s="59" t="s">
        <v>1615</v>
      </c>
      <c r="L777" s="58" t="s">
        <v>7576</v>
      </c>
      <c r="M777" s="58" t="s">
        <v>1615</v>
      </c>
      <c r="N777" s="60">
        <v>679000</v>
      </c>
      <c r="O777" s="60">
        <v>78085</v>
      </c>
      <c r="P777" s="60">
        <v>78085</v>
      </c>
      <c r="Q777" s="58"/>
      <c r="R777" s="58" t="s">
        <v>658</v>
      </c>
      <c r="S777" s="58" t="s">
        <v>695</v>
      </c>
      <c r="T777" s="58"/>
      <c r="U777" s="58">
        <v>3</v>
      </c>
      <c r="V777" s="58"/>
      <c r="W777" s="58" t="s">
        <v>658</v>
      </c>
      <c r="X777" s="58">
        <v>44034900000</v>
      </c>
      <c r="Y777" s="58" t="str">
        <f>LEFT(Tableau3[[#This Row],[CODE_TARIF]],6)</f>
        <v>440349</v>
      </c>
      <c r="Z777" s="58" t="s">
        <v>697</v>
      </c>
      <c r="AA777" s="58"/>
      <c r="AB777" s="58" t="s">
        <v>7973</v>
      </c>
      <c r="AC777" s="60">
        <v>12</v>
      </c>
      <c r="AD777" s="60" t="s">
        <v>4640</v>
      </c>
      <c r="AE777" s="58" t="s">
        <v>698</v>
      </c>
      <c r="AF777" s="58" t="s">
        <v>658</v>
      </c>
      <c r="AG777" s="60" t="s">
        <v>4640</v>
      </c>
      <c r="AH777" s="60" t="s">
        <v>4640</v>
      </c>
      <c r="AI777" s="58">
        <v>1000</v>
      </c>
      <c r="AJ777" s="58" t="s">
        <v>666</v>
      </c>
    </row>
    <row r="778" spans="1:36">
      <c r="A778" s="57">
        <v>775</v>
      </c>
      <c r="B778" s="58">
        <v>2022</v>
      </c>
      <c r="C778" s="58" t="s">
        <v>692</v>
      </c>
      <c r="D778" s="58"/>
      <c r="E778" s="58" t="s">
        <v>8883</v>
      </c>
      <c r="F778" s="58" t="s">
        <v>587</v>
      </c>
      <c r="G778" s="58" t="s">
        <v>7933</v>
      </c>
      <c r="H778" s="58" t="s">
        <v>2032</v>
      </c>
      <c r="I778" s="59">
        <v>44771</v>
      </c>
      <c r="J778" s="58" t="s">
        <v>1561</v>
      </c>
      <c r="K778" s="59" t="s">
        <v>1615</v>
      </c>
      <c r="L778" s="58" t="s">
        <v>7576</v>
      </c>
      <c r="M778" s="58" t="s">
        <v>1615</v>
      </c>
      <c r="N778" s="60">
        <v>1821200</v>
      </c>
      <c r="O778" s="60">
        <v>209438</v>
      </c>
      <c r="P778" s="60">
        <v>209438</v>
      </c>
      <c r="Q778" s="58"/>
      <c r="R778" s="58" t="s">
        <v>658</v>
      </c>
      <c r="S778" s="58" t="s">
        <v>695</v>
      </c>
      <c r="T778" s="58"/>
      <c r="U778" s="58">
        <v>3</v>
      </c>
      <c r="V778" s="58"/>
      <c r="W778" s="58" t="s">
        <v>658</v>
      </c>
      <c r="X778" s="58">
        <v>44034900000</v>
      </c>
      <c r="Y778" s="58" t="str">
        <f>LEFT(Tableau3[[#This Row],[CODE_TARIF]],6)</f>
        <v>440349</v>
      </c>
      <c r="Z778" s="58" t="s">
        <v>697</v>
      </c>
      <c r="AA778" s="58"/>
      <c r="AB778" s="58" t="s">
        <v>7973</v>
      </c>
      <c r="AC778" s="60">
        <v>40</v>
      </c>
      <c r="AD778" s="60" t="s">
        <v>4641</v>
      </c>
      <c r="AE778" s="58" t="s">
        <v>698</v>
      </c>
      <c r="AF778" s="58" t="s">
        <v>658</v>
      </c>
      <c r="AG778" s="60" t="s">
        <v>4641</v>
      </c>
      <c r="AH778" s="60" t="s">
        <v>4641</v>
      </c>
      <c r="AI778" s="58">
        <v>1000</v>
      </c>
      <c r="AJ778" s="58" t="s">
        <v>666</v>
      </c>
    </row>
    <row r="779" spans="1:36">
      <c r="A779" s="57">
        <v>776</v>
      </c>
      <c r="B779" s="58">
        <v>2022</v>
      </c>
      <c r="C779" s="58" t="s">
        <v>692</v>
      </c>
      <c r="D779" s="58"/>
      <c r="E779" s="58" t="s">
        <v>8883</v>
      </c>
      <c r="F779" s="58" t="s">
        <v>587</v>
      </c>
      <c r="G779" s="58" t="s">
        <v>7933</v>
      </c>
      <c r="H779" s="58" t="s">
        <v>2032</v>
      </c>
      <c r="I779" s="59">
        <v>44771</v>
      </c>
      <c r="J779" s="58" t="s">
        <v>2783</v>
      </c>
      <c r="K779" s="59" t="s">
        <v>1615</v>
      </c>
      <c r="L779" s="58" t="s">
        <v>7576</v>
      </c>
      <c r="M779" s="58" t="s">
        <v>1615</v>
      </c>
      <c r="N779" s="60">
        <v>2493600</v>
      </c>
      <c r="O779" s="60">
        <v>286764</v>
      </c>
      <c r="P779" s="60">
        <v>286764</v>
      </c>
      <c r="Q779" s="58"/>
      <c r="R779" s="58" t="s">
        <v>658</v>
      </c>
      <c r="S779" s="58" t="s">
        <v>695</v>
      </c>
      <c r="T779" s="58"/>
      <c r="U779" s="58">
        <v>3</v>
      </c>
      <c r="V779" s="58"/>
      <c r="W779" s="58" t="s">
        <v>658</v>
      </c>
      <c r="X779" s="58">
        <v>44034900000</v>
      </c>
      <c r="Y779" s="58" t="str">
        <f>LEFT(Tableau3[[#This Row],[CODE_TARIF]],6)</f>
        <v>440349</v>
      </c>
      <c r="Z779" s="58" t="s">
        <v>697</v>
      </c>
      <c r="AA779" s="58"/>
      <c r="AB779" s="58" t="s">
        <v>7973</v>
      </c>
      <c r="AC779" s="60">
        <v>47</v>
      </c>
      <c r="AD779" s="60" t="s">
        <v>4642</v>
      </c>
      <c r="AE779" s="58" t="s">
        <v>698</v>
      </c>
      <c r="AF779" s="58" t="s">
        <v>658</v>
      </c>
      <c r="AG779" s="60" t="s">
        <v>4642</v>
      </c>
      <c r="AH779" s="60" t="s">
        <v>4642</v>
      </c>
      <c r="AI779" s="58">
        <v>1000</v>
      </c>
      <c r="AJ779" s="58" t="s">
        <v>666</v>
      </c>
    </row>
    <row r="780" spans="1:36">
      <c r="A780" s="57">
        <v>777</v>
      </c>
      <c r="B780" s="58">
        <v>2022</v>
      </c>
      <c r="C780" s="58" t="s">
        <v>692</v>
      </c>
      <c r="D780" s="58"/>
      <c r="E780" s="58" t="s">
        <v>8883</v>
      </c>
      <c r="F780" s="58" t="s">
        <v>587</v>
      </c>
      <c r="G780" s="58" t="s">
        <v>7933</v>
      </c>
      <c r="H780" s="58" t="s">
        <v>2032</v>
      </c>
      <c r="I780" s="59">
        <v>44771</v>
      </c>
      <c r="J780" s="58" t="s">
        <v>2784</v>
      </c>
      <c r="K780" s="59" t="s">
        <v>1615</v>
      </c>
      <c r="L780" s="58" t="s">
        <v>7576</v>
      </c>
      <c r="M780" s="58" t="s">
        <v>1615</v>
      </c>
      <c r="N780" s="60">
        <v>2484200</v>
      </c>
      <c r="O780" s="60">
        <v>285683</v>
      </c>
      <c r="P780" s="60">
        <v>285683</v>
      </c>
      <c r="Q780" s="58"/>
      <c r="R780" s="58" t="s">
        <v>658</v>
      </c>
      <c r="S780" s="58" t="s">
        <v>695</v>
      </c>
      <c r="T780" s="58"/>
      <c r="U780" s="58">
        <v>3</v>
      </c>
      <c r="V780" s="58"/>
      <c r="W780" s="58" t="s">
        <v>658</v>
      </c>
      <c r="X780" s="58">
        <v>44034900000</v>
      </c>
      <c r="Y780" s="58" t="str">
        <f>LEFT(Tableau3[[#This Row],[CODE_TARIF]],6)</f>
        <v>440349</v>
      </c>
      <c r="Z780" s="58" t="s">
        <v>697</v>
      </c>
      <c r="AA780" s="58"/>
      <c r="AB780" s="58" t="s">
        <v>7972</v>
      </c>
      <c r="AC780" s="60">
        <v>58</v>
      </c>
      <c r="AD780" s="60" t="s">
        <v>6297</v>
      </c>
      <c r="AE780" s="58" t="s">
        <v>698</v>
      </c>
      <c r="AF780" s="58" t="s">
        <v>658</v>
      </c>
      <c r="AG780" s="60" t="s">
        <v>4643</v>
      </c>
      <c r="AH780" s="60" t="s">
        <v>4643</v>
      </c>
      <c r="AI780" s="58">
        <v>1000</v>
      </c>
      <c r="AJ780" s="58" t="s">
        <v>666</v>
      </c>
    </row>
    <row r="781" spans="1:36">
      <c r="A781" s="57">
        <v>778</v>
      </c>
      <c r="B781" s="58">
        <v>2022</v>
      </c>
      <c r="C781" s="58" t="s">
        <v>692</v>
      </c>
      <c r="D781" s="58"/>
      <c r="E781" s="58" t="s">
        <v>8883</v>
      </c>
      <c r="F781" s="58" t="s">
        <v>587</v>
      </c>
      <c r="G781" s="58" t="s">
        <v>7933</v>
      </c>
      <c r="H781" s="58" t="s">
        <v>2032</v>
      </c>
      <c r="I781" s="59">
        <v>44771</v>
      </c>
      <c r="J781" s="58" t="s">
        <v>2785</v>
      </c>
      <c r="K781" s="59" t="s">
        <v>1615</v>
      </c>
      <c r="L781" s="58" t="s">
        <v>7576</v>
      </c>
      <c r="M781" s="58" t="s">
        <v>1615</v>
      </c>
      <c r="N781" s="60">
        <v>2488200</v>
      </c>
      <c r="O781" s="60">
        <v>286143</v>
      </c>
      <c r="P781" s="60">
        <v>286143</v>
      </c>
      <c r="Q781" s="58"/>
      <c r="R781" s="58" t="s">
        <v>658</v>
      </c>
      <c r="S781" s="58" t="s">
        <v>695</v>
      </c>
      <c r="T781" s="58"/>
      <c r="U781" s="58">
        <v>3</v>
      </c>
      <c r="V781" s="58"/>
      <c r="W781" s="58" t="s">
        <v>658</v>
      </c>
      <c r="X781" s="58">
        <v>44034900000</v>
      </c>
      <c r="Y781" s="58" t="str">
        <f>LEFT(Tableau3[[#This Row],[CODE_TARIF]],6)</f>
        <v>440349</v>
      </c>
      <c r="Z781" s="58" t="s">
        <v>697</v>
      </c>
      <c r="AA781" s="58"/>
      <c r="AB781" s="58" t="s">
        <v>7972</v>
      </c>
      <c r="AC781" s="60">
        <v>60</v>
      </c>
      <c r="AD781" s="60" t="s">
        <v>6298</v>
      </c>
      <c r="AE781" s="58" t="s">
        <v>698</v>
      </c>
      <c r="AF781" s="58" t="s">
        <v>658</v>
      </c>
      <c r="AG781" s="60" t="s">
        <v>4644</v>
      </c>
      <c r="AH781" s="60" t="s">
        <v>4644</v>
      </c>
      <c r="AI781" s="58">
        <v>1000</v>
      </c>
      <c r="AJ781" s="58" t="s">
        <v>666</v>
      </c>
    </row>
    <row r="782" spans="1:36">
      <c r="A782" s="57">
        <v>779</v>
      </c>
      <c r="B782" s="58">
        <v>2022</v>
      </c>
      <c r="C782" s="58" t="s">
        <v>692</v>
      </c>
      <c r="D782" s="58"/>
      <c r="E782" s="58" t="s">
        <v>8883</v>
      </c>
      <c r="F782" s="58" t="s">
        <v>587</v>
      </c>
      <c r="G782" s="58" t="s">
        <v>7933</v>
      </c>
      <c r="H782" s="58" t="s">
        <v>2032</v>
      </c>
      <c r="I782" s="59">
        <v>44771</v>
      </c>
      <c r="J782" s="58" t="s">
        <v>2786</v>
      </c>
      <c r="K782" s="59" t="s">
        <v>1615</v>
      </c>
      <c r="L782" s="58" t="s">
        <v>7576</v>
      </c>
      <c r="M782" s="58" t="s">
        <v>1615</v>
      </c>
      <c r="N782" s="60">
        <v>627500</v>
      </c>
      <c r="O782" s="60">
        <v>72163</v>
      </c>
      <c r="P782" s="60">
        <v>72163</v>
      </c>
      <c r="Q782" s="58"/>
      <c r="R782" s="58" t="s">
        <v>658</v>
      </c>
      <c r="S782" s="58" t="s">
        <v>695</v>
      </c>
      <c r="T782" s="58"/>
      <c r="U782" s="58">
        <v>3</v>
      </c>
      <c r="V782" s="58"/>
      <c r="W782" s="58" t="s">
        <v>658</v>
      </c>
      <c r="X782" s="58">
        <v>44034900000</v>
      </c>
      <c r="Y782" s="58" t="str">
        <f>LEFT(Tableau3[[#This Row],[CODE_TARIF]],6)</f>
        <v>440349</v>
      </c>
      <c r="Z782" s="58" t="s">
        <v>697</v>
      </c>
      <c r="AA782" s="58"/>
      <c r="AB782" s="58" t="s">
        <v>7972</v>
      </c>
      <c r="AC782" s="60">
        <v>17</v>
      </c>
      <c r="AD782" s="60" t="s">
        <v>6299</v>
      </c>
      <c r="AE782" s="58" t="s">
        <v>698</v>
      </c>
      <c r="AF782" s="58" t="s">
        <v>658</v>
      </c>
      <c r="AG782" s="60" t="s">
        <v>4645</v>
      </c>
      <c r="AH782" s="60" t="s">
        <v>4645</v>
      </c>
      <c r="AI782" s="58">
        <v>1000</v>
      </c>
      <c r="AJ782" s="58" t="s">
        <v>666</v>
      </c>
    </row>
    <row r="783" spans="1:36">
      <c r="A783" s="57">
        <v>780</v>
      </c>
      <c r="B783" s="58">
        <v>2022</v>
      </c>
      <c r="C783" s="58" t="s">
        <v>692</v>
      </c>
      <c r="D783" s="58"/>
      <c r="E783" s="58" t="s">
        <v>8883</v>
      </c>
      <c r="F783" s="58" t="s">
        <v>587</v>
      </c>
      <c r="G783" s="58" t="s">
        <v>7933</v>
      </c>
      <c r="H783" s="58" t="s">
        <v>2032</v>
      </c>
      <c r="I783" s="59">
        <v>44771</v>
      </c>
      <c r="J783" s="58" t="s">
        <v>2787</v>
      </c>
      <c r="K783" s="59" t="s">
        <v>1615</v>
      </c>
      <c r="L783" s="58" t="s">
        <v>7576</v>
      </c>
      <c r="M783" s="58" t="s">
        <v>1615</v>
      </c>
      <c r="N783" s="60">
        <v>1887700</v>
      </c>
      <c r="O783" s="60">
        <v>217086</v>
      </c>
      <c r="P783" s="60">
        <v>217086</v>
      </c>
      <c r="Q783" s="58"/>
      <c r="R783" s="58" t="s">
        <v>658</v>
      </c>
      <c r="S783" s="58" t="s">
        <v>695</v>
      </c>
      <c r="T783" s="58"/>
      <c r="U783" s="58">
        <v>3</v>
      </c>
      <c r="V783" s="58"/>
      <c r="W783" s="58" t="s">
        <v>658</v>
      </c>
      <c r="X783" s="58">
        <v>44034900000</v>
      </c>
      <c r="Y783" s="58" t="str">
        <f>LEFT(Tableau3[[#This Row],[CODE_TARIF]],6)</f>
        <v>440349</v>
      </c>
      <c r="Z783" s="58" t="s">
        <v>697</v>
      </c>
      <c r="AA783" s="58"/>
      <c r="AB783" s="58" t="s">
        <v>7972</v>
      </c>
      <c r="AC783" s="60">
        <v>43</v>
      </c>
      <c r="AD783" s="60" t="s">
        <v>6300</v>
      </c>
      <c r="AE783" s="58" t="s">
        <v>698</v>
      </c>
      <c r="AF783" s="58" t="s">
        <v>658</v>
      </c>
      <c r="AG783" s="60" t="s">
        <v>4646</v>
      </c>
      <c r="AH783" s="60" t="s">
        <v>4646</v>
      </c>
      <c r="AI783" s="58">
        <v>1000</v>
      </c>
      <c r="AJ783" s="58" t="s">
        <v>666</v>
      </c>
    </row>
    <row r="784" spans="1:36">
      <c r="A784" s="57">
        <v>781</v>
      </c>
      <c r="B784" s="58">
        <v>2022</v>
      </c>
      <c r="C784" s="58" t="s">
        <v>692</v>
      </c>
      <c r="D784" s="58"/>
      <c r="E784" s="58" t="s">
        <v>8883</v>
      </c>
      <c r="F784" s="58" t="s">
        <v>587</v>
      </c>
      <c r="G784" s="58" t="s">
        <v>7933</v>
      </c>
      <c r="H784" s="58" t="s">
        <v>2032</v>
      </c>
      <c r="I784" s="59">
        <v>44771</v>
      </c>
      <c r="J784" s="58" t="s">
        <v>2788</v>
      </c>
      <c r="K784" s="59" t="s">
        <v>1615</v>
      </c>
      <c r="L784" s="58" t="s">
        <v>7576</v>
      </c>
      <c r="M784" s="58" t="s">
        <v>1615</v>
      </c>
      <c r="N784" s="60">
        <v>582700</v>
      </c>
      <c r="O784" s="60">
        <v>67011</v>
      </c>
      <c r="P784" s="60">
        <v>67011</v>
      </c>
      <c r="Q784" s="58"/>
      <c r="R784" s="58" t="s">
        <v>658</v>
      </c>
      <c r="S784" s="58" t="s">
        <v>695</v>
      </c>
      <c r="T784" s="58"/>
      <c r="U784" s="58">
        <v>3</v>
      </c>
      <c r="V784" s="58"/>
      <c r="W784" s="58" t="s">
        <v>658</v>
      </c>
      <c r="X784" s="58">
        <v>44034900000</v>
      </c>
      <c r="Y784" s="58" t="str">
        <f>LEFT(Tableau3[[#This Row],[CODE_TARIF]],6)</f>
        <v>440349</v>
      </c>
      <c r="Z784" s="58" t="s">
        <v>697</v>
      </c>
      <c r="AA784" s="58"/>
      <c r="AB784" s="58" t="s">
        <v>7972</v>
      </c>
      <c r="AC784" s="60">
        <v>14</v>
      </c>
      <c r="AD784" s="60" t="s">
        <v>6301</v>
      </c>
      <c r="AE784" s="58" t="s">
        <v>698</v>
      </c>
      <c r="AF784" s="58" t="s">
        <v>658</v>
      </c>
      <c r="AG784" s="60" t="s">
        <v>4647</v>
      </c>
      <c r="AH784" s="60" t="s">
        <v>4647</v>
      </c>
      <c r="AI784" s="58">
        <v>1000</v>
      </c>
      <c r="AJ784" s="58" t="s">
        <v>666</v>
      </c>
    </row>
    <row r="785" spans="1:36">
      <c r="A785" s="57">
        <v>782</v>
      </c>
      <c r="B785" s="58">
        <v>2022</v>
      </c>
      <c r="C785" s="58" t="s">
        <v>692</v>
      </c>
      <c r="D785" s="58"/>
      <c r="E785" s="58" t="s">
        <v>8883</v>
      </c>
      <c r="F785" s="58" t="s">
        <v>587</v>
      </c>
      <c r="G785" s="58" t="s">
        <v>7933</v>
      </c>
      <c r="H785" s="58" t="s">
        <v>2032</v>
      </c>
      <c r="I785" s="59">
        <v>44771</v>
      </c>
      <c r="J785" s="58" t="s">
        <v>2789</v>
      </c>
      <c r="K785" s="59" t="s">
        <v>1615</v>
      </c>
      <c r="L785" s="58" t="s">
        <v>7576</v>
      </c>
      <c r="M785" s="58" t="s">
        <v>1615</v>
      </c>
      <c r="N785" s="60">
        <v>625400</v>
      </c>
      <c r="O785" s="60">
        <v>71921</v>
      </c>
      <c r="P785" s="60">
        <v>71921</v>
      </c>
      <c r="Q785" s="58"/>
      <c r="R785" s="58" t="s">
        <v>658</v>
      </c>
      <c r="S785" s="58" t="s">
        <v>695</v>
      </c>
      <c r="T785" s="58"/>
      <c r="U785" s="58">
        <v>3</v>
      </c>
      <c r="V785" s="58"/>
      <c r="W785" s="58" t="s">
        <v>658</v>
      </c>
      <c r="X785" s="58">
        <v>44034900000</v>
      </c>
      <c r="Y785" s="58" t="str">
        <f>LEFT(Tableau3[[#This Row],[CODE_TARIF]],6)</f>
        <v>440349</v>
      </c>
      <c r="Z785" s="58" t="s">
        <v>697</v>
      </c>
      <c r="AA785" s="58"/>
      <c r="AB785" s="58" t="s">
        <v>7972</v>
      </c>
      <c r="AC785" s="60">
        <v>13</v>
      </c>
      <c r="AD785" s="60" t="s">
        <v>6302</v>
      </c>
      <c r="AE785" s="58" t="s">
        <v>698</v>
      </c>
      <c r="AF785" s="58" t="s">
        <v>658</v>
      </c>
      <c r="AG785" s="60" t="s">
        <v>4648</v>
      </c>
      <c r="AH785" s="60" t="s">
        <v>4648</v>
      </c>
      <c r="AI785" s="58">
        <v>1000</v>
      </c>
      <c r="AJ785" s="58" t="s">
        <v>666</v>
      </c>
    </row>
    <row r="786" spans="1:36">
      <c r="A786" s="57">
        <v>783</v>
      </c>
      <c r="B786" s="58">
        <v>2022</v>
      </c>
      <c r="C786" s="58" t="s">
        <v>692</v>
      </c>
      <c r="D786" s="58"/>
      <c r="E786" s="58" t="s">
        <v>8883</v>
      </c>
      <c r="F786" s="58" t="s">
        <v>587</v>
      </c>
      <c r="G786" s="58" t="s">
        <v>7933</v>
      </c>
      <c r="H786" s="58" t="s">
        <v>2032</v>
      </c>
      <c r="I786" s="59">
        <v>44771</v>
      </c>
      <c r="J786" s="58" t="s">
        <v>2790</v>
      </c>
      <c r="K786" s="59" t="s">
        <v>1615</v>
      </c>
      <c r="L786" s="58" t="s">
        <v>7576</v>
      </c>
      <c r="M786" s="58" t="s">
        <v>1615</v>
      </c>
      <c r="N786" s="60">
        <v>1876300</v>
      </c>
      <c r="O786" s="60">
        <v>215775</v>
      </c>
      <c r="P786" s="60">
        <v>215775</v>
      </c>
      <c r="Q786" s="58"/>
      <c r="R786" s="58" t="s">
        <v>658</v>
      </c>
      <c r="S786" s="58" t="s">
        <v>695</v>
      </c>
      <c r="T786" s="58"/>
      <c r="U786" s="58">
        <v>3</v>
      </c>
      <c r="V786" s="58"/>
      <c r="W786" s="58" t="s">
        <v>658</v>
      </c>
      <c r="X786" s="58">
        <v>44034900000</v>
      </c>
      <c r="Y786" s="58" t="str">
        <f>LEFT(Tableau3[[#This Row],[CODE_TARIF]],6)</f>
        <v>440349</v>
      </c>
      <c r="Z786" s="58" t="s">
        <v>697</v>
      </c>
      <c r="AA786" s="58"/>
      <c r="AB786" s="58" t="s">
        <v>7972</v>
      </c>
      <c r="AC786" s="60">
        <v>44</v>
      </c>
      <c r="AD786" s="60" t="s">
        <v>6303</v>
      </c>
      <c r="AE786" s="58" t="s">
        <v>698</v>
      </c>
      <c r="AF786" s="58" t="s">
        <v>658</v>
      </c>
      <c r="AG786" s="60" t="s">
        <v>4649</v>
      </c>
      <c r="AH786" s="60" t="s">
        <v>4649</v>
      </c>
      <c r="AI786" s="58">
        <v>1000</v>
      </c>
      <c r="AJ786" s="58" t="s">
        <v>666</v>
      </c>
    </row>
    <row r="787" spans="1:36">
      <c r="A787" s="57">
        <v>784</v>
      </c>
      <c r="B787" s="58">
        <v>2022</v>
      </c>
      <c r="C787" s="58" t="s">
        <v>692</v>
      </c>
      <c r="D787" s="58"/>
      <c r="E787" s="58" t="s">
        <v>8883</v>
      </c>
      <c r="F787" s="58" t="s">
        <v>587</v>
      </c>
      <c r="G787" s="58" t="s">
        <v>7933</v>
      </c>
      <c r="H787" s="58" t="s">
        <v>2032</v>
      </c>
      <c r="I787" s="59">
        <v>44771</v>
      </c>
      <c r="J787" s="58" t="s">
        <v>2791</v>
      </c>
      <c r="K787" s="59" t="s">
        <v>1615</v>
      </c>
      <c r="L787" s="58" t="s">
        <v>7576</v>
      </c>
      <c r="M787" s="58" t="s">
        <v>1615</v>
      </c>
      <c r="N787" s="60">
        <v>2498300</v>
      </c>
      <c r="O787" s="60">
        <v>287305</v>
      </c>
      <c r="P787" s="60">
        <v>287305</v>
      </c>
      <c r="Q787" s="58"/>
      <c r="R787" s="58" t="s">
        <v>658</v>
      </c>
      <c r="S787" s="58" t="s">
        <v>695</v>
      </c>
      <c r="T787" s="58"/>
      <c r="U787" s="58">
        <v>3</v>
      </c>
      <c r="V787" s="58"/>
      <c r="W787" s="58" t="s">
        <v>658</v>
      </c>
      <c r="X787" s="58">
        <v>44034900000</v>
      </c>
      <c r="Y787" s="58" t="str">
        <f>LEFT(Tableau3[[#This Row],[CODE_TARIF]],6)</f>
        <v>440349</v>
      </c>
      <c r="Z787" s="58" t="s">
        <v>697</v>
      </c>
      <c r="AA787" s="58"/>
      <c r="AB787" s="58" t="s">
        <v>7972</v>
      </c>
      <c r="AC787" s="60">
        <v>57</v>
      </c>
      <c r="AD787" s="60" t="s">
        <v>6304</v>
      </c>
      <c r="AE787" s="58" t="s">
        <v>698</v>
      </c>
      <c r="AF787" s="58" t="s">
        <v>658</v>
      </c>
      <c r="AG787" s="60" t="s">
        <v>4650</v>
      </c>
      <c r="AH787" s="60" t="s">
        <v>4650</v>
      </c>
      <c r="AI787" s="58">
        <v>1000</v>
      </c>
      <c r="AJ787" s="58" t="s">
        <v>666</v>
      </c>
    </row>
    <row r="788" spans="1:36">
      <c r="A788" s="57">
        <v>785</v>
      </c>
      <c r="B788" s="58">
        <v>2022</v>
      </c>
      <c r="C788" s="58" t="s">
        <v>692</v>
      </c>
      <c r="D788" s="58"/>
      <c r="E788" s="58" t="s">
        <v>8878</v>
      </c>
      <c r="F788" s="58" t="s">
        <v>578</v>
      </c>
      <c r="G788" s="58" t="s">
        <v>7935</v>
      </c>
      <c r="H788" s="58" t="s">
        <v>2027</v>
      </c>
      <c r="I788" s="59">
        <v>44769</v>
      </c>
      <c r="J788" s="58" t="s">
        <v>2792</v>
      </c>
      <c r="K788" s="59" t="s">
        <v>1620</v>
      </c>
      <c r="L788" s="58" t="s">
        <v>7577</v>
      </c>
      <c r="M788" s="58" t="s">
        <v>1620</v>
      </c>
      <c r="N788" s="60">
        <v>1749791</v>
      </c>
      <c r="O788" s="60">
        <v>201226</v>
      </c>
      <c r="P788" s="60">
        <v>201226</v>
      </c>
      <c r="Q788" s="58"/>
      <c r="R788" s="58" t="s">
        <v>658</v>
      </c>
      <c r="S788" s="58" t="s">
        <v>703</v>
      </c>
      <c r="T788" s="58"/>
      <c r="U788" s="58">
        <v>3</v>
      </c>
      <c r="V788" s="58"/>
      <c r="W788" s="58" t="s">
        <v>658</v>
      </c>
      <c r="X788" s="58">
        <v>44034914000</v>
      </c>
      <c r="Y788" s="58" t="str">
        <f>LEFT(Tableau3[[#This Row],[CODE_TARIF]],6)</f>
        <v>440349</v>
      </c>
      <c r="Z788" s="58" t="s">
        <v>697</v>
      </c>
      <c r="AA788" s="58"/>
      <c r="AB788" s="58" t="s">
        <v>8357</v>
      </c>
      <c r="AC788" s="60">
        <v>43</v>
      </c>
      <c r="AD788" s="60" t="s">
        <v>6180</v>
      </c>
      <c r="AE788" s="58" t="s">
        <v>698</v>
      </c>
      <c r="AF788" s="58" t="s">
        <v>658</v>
      </c>
      <c r="AG788" s="60" t="s">
        <v>4651</v>
      </c>
      <c r="AH788" s="60" t="s">
        <v>4651</v>
      </c>
      <c r="AI788" s="58">
        <v>1000</v>
      </c>
      <c r="AJ788" s="58" t="s">
        <v>666</v>
      </c>
    </row>
    <row r="789" spans="1:36">
      <c r="A789" s="57">
        <v>786</v>
      </c>
      <c r="B789" s="58">
        <v>2022</v>
      </c>
      <c r="C789" s="58" t="s">
        <v>692</v>
      </c>
      <c r="D789" s="58"/>
      <c r="E789" s="58" t="s">
        <v>8878</v>
      </c>
      <c r="F789" s="58" t="s">
        <v>578</v>
      </c>
      <c r="G789" s="58" t="s">
        <v>7935</v>
      </c>
      <c r="H789" s="58" t="s">
        <v>2027</v>
      </c>
      <c r="I789" s="59">
        <v>44769</v>
      </c>
      <c r="J789" s="58" t="s">
        <v>2793</v>
      </c>
      <c r="K789" s="59" t="s">
        <v>1620</v>
      </c>
      <c r="L789" s="58" t="s">
        <v>7578</v>
      </c>
      <c r="M789" s="58" t="s">
        <v>1620</v>
      </c>
      <c r="N789" s="60">
        <v>1204200</v>
      </c>
      <c r="O789" s="60">
        <v>66231</v>
      </c>
      <c r="P789" s="60">
        <v>66231</v>
      </c>
      <c r="Q789" s="58"/>
      <c r="R789" s="58" t="s">
        <v>658</v>
      </c>
      <c r="S789" s="58" t="s">
        <v>712</v>
      </c>
      <c r="T789" s="58"/>
      <c r="U789" s="58">
        <v>3</v>
      </c>
      <c r="V789" s="58"/>
      <c r="W789" s="58" t="s">
        <v>658</v>
      </c>
      <c r="X789" s="58">
        <v>44072938000</v>
      </c>
      <c r="Y789" s="58" t="str">
        <f>LEFT(Tableau3[[#This Row],[CODE_TARIF]],6)</f>
        <v>440729</v>
      </c>
      <c r="Z789" s="58" t="s">
        <v>697</v>
      </c>
      <c r="AA789" s="58"/>
      <c r="AB789" s="58" t="s">
        <v>8358</v>
      </c>
      <c r="AC789" s="60">
        <v>63</v>
      </c>
      <c r="AD789" s="60" t="s">
        <v>6305</v>
      </c>
      <c r="AE789" s="58" t="s">
        <v>698</v>
      </c>
      <c r="AF789" s="58" t="s">
        <v>658</v>
      </c>
      <c r="AG789" s="60" t="s">
        <v>4652</v>
      </c>
      <c r="AH789" s="60" t="s">
        <v>4652</v>
      </c>
      <c r="AI789" s="58">
        <v>1000</v>
      </c>
      <c r="AJ789" s="58" t="s">
        <v>666</v>
      </c>
    </row>
    <row r="790" spans="1:36">
      <c r="A790" s="57">
        <v>787</v>
      </c>
      <c r="B790" s="58">
        <v>2022</v>
      </c>
      <c r="C790" s="58" t="s">
        <v>692</v>
      </c>
      <c r="D790" s="58"/>
      <c r="E790" s="58" t="s">
        <v>8878</v>
      </c>
      <c r="F790" s="58" t="s">
        <v>578</v>
      </c>
      <c r="G790" s="58" t="s">
        <v>7935</v>
      </c>
      <c r="H790" s="58" t="s">
        <v>2027</v>
      </c>
      <c r="I790" s="59">
        <v>44769</v>
      </c>
      <c r="J790" s="58" t="s">
        <v>2794</v>
      </c>
      <c r="K790" s="59" t="s">
        <v>1620</v>
      </c>
      <c r="L790" s="58" t="s">
        <v>7579</v>
      </c>
      <c r="M790" s="58" t="s">
        <v>7181</v>
      </c>
      <c r="N790" s="60">
        <v>2298490</v>
      </c>
      <c r="O790" s="60">
        <v>264326</v>
      </c>
      <c r="P790" s="60">
        <v>264326</v>
      </c>
      <c r="Q790" s="58"/>
      <c r="R790" s="58" t="s">
        <v>658</v>
      </c>
      <c r="S790" s="58" t="s">
        <v>703</v>
      </c>
      <c r="T790" s="58"/>
      <c r="U790" s="58">
        <v>3</v>
      </c>
      <c r="V790" s="58"/>
      <c r="W790" s="58" t="s">
        <v>658</v>
      </c>
      <c r="X790" s="58">
        <v>44034939000</v>
      </c>
      <c r="Y790" s="58" t="str">
        <f>LEFT(Tableau3[[#This Row],[CODE_TARIF]],6)</f>
        <v>440349</v>
      </c>
      <c r="Z790" s="58" t="s">
        <v>697</v>
      </c>
      <c r="AA790" s="58"/>
      <c r="AB790" s="58" t="s">
        <v>8359</v>
      </c>
      <c r="AC790" s="60">
        <v>46</v>
      </c>
      <c r="AD790" s="60" t="s">
        <v>6306</v>
      </c>
      <c r="AE790" s="58" t="s">
        <v>698</v>
      </c>
      <c r="AF790" s="58" t="s">
        <v>658</v>
      </c>
      <c r="AG790" s="60" t="s">
        <v>4653</v>
      </c>
      <c r="AH790" s="60" t="s">
        <v>4653</v>
      </c>
      <c r="AI790" s="58">
        <v>1000</v>
      </c>
      <c r="AJ790" s="58" t="s">
        <v>666</v>
      </c>
    </row>
    <row r="791" spans="1:36">
      <c r="A791" s="57">
        <v>788</v>
      </c>
      <c r="B791" s="58">
        <v>2022</v>
      </c>
      <c r="C791" s="58" t="s">
        <v>692</v>
      </c>
      <c r="D791" s="58"/>
      <c r="E791" s="58" t="s">
        <v>8878</v>
      </c>
      <c r="F791" s="58" t="s">
        <v>578</v>
      </c>
      <c r="G791" s="58" t="s">
        <v>7935</v>
      </c>
      <c r="H791" s="58" t="s">
        <v>2027</v>
      </c>
      <c r="I791" s="59">
        <v>44769</v>
      </c>
      <c r="J791" s="58" t="s">
        <v>2795</v>
      </c>
      <c r="K791" s="59" t="s">
        <v>1620</v>
      </c>
      <c r="L791" s="58" t="s">
        <v>7580</v>
      </c>
      <c r="M791" s="58" t="s">
        <v>1602</v>
      </c>
      <c r="N791" s="60">
        <v>184965</v>
      </c>
      <c r="O791" s="60">
        <v>21271</v>
      </c>
      <c r="P791" s="60">
        <v>21271</v>
      </c>
      <c r="Q791" s="58"/>
      <c r="R791" s="58" t="s">
        <v>658</v>
      </c>
      <c r="S791" s="58" t="s">
        <v>703</v>
      </c>
      <c r="T791" s="58"/>
      <c r="U791" s="58">
        <v>3</v>
      </c>
      <c r="V791" s="58"/>
      <c r="W791" s="58" t="s">
        <v>658</v>
      </c>
      <c r="X791" s="58">
        <v>44034934000</v>
      </c>
      <c r="Y791" s="58" t="str">
        <f>LEFT(Tableau3[[#This Row],[CODE_TARIF]],6)</f>
        <v>440349</v>
      </c>
      <c r="Z791" s="58" t="s">
        <v>697</v>
      </c>
      <c r="AA791" s="58"/>
      <c r="AB791" s="58" t="s">
        <v>8360</v>
      </c>
      <c r="AC791" s="60">
        <v>11</v>
      </c>
      <c r="AD791" s="60" t="s">
        <v>1698</v>
      </c>
      <c r="AE791" s="58" t="s">
        <v>698</v>
      </c>
      <c r="AF791" s="58" t="s">
        <v>658</v>
      </c>
      <c r="AG791" s="60" t="s">
        <v>4654</v>
      </c>
      <c r="AH791" s="60" t="s">
        <v>4654</v>
      </c>
      <c r="AI791" s="58">
        <v>1000</v>
      </c>
      <c r="AJ791" s="58" t="s">
        <v>666</v>
      </c>
    </row>
    <row r="792" spans="1:36">
      <c r="A792" s="57">
        <v>789</v>
      </c>
      <c r="B792" s="58">
        <v>2022</v>
      </c>
      <c r="C792" s="58" t="s">
        <v>692</v>
      </c>
      <c r="D792" s="58"/>
      <c r="E792" s="58" t="s">
        <v>8881</v>
      </c>
      <c r="F792" s="58" t="s">
        <v>588</v>
      </c>
      <c r="G792" s="58" t="s">
        <v>7932</v>
      </c>
      <c r="H792" s="58" t="s">
        <v>2030</v>
      </c>
      <c r="I792" s="59">
        <v>44769</v>
      </c>
      <c r="J792" s="58" t="s">
        <v>2796</v>
      </c>
      <c r="K792" s="59" t="s">
        <v>1620</v>
      </c>
      <c r="L792" s="58" t="s">
        <v>7571</v>
      </c>
      <c r="M792" s="58" t="s">
        <v>7232</v>
      </c>
      <c r="N792" s="60">
        <v>102645</v>
      </c>
      <c r="O792" s="60">
        <v>2566</v>
      </c>
      <c r="P792" s="60">
        <v>2566</v>
      </c>
      <c r="Q792" s="58"/>
      <c r="R792" s="58" t="s">
        <v>658</v>
      </c>
      <c r="S792" s="58" t="s">
        <v>687</v>
      </c>
      <c r="T792" s="58"/>
      <c r="U792" s="58">
        <v>3</v>
      </c>
      <c r="V792" s="58"/>
      <c r="W792" s="58" t="s">
        <v>658</v>
      </c>
      <c r="X792" s="58">
        <v>44219900000</v>
      </c>
      <c r="Y792" s="58" t="str">
        <f>LEFT(Tableau3[[#This Row],[CODE_TARIF]],6)</f>
        <v>442199</v>
      </c>
      <c r="Z792" s="58" t="s">
        <v>697</v>
      </c>
      <c r="AA792" s="58"/>
      <c r="AB792" s="58" t="s">
        <v>8361</v>
      </c>
      <c r="AC792" s="60">
        <v>14</v>
      </c>
      <c r="AD792" s="60" t="s">
        <v>6307</v>
      </c>
      <c r="AE792" s="58" t="s">
        <v>713</v>
      </c>
      <c r="AF792" s="58" t="s">
        <v>658</v>
      </c>
      <c r="AG792" s="60" t="s">
        <v>4655</v>
      </c>
      <c r="AH792" s="60" t="s">
        <v>4655</v>
      </c>
      <c r="AI792" s="58">
        <v>1000</v>
      </c>
      <c r="AJ792" s="58" t="s">
        <v>666</v>
      </c>
    </row>
    <row r="793" spans="1:36">
      <c r="A793" s="57">
        <v>790</v>
      </c>
      <c r="B793" s="58">
        <v>2022</v>
      </c>
      <c r="C793" s="58" t="s">
        <v>692</v>
      </c>
      <c r="D793" s="58"/>
      <c r="E793" s="58" t="s">
        <v>2012</v>
      </c>
      <c r="F793" s="58" t="s">
        <v>577</v>
      </c>
      <c r="G793" s="58" t="s">
        <v>7922</v>
      </c>
      <c r="H793" s="58" t="s">
        <v>1910</v>
      </c>
      <c r="I793" s="59">
        <v>44768</v>
      </c>
      <c r="J793" s="58" t="s">
        <v>2797</v>
      </c>
      <c r="K793" s="59" t="s">
        <v>1623</v>
      </c>
      <c r="L793" s="58" t="s">
        <v>7581</v>
      </c>
      <c r="M793" s="58" t="s">
        <v>1615</v>
      </c>
      <c r="N793" s="60">
        <v>79118</v>
      </c>
      <c r="O793" s="60">
        <v>4352</v>
      </c>
      <c r="P793" s="60">
        <v>4352</v>
      </c>
      <c r="Q793" s="58"/>
      <c r="R793" s="58" t="s">
        <v>658</v>
      </c>
      <c r="S793" s="58" t="s">
        <v>704</v>
      </c>
      <c r="T793" s="58"/>
      <c r="U793" s="58">
        <v>3</v>
      </c>
      <c r="V793" s="58"/>
      <c r="W793" s="58" t="s">
        <v>658</v>
      </c>
      <c r="X793" s="58">
        <v>44072938000</v>
      </c>
      <c r="Y793" s="58" t="str">
        <f>LEFT(Tableau3[[#This Row],[CODE_TARIF]],6)</f>
        <v>440729</v>
      </c>
      <c r="Z793" s="58" t="s">
        <v>697</v>
      </c>
      <c r="AA793" s="58"/>
      <c r="AB793" s="58" t="s">
        <v>8362</v>
      </c>
      <c r="AC793" s="60">
        <v>5</v>
      </c>
      <c r="AD793" s="60" t="s">
        <v>6308</v>
      </c>
      <c r="AE793" s="58" t="s">
        <v>698</v>
      </c>
      <c r="AF793" s="58" t="s">
        <v>658</v>
      </c>
      <c r="AG793" s="60" t="s">
        <v>4656</v>
      </c>
      <c r="AH793" s="60" t="s">
        <v>4656</v>
      </c>
      <c r="AI793" s="58">
        <v>1000</v>
      </c>
      <c r="AJ793" s="58" t="s">
        <v>666</v>
      </c>
    </row>
    <row r="794" spans="1:36">
      <c r="A794" s="57">
        <v>791</v>
      </c>
      <c r="B794" s="58">
        <v>2022</v>
      </c>
      <c r="C794" s="58" t="s">
        <v>692</v>
      </c>
      <c r="D794" s="58"/>
      <c r="E794" s="58" t="s">
        <v>8882</v>
      </c>
      <c r="F794" s="58" t="s">
        <v>579</v>
      </c>
      <c r="G794" s="58" t="s">
        <v>7931</v>
      </c>
      <c r="H794" s="58" t="s">
        <v>2031</v>
      </c>
      <c r="I794" s="59">
        <v>44768</v>
      </c>
      <c r="J794" s="58" t="s">
        <v>2798</v>
      </c>
      <c r="K794" s="59" t="s">
        <v>1623</v>
      </c>
      <c r="L794" s="58" t="s">
        <v>7582</v>
      </c>
      <c r="M794" s="58" t="s">
        <v>1615</v>
      </c>
      <c r="N794" s="60">
        <v>3167811</v>
      </c>
      <c r="O794" s="60">
        <v>174230</v>
      </c>
      <c r="P794" s="60">
        <v>174230</v>
      </c>
      <c r="Q794" s="58"/>
      <c r="R794" s="58" t="s">
        <v>658</v>
      </c>
      <c r="S794" s="58" t="s">
        <v>701</v>
      </c>
      <c r="T794" s="58"/>
      <c r="U794" s="58">
        <v>3</v>
      </c>
      <c r="V794" s="58"/>
      <c r="W794" s="58" t="s">
        <v>658</v>
      </c>
      <c r="X794" s="58">
        <v>44072800000</v>
      </c>
      <c r="Y794" s="58" t="str">
        <f>LEFT(Tableau3[[#This Row],[CODE_TARIF]],6)</f>
        <v>440728</v>
      </c>
      <c r="Z794" s="58" t="s">
        <v>697</v>
      </c>
      <c r="AA794" s="58"/>
      <c r="AB794" s="58" t="s">
        <v>8363</v>
      </c>
      <c r="AC794" s="60">
        <v>9</v>
      </c>
      <c r="AD794" s="60" t="s">
        <v>1441</v>
      </c>
      <c r="AE794" s="58" t="s">
        <v>713</v>
      </c>
      <c r="AF794" s="58" t="s">
        <v>658</v>
      </c>
      <c r="AG794" s="60" t="s">
        <v>4657</v>
      </c>
      <c r="AH794" s="60" t="s">
        <v>4657</v>
      </c>
      <c r="AI794" s="58">
        <v>1000</v>
      </c>
      <c r="AJ794" s="58" t="s">
        <v>666</v>
      </c>
    </row>
    <row r="795" spans="1:36">
      <c r="A795" s="57">
        <v>792</v>
      </c>
      <c r="B795" s="58">
        <v>2022</v>
      </c>
      <c r="C795" s="58" t="s">
        <v>692</v>
      </c>
      <c r="D795" s="58"/>
      <c r="E795" s="58" t="s">
        <v>8881</v>
      </c>
      <c r="F795" s="58" t="s">
        <v>588</v>
      </c>
      <c r="G795" s="58" t="s">
        <v>7932</v>
      </c>
      <c r="H795" s="58" t="s">
        <v>2030</v>
      </c>
      <c r="I795" s="59">
        <v>44767</v>
      </c>
      <c r="J795" s="58" t="s">
        <v>2799</v>
      </c>
      <c r="K795" s="59" t="s">
        <v>7235</v>
      </c>
      <c r="L795" s="58" t="s">
        <v>7583</v>
      </c>
      <c r="M795" s="58" t="s">
        <v>7234</v>
      </c>
      <c r="N795" s="60">
        <v>191200</v>
      </c>
      <c r="O795" s="60">
        <v>10516</v>
      </c>
      <c r="P795" s="60">
        <v>10516</v>
      </c>
      <c r="Q795" s="58"/>
      <c r="R795" s="58" t="s">
        <v>658</v>
      </c>
      <c r="S795" s="58" t="s">
        <v>7171</v>
      </c>
      <c r="T795" s="58"/>
      <c r="U795" s="58">
        <v>3</v>
      </c>
      <c r="V795" s="58"/>
      <c r="W795" s="58" t="s">
        <v>658</v>
      </c>
      <c r="X795" s="58">
        <v>44072938000</v>
      </c>
      <c r="Y795" s="58" t="str">
        <f>LEFT(Tableau3[[#This Row],[CODE_TARIF]],6)</f>
        <v>440729</v>
      </c>
      <c r="Z795" s="58" t="s">
        <v>697</v>
      </c>
      <c r="AA795" s="58"/>
      <c r="AB795" s="58" t="s">
        <v>8364</v>
      </c>
      <c r="AC795" s="60">
        <v>15</v>
      </c>
      <c r="AD795" s="60" t="s">
        <v>6309</v>
      </c>
      <c r="AE795" s="58" t="s">
        <v>713</v>
      </c>
      <c r="AF795" s="58" t="s">
        <v>658</v>
      </c>
      <c r="AG795" s="60" t="s">
        <v>4658</v>
      </c>
      <c r="AH795" s="60" t="s">
        <v>4658</v>
      </c>
      <c r="AI795" s="58">
        <v>1000</v>
      </c>
      <c r="AJ795" s="58" t="s">
        <v>666</v>
      </c>
    </row>
    <row r="796" spans="1:36">
      <c r="A796" s="57">
        <v>793</v>
      </c>
      <c r="B796" s="58">
        <v>2022</v>
      </c>
      <c r="C796" s="58" t="s">
        <v>692</v>
      </c>
      <c r="D796" s="58"/>
      <c r="E796" s="58" t="s">
        <v>8881</v>
      </c>
      <c r="F796" s="58" t="s">
        <v>588</v>
      </c>
      <c r="G796" s="58" t="s">
        <v>7932</v>
      </c>
      <c r="H796" s="58" t="s">
        <v>2030</v>
      </c>
      <c r="I796" s="59">
        <v>44767</v>
      </c>
      <c r="J796" s="58" t="s">
        <v>2800</v>
      </c>
      <c r="K796" s="59" t="s">
        <v>7235</v>
      </c>
      <c r="L796" s="58" t="s">
        <v>7583</v>
      </c>
      <c r="M796" s="58" t="s">
        <v>7234</v>
      </c>
      <c r="N796" s="60">
        <v>448165</v>
      </c>
      <c r="O796" s="60">
        <v>11204</v>
      </c>
      <c r="P796" s="60">
        <v>11204</v>
      </c>
      <c r="Q796" s="58"/>
      <c r="R796" s="58" t="s">
        <v>658</v>
      </c>
      <c r="S796" s="58" t="s">
        <v>700</v>
      </c>
      <c r="T796" s="58"/>
      <c r="U796" s="58">
        <v>3</v>
      </c>
      <c r="V796" s="58"/>
      <c r="W796" s="58" t="s">
        <v>658</v>
      </c>
      <c r="X796" s="58">
        <v>44219900000</v>
      </c>
      <c r="Y796" s="58" t="str">
        <f>LEFT(Tableau3[[#This Row],[CODE_TARIF]],6)</f>
        <v>442199</v>
      </c>
      <c r="Z796" s="58" t="s">
        <v>697</v>
      </c>
      <c r="AA796" s="58"/>
      <c r="AB796" s="58" t="s">
        <v>8365</v>
      </c>
      <c r="AC796" s="60">
        <v>14</v>
      </c>
      <c r="AD796" s="60" t="s">
        <v>6310</v>
      </c>
      <c r="AE796" s="58" t="s">
        <v>713</v>
      </c>
      <c r="AF796" s="58" t="s">
        <v>658</v>
      </c>
      <c r="AG796" s="60" t="s">
        <v>4659</v>
      </c>
      <c r="AH796" s="60" t="s">
        <v>4659</v>
      </c>
      <c r="AI796" s="58">
        <v>1000</v>
      </c>
      <c r="AJ796" s="58" t="s">
        <v>666</v>
      </c>
    </row>
    <row r="797" spans="1:36">
      <c r="A797" s="57">
        <v>794</v>
      </c>
      <c r="B797" s="58">
        <v>2022</v>
      </c>
      <c r="C797" s="58" t="s">
        <v>692</v>
      </c>
      <c r="D797" s="58"/>
      <c r="E797" s="58" t="s">
        <v>2012</v>
      </c>
      <c r="F797" s="58" t="s">
        <v>577</v>
      </c>
      <c r="G797" s="58" t="s">
        <v>7922</v>
      </c>
      <c r="H797" s="58" t="s">
        <v>1910</v>
      </c>
      <c r="I797" s="59">
        <v>44767</v>
      </c>
      <c r="J797" s="58" t="s">
        <v>2801</v>
      </c>
      <c r="K797" s="59" t="s">
        <v>7235</v>
      </c>
      <c r="L797" s="58" t="s">
        <v>7584</v>
      </c>
      <c r="M797" s="58" t="s">
        <v>7234</v>
      </c>
      <c r="N797" s="60">
        <v>208995</v>
      </c>
      <c r="O797" s="60">
        <v>24034</v>
      </c>
      <c r="P797" s="60">
        <v>24034</v>
      </c>
      <c r="Q797" s="58"/>
      <c r="R797" s="58" t="s">
        <v>658</v>
      </c>
      <c r="S797" s="58" t="s">
        <v>7168</v>
      </c>
      <c r="T797" s="58"/>
      <c r="U797" s="58">
        <v>3</v>
      </c>
      <c r="V797" s="58"/>
      <c r="W797" s="58" t="s">
        <v>658</v>
      </c>
      <c r="X797" s="58">
        <v>44034902000</v>
      </c>
      <c r="Y797" s="58" t="str">
        <f>LEFT(Tableau3[[#This Row],[CODE_TARIF]],6)</f>
        <v>440349</v>
      </c>
      <c r="Z797" s="58" t="s">
        <v>697</v>
      </c>
      <c r="AA797" s="58"/>
      <c r="AB797" s="58" t="s">
        <v>8366</v>
      </c>
      <c r="AC797" s="60">
        <v>18</v>
      </c>
      <c r="AD797" s="60" t="s">
        <v>6311</v>
      </c>
      <c r="AE797" s="58" t="s">
        <v>698</v>
      </c>
      <c r="AF797" s="58" t="s">
        <v>658</v>
      </c>
      <c r="AG797" s="60" t="s">
        <v>4660</v>
      </c>
      <c r="AH797" s="60" t="s">
        <v>4660</v>
      </c>
      <c r="AI797" s="58">
        <v>1000</v>
      </c>
      <c r="AJ797" s="58" t="s">
        <v>666</v>
      </c>
    </row>
    <row r="798" spans="1:36">
      <c r="A798" s="57">
        <v>795</v>
      </c>
      <c r="B798" s="58">
        <v>2022</v>
      </c>
      <c r="C798" s="58" t="s">
        <v>692</v>
      </c>
      <c r="D798" s="58"/>
      <c r="E798" s="58" t="s">
        <v>2012</v>
      </c>
      <c r="F798" s="58" t="s">
        <v>577</v>
      </c>
      <c r="G798" s="58" t="s">
        <v>7922</v>
      </c>
      <c r="H798" s="58" t="s">
        <v>1910</v>
      </c>
      <c r="I798" s="59">
        <v>44767</v>
      </c>
      <c r="J798" s="58" t="s">
        <v>2802</v>
      </c>
      <c r="K798" s="59" t="s">
        <v>7235</v>
      </c>
      <c r="L798" s="58" t="s">
        <v>7584</v>
      </c>
      <c r="M798" s="58" t="s">
        <v>7234</v>
      </c>
      <c r="N798" s="60">
        <v>435035</v>
      </c>
      <c r="O798" s="60">
        <v>50029</v>
      </c>
      <c r="P798" s="60">
        <v>50029</v>
      </c>
      <c r="Q798" s="58"/>
      <c r="R798" s="58" t="s">
        <v>658</v>
      </c>
      <c r="S798" s="58" t="s">
        <v>7168</v>
      </c>
      <c r="T798" s="58"/>
      <c r="U798" s="58">
        <v>3</v>
      </c>
      <c r="V798" s="58"/>
      <c r="W798" s="58" t="s">
        <v>658</v>
      </c>
      <c r="X798" s="58">
        <v>44034902000</v>
      </c>
      <c r="Y798" s="58" t="str">
        <f>LEFT(Tableau3[[#This Row],[CODE_TARIF]],6)</f>
        <v>440349</v>
      </c>
      <c r="Z798" s="58" t="s">
        <v>697</v>
      </c>
      <c r="AA798" s="58"/>
      <c r="AB798" s="58" t="s">
        <v>8367</v>
      </c>
      <c r="AC798" s="60">
        <v>18</v>
      </c>
      <c r="AD798" s="60" t="s">
        <v>6312</v>
      </c>
      <c r="AE798" s="58" t="s">
        <v>698</v>
      </c>
      <c r="AF798" s="58" t="s">
        <v>658</v>
      </c>
      <c r="AG798" s="60" t="s">
        <v>4660</v>
      </c>
      <c r="AH798" s="60" t="s">
        <v>4660</v>
      </c>
      <c r="AI798" s="58">
        <v>1000</v>
      </c>
      <c r="AJ798" s="58" t="s">
        <v>666</v>
      </c>
    </row>
    <row r="799" spans="1:36">
      <c r="A799" s="57">
        <v>796</v>
      </c>
      <c r="B799" s="58">
        <v>2022</v>
      </c>
      <c r="C799" s="58" t="s">
        <v>692</v>
      </c>
      <c r="D799" s="58"/>
      <c r="E799" s="58" t="s">
        <v>2012</v>
      </c>
      <c r="F799" s="58" t="s">
        <v>577</v>
      </c>
      <c r="G799" s="58" t="s">
        <v>7922</v>
      </c>
      <c r="H799" s="58" t="s">
        <v>1910</v>
      </c>
      <c r="I799" s="59">
        <v>44767</v>
      </c>
      <c r="J799" s="58" t="s">
        <v>2803</v>
      </c>
      <c r="K799" s="59" t="s">
        <v>7235</v>
      </c>
      <c r="L799" s="58" t="s">
        <v>7585</v>
      </c>
      <c r="M799" s="58" t="s">
        <v>7235</v>
      </c>
      <c r="N799" s="60">
        <v>1716110</v>
      </c>
      <c r="O799" s="60">
        <v>197353</v>
      </c>
      <c r="P799" s="60">
        <v>197353</v>
      </c>
      <c r="Q799" s="58"/>
      <c r="R799" s="58" t="s">
        <v>658</v>
      </c>
      <c r="S799" s="58" t="s">
        <v>701</v>
      </c>
      <c r="T799" s="58"/>
      <c r="U799" s="58">
        <v>3</v>
      </c>
      <c r="V799" s="58"/>
      <c r="W799" s="58" t="s">
        <v>658</v>
      </c>
      <c r="X799" s="58">
        <v>44034908000</v>
      </c>
      <c r="Y799" s="58" t="str">
        <f>LEFT(Tableau3[[#This Row],[CODE_TARIF]],6)</f>
        <v>440349</v>
      </c>
      <c r="Z799" s="58" t="s">
        <v>697</v>
      </c>
      <c r="AA799" s="58"/>
      <c r="AB799" s="58" t="s">
        <v>8368</v>
      </c>
      <c r="AC799" s="60">
        <v>112</v>
      </c>
      <c r="AD799" s="60" t="s">
        <v>6313</v>
      </c>
      <c r="AE799" s="58" t="s">
        <v>698</v>
      </c>
      <c r="AF799" s="58" t="s">
        <v>658</v>
      </c>
      <c r="AG799" s="60" t="s">
        <v>4661</v>
      </c>
      <c r="AH799" s="60" t="s">
        <v>4661</v>
      </c>
      <c r="AI799" s="58">
        <v>1000</v>
      </c>
      <c r="AJ799" s="58" t="s">
        <v>666</v>
      </c>
    </row>
    <row r="800" spans="1:36">
      <c r="A800" s="57">
        <v>797</v>
      </c>
      <c r="B800" s="58">
        <v>2022</v>
      </c>
      <c r="C800" s="58" t="s">
        <v>692</v>
      </c>
      <c r="D800" s="58"/>
      <c r="E800" s="58" t="s">
        <v>2012</v>
      </c>
      <c r="F800" s="58" t="s">
        <v>577</v>
      </c>
      <c r="G800" s="58" t="s">
        <v>7922</v>
      </c>
      <c r="H800" s="58" t="s">
        <v>1910</v>
      </c>
      <c r="I800" s="59">
        <v>44763</v>
      </c>
      <c r="J800" s="58" t="s">
        <v>2804</v>
      </c>
      <c r="K800" s="59" t="s">
        <v>7236</v>
      </c>
      <c r="L800" s="58" t="s">
        <v>7586</v>
      </c>
      <c r="M800" s="58" t="s">
        <v>7235</v>
      </c>
      <c r="N800" s="60">
        <v>1040165</v>
      </c>
      <c r="O800" s="60">
        <v>119619</v>
      </c>
      <c r="P800" s="60">
        <v>119619</v>
      </c>
      <c r="Q800" s="58"/>
      <c r="R800" s="58" t="s">
        <v>658</v>
      </c>
      <c r="S800" s="58" t="s">
        <v>7160</v>
      </c>
      <c r="T800" s="58"/>
      <c r="U800" s="58">
        <v>3</v>
      </c>
      <c r="V800" s="58"/>
      <c r="W800" s="58" t="s">
        <v>658</v>
      </c>
      <c r="X800" s="58">
        <v>44034939000</v>
      </c>
      <c r="Y800" s="58" t="str">
        <f>LEFT(Tableau3[[#This Row],[CODE_TARIF]],6)</f>
        <v>440349</v>
      </c>
      <c r="Z800" s="58" t="s">
        <v>697</v>
      </c>
      <c r="AA800" s="58"/>
      <c r="AB800" s="58" t="s">
        <v>8369</v>
      </c>
      <c r="AC800" s="60">
        <v>52</v>
      </c>
      <c r="AD800" s="60" t="s">
        <v>4662</v>
      </c>
      <c r="AE800" s="58" t="s">
        <v>698</v>
      </c>
      <c r="AF800" s="58" t="s">
        <v>658</v>
      </c>
      <c r="AG800" s="60" t="s">
        <v>4662</v>
      </c>
      <c r="AH800" s="60" t="s">
        <v>4662</v>
      </c>
      <c r="AI800" s="58">
        <v>1000</v>
      </c>
      <c r="AJ800" s="58" t="s">
        <v>666</v>
      </c>
    </row>
    <row r="801" spans="1:36">
      <c r="A801" s="57">
        <v>798</v>
      </c>
      <c r="B801" s="58">
        <v>2022</v>
      </c>
      <c r="C801" s="58" t="s">
        <v>692</v>
      </c>
      <c r="D801" s="58"/>
      <c r="E801" s="58" t="s">
        <v>2012</v>
      </c>
      <c r="F801" s="58" t="s">
        <v>577</v>
      </c>
      <c r="G801" s="58" t="s">
        <v>7922</v>
      </c>
      <c r="H801" s="58" t="s">
        <v>1910</v>
      </c>
      <c r="I801" s="59">
        <v>44763</v>
      </c>
      <c r="J801" s="58" t="s">
        <v>2805</v>
      </c>
      <c r="K801" s="59" t="s">
        <v>7236</v>
      </c>
      <c r="L801" s="58" t="s">
        <v>7586</v>
      </c>
      <c r="M801" s="58" t="s">
        <v>7235</v>
      </c>
      <c r="N801" s="60">
        <v>4922984</v>
      </c>
      <c r="O801" s="60">
        <v>566143</v>
      </c>
      <c r="P801" s="60">
        <v>566143</v>
      </c>
      <c r="Q801" s="58"/>
      <c r="R801" s="58" t="s">
        <v>658</v>
      </c>
      <c r="S801" s="58" t="s">
        <v>703</v>
      </c>
      <c r="T801" s="58"/>
      <c r="U801" s="58">
        <v>3</v>
      </c>
      <c r="V801" s="58"/>
      <c r="W801" s="58" t="s">
        <v>658</v>
      </c>
      <c r="X801" s="58">
        <v>44034914000</v>
      </c>
      <c r="Y801" s="58" t="str">
        <f>LEFT(Tableau3[[#This Row],[CODE_TARIF]],6)</f>
        <v>440349</v>
      </c>
      <c r="Z801" s="58" t="s">
        <v>697</v>
      </c>
      <c r="AA801" s="58"/>
      <c r="AB801" s="58" t="s">
        <v>8370</v>
      </c>
      <c r="AC801" s="60">
        <v>44</v>
      </c>
      <c r="AD801" s="60" t="s">
        <v>6314</v>
      </c>
      <c r="AE801" s="58" t="s">
        <v>698</v>
      </c>
      <c r="AF801" s="58" t="s">
        <v>658</v>
      </c>
      <c r="AG801" s="60" t="s">
        <v>4663</v>
      </c>
      <c r="AH801" s="60" t="s">
        <v>4663</v>
      </c>
      <c r="AI801" s="58">
        <v>1000</v>
      </c>
      <c r="AJ801" s="58" t="s">
        <v>666</v>
      </c>
    </row>
    <row r="802" spans="1:36">
      <c r="A802" s="57">
        <v>799</v>
      </c>
      <c r="B802" s="58">
        <v>2022</v>
      </c>
      <c r="C802" s="58" t="s">
        <v>692</v>
      </c>
      <c r="D802" s="58"/>
      <c r="E802" s="58" t="s">
        <v>8883</v>
      </c>
      <c r="F802" s="58" t="s">
        <v>587</v>
      </c>
      <c r="G802" s="58" t="s">
        <v>7933</v>
      </c>
      <c r="H802" s="58" t="s">
        <v>2032</v>
      </c>
      <c r="I802" s="59">
        <v>44762</v>
      </c>
      <c r="J802" s="58" t="s">
        <v>2806</v>
      </c>
      <c r="K802" s="59" t="s">
        <v>7236</v>
      </c>
      <c r="L802" s="58" t="s">
        <v>7587</v>
      </c>
      <c r="M802" s="58" t="s">
        <v>7236</v>
      </c>
      <c r="N802" s="60">
        <v>1269200</v>
      </c>
      <c r="O802" s="60">
        <v>69806</v>
      </c>
      <c r="P802" s="60">
        <v>69806</v>
      </c>
      <c r="Q802" s="58"/>
      <c r="R802" s="58" t="s">
        <v>658</v>
      </c>
      <c r="S802" s="58" t="s">
        <v>7164</v>
      </c>
      <c r="T802" s="58"/>
      <c r="U802" s="58">
        <v>3</v>
      </c>
      <c r="V802" s="58"/>
      <c r="W802" s="58" t="s">
        <v>658</v>
      </c>
      <c r="X802" s="58">
        <v>44072921000</v>
      </c>
      <c r="Y802" s="58" t="str">
        <f>LEFT(Tableau3[[#This Row],[CODE_TARIF]],6)</f>
        <v>440729</v>
      </c>
      <c r="Z802" s="58" t="s">
        <v>697</v>
      </c>
      <c r="AA802" s="58"/>
      <c r="AB802" s="58" t="s">
        <v>7976</v>
      </c>
      <c r="AC802" s="60">
        <v>8</v>
      </c>
      <c r="AD802" s="60" t="s">
        <v>6315</v>
      </c>
      <c r="AE802" s="58" t="s">
        <v>1668</v>
      </c>
      <c r="AF802" s="58" t="s">
        <v>658</v>
      </c>
      <c r="AG802" s="60" t="s">
        <v>4664</v>
      </c>
      <c r="AH802" s="60" t="s">
        <v>4664</v>
      </c>
      <c r="AI802" s="58">
        <v>1000</v>
      </c>
      <c r="AJ802" s="58" t="s">
        <v>666</v>
      </c>
    </row>
    <row r="803" spans="1:36">
      <c r="A803" s="57">
        <v>800</v>
      </c>
      <c r="B803" s="58">
        <v>2022</v>
      </c>
      <c r="C803" s="58" t="s">
        <v>692</v>
      </c>
      <c r="D803" s="58"/>
      <c r="E803" s="58" t="s">
        <v>8883</v>
      </c>
      <c r="F803" s="58" t="s">
        <v>587</v>
      </c>
      <c r="G803" s="58" t="s">
        <v>7933</v>
      </c>
      <c r="H803" s="58" t="s">
        <v>2032</v>
      </c>
      <c r="I803" s="59">
        <v>44762</v>
      </c>
      <c r="J803" s="58" t="s">
        <v>2807</v>
      </c>
      <c r="K803" s="59" t="s">
        <v>7236</v>
      </c>
      <c r="L803" s="58" t="s">
        <v>7587</v>
      </c>
      <c r="M803" s="58" t="s">
        <v>7236</v>
      </c>
      <c r="N803" s="60">
        <v>2698800</v>
      </c>
      <c r="O803" s="60">
        <v>148434</v>
      </c>
      <c r="P803" s="60">
        <v>148434</v>
      </c>
      <c r="Q803" s="58"/>
      <c r="R803" s="58" t="s">
        <v>658</v>
      </c>
      <c r="S803" s="58" t="s">
        <v>695</v>
      </c>
      <c r="T803" s="58"/>
      <c r="U803" s="58">
        <v>3</v>
      </c>
      <c r="V803" s="58"/>
      <c r="W803" s="58" t="s">
        <v>658</v>
      </c>
      <c r="X803" s="58">
        <v>44072938000</v>
      </c>
      <c r="Y803" s="58" t="str">
        <f>LEFT(Tableau3[[#This Row],[CODE_TARIF]],6)</f>
        <v>440729</v>
      </c>
      <c r="Z803" s="58" t="s">
        <v>697</v>
      </c>
      <c r="AA803" s="58"/>
      <c r="AB803" s="58" t="s">
        <v>7972</v>
      </c>
      <c r="AC803" s="60">
        <v>12</v>
      </c>
      <c r="AD803" s="60" t="s">
        <v>6316</v>
      </c>
      <c r="AE803" s="58" t="s">
        <v>1668</v>
      </c>
      <c r="AF803" s="58" t="s">
        <v>658</v>
      </c>
      <c r="AG803" s="60" t="s">
        <v>4665</v>
      </c>
      <c r="AH803" s="60" t="s">
        <v>4665</v>
      </c>
      <c r="AI803" s="58">
        <v>1000</v>
      </c>
      <c r="AJ803" s="58" t="s">
        <v>666</v>
      </c>
    </row>
    <row r="804" spans="1:36">
      <c r="A804" s="57">
        <v>801</v>
      </c>
      <c r="B804" s="58">
        <v>2022</v>
      </c>
      <c r="C804" s="58" t="s">
        <v>692</v>
      </c>
      <c r="D804" s="58"/>
      <c r="E804" s="58" t="s">
        <v>8883</v>
      </c>
      <c r="F804" s="58" t="s">
        <v>587</v>
      </c>
      <c r="G804" s="58" t="s">
        <v>7933</v>
      </c>
      <c r="H804" s="58" t="s">
        <v>2032</v>
      </c>
      <c r="I804" s="59">
        <v>44762</v>
      </c>
      <c r="J804" s="58" t="s">
        <v>2808</v>
      </c>
      <c r="K804" s="59" t="s">
        <v>7236</v>
      </c>
      <c r="L804" s="58" t="s">
        <v>7587</v>
      </c>
      <c r="M804" s="58" t="s">
        <v>7236</v>
      </c>
      <c r="N804" s="60">
        <v>2680500</v>
      </c>
      <c r="O804" s="60">
        <v>147428</v>
      </c>
      <c r="P804" s="60">
        <v>147428</v>
      </c>
      <c r="Q804" s="58"/>
      <c r="R804" s="58" t="s">
        <v>658</v>
      </c>
      <c r="S804" s="58" t="s">
        <v>695</v>
      </c>
      <c r="T804" s="58"/>
      <c r="U804" s="58">
        <v>3</v>
      </c>
      <c r="V804" s="58"/>
      <c r="W804" s="58" t="s">
        <v>658</v>
      </c>
      <c r="X804" s="58">
        <v>44072938000</v>
      </c>
      <c r="Y804" s="58" t="str">
        <f>LEFT(Tableau3[[#This Row],[CODE_TARIF]],6)</f>
        <v>440729</v>
      </c>
      <c r="Z804" s="58" t="s">
        <v>697</v>
      </c>
      <c r="AA804" s="58"/>
      <c r="AB804" s="58" t="s">
        <v>7972</v>
      </c>
      <c r="AC804" s="60">
        <v>20</v>
      </c>
      <c r="AD804" s="60" t="s">
        <v>6317</v>
      </c>
      <c r="AE804" s="58" t="s">
        <v>1668</v>
      </c>
      <c r="AF804" s="58" t="s">
        <v>658</v>
      </c>
      <c r="AG804" s="60" t="s">
        <v>4666</v>
      </c>
      <c r="AH804" s="60" t="s">
        <v>4666</v>
      </c>
      <c r="AI804" s="58">
        <v>1000</v>
      </c>
      <c r="AJ804" s="58" t="s">
        <v>666</v>
      </c>
    </row>
    <row r="805" spans="1:36">
      <c r="A805" s="57">
        <v>802</v>
      </c>
      <c r="B805" s="58">
        <v>2022</v>
      </c>
      <c r="C805" s="58" t="s">
        <v>692</v>
      </c>
      <c r="D805" s="58"/>
      <c r="E805" s="58" t="s">
        <v>8883</v>
      </c>
      <c r="F805" s="58" t="s">
        <v>587</v>
      </c>
      <c r="G805" s="58" t="s">
        <v>7933</v>
      </c>
      <c r="H805" s="58" t="s">
        <v>2032</v>
      </c>
      <c r="I805" s="59">
        <v>44762</v>
      </c>
      <c r="J805" s="58" t="s">
        <v>2809</v>
      </c>
      <c r="K805" s="59" t="s">
        <v>7236</v>
      </c>
      <c r="L805" s="58" t="s">
        <v>7587</v>
      </c>
      <c r="M805" s="58" t="s">
        <v>7236</v>
      </c>
      <c r="N805" s="60">
        <v>2319900</v>
      </c>
      <c r="O805" s="60">
        <v>127595</v>
      </c>
      <c r="P805" s="60">
        <v>127595</v>
      </c>
      <c r="Q805" s="58"/>
      <c r="R805" s="58" t="s">
        <v>658</v>
      </c>
      <c r="S805" s="58" t="s">
        <v>695</v>
      </c>
      <c r="T805" s="58"/>
      <c r="U805" s="58">
        <v>3</v>
      </c>
      <c r="V805" s="58"/>
      <c r="W805" s="58" t="s">
        <v>658</v>
      </c>
      <c r="X805" s="58">
        <v>44072938000</v>
      </c>
      <c r="Y805" s="58" t="str">
        <f>LEFT(Tableau3[[#This Row],[CODE_TARIF]],6)</f>
        <v>440729</v>
      </c>
      <c r="Z805" s="58" t="s">
        <v>697</v>
      </c>
      <c r="AA805" s="58"/>
      <c r="AB805" s="58" t="s">
        <v>7976</v>
      </c>
      <c r="AC805" s="60">
        <v>11</v>
      </c>
      <c r="AD805" s="60" t="s">
        <v>6318</v>
      </c>
      <c r="AE805" s="58" t="s">
        <v>1668</v>
      </c>
      <c r="AF805" s="58" t="s">
        <v>658</v>
      </c>
      <c r="AG805" s="60" t="s">
        <v>4667</v>
      </c>
      <c r="AH805" s="60" t="s">
        <v>4667</v>
      </c>
      <c r="AI805" s="58">
        <v>1000</v>
      </c>
      <c r="AJ805" s="58" t="s">
        <v>666</v>
      </c>
    </row>
    <row r="806" spans="1:36">
      <c r="A806" s="57">
        <v>803</v>
      </c>
      <c r="B806" s="58">
        <v>2022</v>
      </c>
      <c r="C806" s="58" t="s">
        <v>692</v>
      </c>
      <c r="D806" s="58"/>
      <c r="E806" s="58" t="s">
        <v>8883</v>
      </c>
      <c r="F806" s="58" t="s">
        <v>587</v>
      </c>
      <c r="G806" s="58" t="s">
        <v>7933</v>
      </c>
      <c r="H806" s="58" t="s">
        <v>2032</v>
      </c>
      <c r="I806" s="59">
        <v>44762</v>
      </c>
      <c r="J806" s="58" t="s">
        <v>2810</v>
      </c>
      <c r="K806" s="59" t="s">
        <v>7236</v>
      </c>
      <c r="L806" s="58" t="s">
        <v>7587</v>
      </c>
      <c r="M806" s="58" t="s">
        <v>7236</v>
      </c>
      <c r="N806" s="60">
        <v>2815900</v>
      </c>
      <c r="O806" s="60">
        <v>154875</v>
      </c>
      <c r="P806" s="60">
        <v>154875</v>
      </c>
      <c r="Q806" s="58"/>
      <c r="R806" s="58" t="s">
        <v>658</v>
      </c>
      <c r="S806" s="58" t="s">
        <v>695</v>
      </c>
      <c r="T806" s="58"/>
      <c r="U806" s="58">
        <v>3</v>
      </c>
      <c r="V806" s="58"/>
      <c r="W806" s="58" t="s">
        <v>658</v>
      </c>
      <c r="X806" s="58">
        <v>44072938000</v>
      </c>
      <c r="Y806" s="58" t="str">
        <f>LEFT(Tableau3[[#This Row],[CODE_TARIF]],6)</f>
        <v>440729</v>
      </c>
      <c r="Z806" s="58" t="s">
        <v>697</v>
      </c>
      <c r="AA806" s="58"/>
      <c r="AB806" s="58" t="s">
        <v>7972</v>
      </c>
      <c r="AC806" s="60">
        <v>13</v>
      </c>
      <c r="AD806" s="60" t="s">
        <v>6319</v>
      </c>
      <c r="AE806" s="58" t="s">
        <v>1668</v>
      </c>
      <c r="AF806" s="58" t="s">
        <v>658</v>
      </c>
      <c r="AG806" s="60" t="s">
        <v>4668</v>
      </c>
      <c r="AH806" s="60" t="s">
        <v>4668</v>
      </c>
      <c r="AI806" s="58">
        <v>1000</v>
      </c>
      <c r="AJ806" s="58" t="s">
        <v>666</v>
      </c>
    </row>
    <row r="807" spans="1:36">
      <c r="A807" s="57">
        <v>804</v>
      </c>
      <c r="B807" s="58">
        <v>2022</v>
      </c>
      <c r="C807" s="58" t="s">
        <v>692</v>
      </c>
      <c r="D807" s="58"/>
      <c r="E807" s="58" t="s">
        <v>8883</v>
      </c>
      <c r="F807" s="58" t="s">
        <v>587</v>
      </c>
      <c r="G807" s="58" t="s">
        <v>7933</v>
      </c>
      <c r="H807" s="58" t="s">
        <v>2032</v>
      </c>
      <c r="I807" s="59">
        <v>44762</v>
      </c>
      <c r="J807" s="58" t="s">
        <v>2811</v>
      </c>
      <c r="K807" s="59" t="s">
        <v>7236</v>
      </c>
      <c r="L807" s="58" t="s">
        <v>7587</v>
      </c>
      <c r="M807" s="58" t="s">
        <v>7236</v>
      </c>
      <c r="N807" s="60">
        <v>2777100</v>
      </c>
      <c r="O807" s="60">
        <v>152741</v>
      </c>
      <c r="P807" s="60">
        <v>152741</v>
      </c>
      <c r="Q807" s="58"/>
      <c r="R807" s="58" t="s">
        <v>658</v>
      </c>
      <c r="S807" s="58" t="s">
        <v>695</v>
      </c>
      <c r="T807" s="58"/>
      <c r="U807" s="58">
        <v>3</v>
      </c>
      <c r="V807" s="58"/>
      <c r="W807" s="58" t="s">
        <v>658</v>
      </c>
      <c r="X807" s="58">
        <v>44072938000</v>
      </c>
      <c r="Y807" s="58" t="str">
        <f>LEFT(Tableau3[[#This Row],[CODE_TARIF]],6)</f>
        <v>440729</v>
      </c>
      <c r="Z807" s="58" t="s">
        <v>697</v>
      </c>
      <c r="AA807" s="58"/>
      <c r="AB807" s="58" t="s">
        <v>7972</v>
      </c>
      <c r="AC807" s="60">
        <v>12</v>
      </c>
      <c r="AD807" s="60" t="s">
        <v>6320</v>
      </c>
      <c r="AE807" s="58" t="s">
        <v>1668</v>
      </c>
      <c r="AF807" s="58" t="s">
        <v>658</v>
      </c>
      <c r="AG807" s="60" t="s">
        <v>4669</v>
      </c>
      <c r="AH807" s="60" t="s">
        <v>4669</v>
      </c>
      <c r="AI807" s="58">
        <v>1000</v>
      </c>
      <c r="AJ807" s="58" t="s">
        <v>666</v>
      </c>
    </row>
    <row r="808" spans="1:36">
      <c r="A808" s="57">
        <v>805</v>
      </c>
      <c r="B808" s="58">
        <v>2022</v>
      </c>
      <c r="C808" s="58" t="s">
        <v>692</v>
      </c>
      <c r="D808" s="58"/>
      <c r="E808" s="58" t="s">
        <v>8883</v>
      </c>
      <c r="F808" s="58" t="s">
        <v>587</v>
      </c>
      <c r="G808" s="58" t="s">
        <v>7933</v>
      </c>
      <c r="H808" s="58" t="s">
        <v>2032</v>
      </c>
      <c r="I808" s="59">
        <v>44762</v>
      </c>
      <c r="J808" s="58" t="s">
        <v>2812</v>
      </c>
      <c r="K808" s="59" t="s">
        <v>7236</v>
      </c>
      <c r="L808" s="58" t="s">
        <v>7587</v>
      </c>
      <c r="M808" s="58" t="s">
        <v>7236</v>
      </c>
      <c r="N808" s="60">
        <v>2731000</v>
      </c>
      <c r="O808" s="60">
        <v>150205</v>
      </c>
      <c r="P808" s="60">
        <v>150205</v>
      </c>
      <c r="Q808" s="58"/>
      <c r="R808" s="58" t="s">
        <v>658</v>
      </c>
      <c r="S808" s="58" t="s">
        <v>695</v>
      </c>
      <c r="T808" s="58"/>
      <c r="U808" s="58">
        <v>3</v>
      </c>
      <c r="V808" s="58"/>
      <c r="W808" s="58" t="s">
        <v>658</v>
      </c>
      <c r="X808" s="58">
        <v>44072938000</v>
      </c>
      <c r="Y808" s="58" t="str">
        <f>LEFT(Tableau3[[#This Row],[CODE_TARIF]],6)</f>
        <v>440729</v>
      </c>
      <c r="Z808" s="58" t="s">
        <v>697</v>
      </c>
      <c r="AA808" s="58"/>
      <c r="AB808" s="58" t="s">
        <v>7972</v>
      </c>
      <c r="AC808" s="60">
        <v>24</v>
      </c>
      <c r="AD808" s="60" t="s">
        <v>6321</v>
      </c>
      <c r="AE808" s="58" t="s">
        <v>1668</v>
      </c>
      <c r="AF808" s="58" t="s">
        <v>658</v>
      </c>
      <c r="AG808" s="60" t="s">
        <v>4670</v>
      </c>
      <c r="AH808" s="60" t="s">
        <v>4670</v>
      </c>
      <c r="AI808" s="58">
        <v>1000</v>
      </c>
      <c r="AJ808" s="58" t="s">
        <v>666</v>
      </c>
    </row>
    <row r="809" spans="1:36">
      <c r="A809" s="57">
        <v>806</v>
      </c>
      <c r="B809" s="58">
        <v>2022</v>
      </c>
      <c r="C809" s="58" t="s">
        <v>692</v>
      </c>
      <c r="D809" s="58"/>
      <c r="E809" s="58" t="s">
        <v>8883</v>
      </c>
      <c r="F809" s="58" t="s">
        <v>587</v>
      </c>
      <c r="G809" s="58" t="s">
        <v>7933</v>
      </c>
      <c r="H809" s="58" t="s">
        <v>2032</v>
      </c>
      <c r="I809" s="59">
        <v>44762</v>
      </c>
      <c r="J809" s="58" t="s">
        <v>2813</v>
      </c>
      <c r="K809" s="59" t="s">
        <v>7236</v>
      </c>
      <c r="L809" s="58" t="s">
        <v>7587</v>
      </c>
      <c r="M809" s="58" t="s">
        <v>7236</v>
      </c>
      <c r="N809" s="60">
        <v>2763000</v>
      </c>
      <c r="O809" s="60">
        <v>151965</v>
      </c>
      <c r="P809" s="60">
        <v>151965</v>
      </c>
      <c r="Q809" s="58"/>
      <c r="R809" s="58" t="s">
        <v>658</v>
      </c>
      <c r="S809" s="58" t="s">
        <v>7164</v>
      </c>
      <c r="T809" s="58"/>
      <c r="U809" s="58">
        <v>3</v>
      </c>
      <c r="V809" s="58"/>
      <c r="W809" s="58" t="s">
        <v>658</v>
      </c>
      <c r="X809" s="58">
        <v>44072938000</v>
      </c>
      <c r="Y809" s="58" t="str">
        <f>LEFT(Tableau3[[#This Row],[CODE_TARIF]],6)</f>
        <v>440729</v>
      </c>
      <c r="Z809" s="58" t="s">
        <v>697</v>
      </c>
      <c r="AA809" s="58"/>
      <c r="AB809" s="58" t="s">
        <v>7972</v>
      </c>
      <c r="AC809" s="60">
        <v>11</v>
      </c>
      <c r="AD809" s="60" t="s">
        <v>6322</v>
      </c>
      <c r="AE809" s="58" t="s">
        <v>1668</v>
      </c>
      <c r="AF809" s="58" t="s">
        <v>658</v>
      </c>
      <c r="AG809" s="60" t="s">
        <v>4671</v>
      </c>
      <c r="AH809" s="60" t="s">
        <v>4671</v>
      </c>
      <c r="AI809" s="58">
        <v>1000</v>
      </c>
      <c r="AJ809" s="58" t="s">
        <v>666</v>
      </c>
    </row>
    <row r="810" spans="1:36">
      <c r="A810" s="57">
        <v>807</v>
      </c>
      <c r="B810" s="58">
        <v>2022</v>
      </c>
      <c r="C810" s="58" t="s">
        <v>692</v>
      </c>
      <c r="D810" s="58"/>
      <c r="E810" s="58" t="s">
        <v>8883</v>
      </c>
      <c r="F810" s="58" t="s">
        <v>587</v>
      </c>
      <c r="G810" s="58" t="s">
        <v>7933</v>
      </c>
      <c r="H810" s="58" t="s">
        <v>2032</v>
      </c>
      <c r="I810" s="59">
        <v>44762</v>
      </c>
      <c r="J810" s="58" t="s">
        <v>2814</v>
      </c>
      <c r="K810" s="59" t="s">
        <v>7236</v>
      </c>
      <c r="L810" s="58" t="s">
        <v>7587</v>
      </c>
      <c r="M810" s="58" t="s">
        <v>7236</v>
      </c>
      <c r="N810" s="60">
        <v>2770400</v>
      </c>
      <c r="O810" s="60">
        <v>152372</v>
      </c>
      <c r="P810" s="60">
        <v>152372</v>
      </c>
      <c r="Q810" s="58"/>
      <c r="R810" s="58" t="s">
        <v>658</v>
      </c>
      <c r="S810" s="58" t="s">
        <v>7164</v>
      </c>
      <c r="T810" s="58"/>
      <c r="U810" s="58">
        <v>3</v>
      </c>
      <c r="V810" s="58"/>
      <c r="W810" s="58" t="s">
        <v>658</v>
      </c>
      <c r="X810" s="58">
        <v>44072938000</v>
      </c>
      <c r="Y810" s="58" t="str">
        <f>LEFT(Tableau3[[#This Row],[CODE_TARIF]],6)</f>
        <v>440729</v>
      </c>
      <c r="Z810" s="58" t="s">
        <v>697</v>
      </c>
      <c r="AA810" s="58"/>
      <c r="AB810" s="58" t="s">
        <v>7972</v>
      </c>
      <c r="AC810" s="60">
        <v>12</v>
      </c>
      <c r="AD810" s="60" t="s">
        <v>6323</v>
      </c>
      <c r="AE810" s="58" t="s">
        <v>1668</v>
      </c>
      <c r="AF810" s="58" t="s">
        <v>658</v>
      </c>
      <c r="AG810" s="60" t="s">
        <v>4672</v>
      </c>
      <c r="AH810" s="60" t="s">
        <v>4672</v>
      </c>
      <c r="AI810" s="58">
        <v>1000</v>
      </c>
      <c r="AJ810" s="58" t="s">
        <v>666</v>
      </c>
    </row>
    <row r="811" spans="1:36">
      <c r="A811" s="57">
        <v>808</v>
      </c>
      <c r="B811" s="58">
        <v>2022</v>
      </c>
      <c r="C811" s="58" t="s">
        <v>692</v>
      </c>
      <c r="D811" s="58"/>
      <c r="E811" s="58" t="s">
        <v>8885</v>
      </c>
      <c r="F811" s="58" t="s">
        <v>585</v>
      </c>
      <c r="G811" s="58" t="s">
        <v>7937</v>
      </c>
      <c r="H811" s="58" t="s">
        <v>2034</v>
      </c>
      <c r="I811" s="59">
        <v>44762</v>
      </c>
      <c r="J811" s="58" t="s">
        <v>2815</v>
      </c>
      <c r="K811" s="59" t="s">
        <v>1957</v>
      </c>
      <c r="L811" s="58" t="s">
        <v>7588</v>
      </c>
      <c r="M811" s="58" t="s">
        <v>7236</v>
      </c>
      <c r="N811" s="60">
        <v>2495725</v>
      </c>
      <c r="O811" s="60">
        <v>336924</v>
      </c>
      <c r="P811" s="60">
        <v>336924</v>
      </c>
      <c r="Q811" s="58"/>
      <c r="R811" s="58" t="s">
        <v>658</v>
      </c>
      <c r="S811" s="58" t="s">
        <v>701</v>
      </c>
      <c r="T811" s="58"/>
      <c r="U811" s="58">
        <v>3</v>
      </c>
      <c r="V811" s="58"/>
      <c r="W811" s="58" t="s">
        <v>658</v>
      </c>
      <c r="X811" s="58">
        <v>44034939000</v>
      </c>
      <c r="Y811" s="58" t="str">
        <f>LEFT(Tableau3[[#This Row],[CODE_TARIF]],6)</f>
        <v>440349</v>
      </c>
      <c r="Z811" s="58" t="s">
        <v>697</v>
      </c>
      <c r="AA811" s="58"/>
      <c r="AB811" s="58" t="s">
        <v>8371</v>
      </c>
      <c r="AC811" s="60">
        <v>499145</v>
      </c>
      <c r="AD811" s="60" t="s">
        <v>6324</v>
      </c>
      <c r="AE811" s="58" t="s">
        <v>698</v>
      </c>
      <c r="AF811" s="58" t="s">
        <v>658</v>
      </c>
      <c r="AG811" s="60" t="s">
        <v>4673</v>
      </c>
      <c r="AH811" s="60" t="s">
        <v>4673</v>
      </c>
      <c r="AI811" s="58">
        <v>1000</v>
      </c>
      <c r="AJ811" s="58" t="s">
        <v>666</v>
      </c>
    </row>
    <row r="812" spans="1:36">
      <c r="A812" s="57">
        <v>809</v>
      </c>
      <c r="B812" s="58">
        <v>2022</v>
      </c>
      <c r="C812" s="58" t="s">
        <v>692</v>
      </c>
      <c r="D812" s="58"/>
      <c r="E812" s="58" t="s">
        <v>8885</v>
      </c>
      <c r="F812" s="58" t="s">
        <v>585</v>
      </c>
      <c r="G812" s="58" t="s">
        <v>7937</v>
      </c>
      <c r="H812" s="58" t="s">
        <v>2034</v>
      </c>
      <c r="I812" s="59">
        <v>44762</v>
      </c>
      <c r="J812" s="58" t="s">
        <v>2816</v>
      </c>
      <c r="K812" s="59" t="s">
        <v>1957</v>
      </c>
      <c r="L812" s="58" t="s">
        <v>7588</v>
      </c>
      <c r="M812" s="58" t="s">
        <v>7236</v>
      </c>
      <c r="N812" s="60">
        <v>2524145</v>
      </c>
      <c r="O812" s="60">
        <v>340760</v>
      </c>
      <c r="P812" s="60">
        <v>340760</v>
      </c>
      <c r="Q812" s="58"/>
      <c r="R812" s="58" t="s">
        <v>658</v>
      </c>
      <c r="S812" s="58" t="s">
        <v>701</v>
      </c>
      <c r="T812" s="58"/>
      <c r="U812" s="58">
        <v>3</v>
      </c>
      <c r="V812" s="58"/>
      <c r="W812" s="58" t="s">
        <v>658</v>
      </c>
      <c r="X812" s="58">
        <v>44034939000</v>
      </c>
      <c r="Y812" s="58" t="str">
        <f>LEFT(Tableau3[[#This Row],[CODE_TARIF]],6)</f>
        <v>440349</v>
      </c>
      <c r="Z812" s="58" t="s">
        <v>697</v>
      </c>
      <c r="AA812" s="58"/>
      <c r="AB812" s="58" t="s">
        <v>8214</v>
      </c>
      <c r="AC812" s="60">
        <v>504829</v>
      </c>
      <c r="AD812" s="60" t="s">
        <v>6325</v>
      </c>
      <c r="AE812" s="58" t="s">
        <v>698</v>
      </c>
      <c r="AF812" s="58" t="s">
        <v>658</v>
      </c>
      <c r="AG812" s="60" t="s">
        <v>4674</v>
      </c>
      <c r="AH812" s="60" t="s">
        <v>4674</v>
      </c>
      <c r="AI812" s="58">
        <v>1000</v>
      </c>
      <c r="AJ812" s="58" t="s">
        <v>666</v>
      </c>
    </row>
    <row r="813" spans="1:36">
      <c r="A813" s="57">
        <v>810</v>
      </c>
      <c r="B813" s="58">
        <v>2022</v>
      </c>
      <c r="C813" s="58" t="s">
        <v>692</v>
      </c>
      <c r="D813" s="58"/>
      <c r="E813" s="58" t="s">
        <v>8885</v>
      </c>
      <c r="F813" s="58" t="s">
        <v>585</v>
      </c>
      <c r="G813" s="58" t="s">
        <v>7937</v>
      </c>
      <c r="H813" s="58" t="s">
        <v>2034</v>
      </c>
      <c r="I813" s="59">
        <v>44762</v>
      </c>
      <c r="J813" s="58" t="s">
        <v>2817</v>
      </c>
      <c r="K813" s="59" t="s">
        <v>1957</v>
      </c>
      <c r="L813" s="58" t="s">
        <v>7588</v>
      </c>
      <c r="M813" s="58" t="s">
        <v>7236</v>
      </c>
      <c r="N813" s="60">
        <v>17324254</v>
      </c>
      <c r="O813" s="60">
        <v>2338774</v>
      </c>
      <c r="P813" s="60">
        <v>2338774</v>
      </c>
      <c r="Q813" s="58"/>
      <c r="R813" s="58" t="s">
        <v>658</v>
      </c>
      <c r="S813" s="58" t="s">
        <v>701</v>
      </c>
      <c r="T813" s="58"/>
      <c r="U813" s="58">
        <v>3</v>
      </c>
      <c r="V813" s="58"/>
      <c r="W813" s="58" t="s">
        <v>658</v>
      </c>
      <c r="X813" s="58">
        <v>44034939000</v>
      </c>
      <c r="Y813" s="58" t="str">
        <f>LEFT(Tableau3[[#This Row],[CODE_TARIF]],6)</f>
        <v>440349</v>
      </c>
      <c r="Z813" s="58" t="s">
        <v>697</v>
      </c>
      <c r="AA813" s="58"/>
      <c r="AB813" s="58" t="s">
        <v>8372</v>
      </c>
      <c r="AC813" s="60">
        <v>266273</v>
      </c>
      <c r="AD813" s="60" t="s">
        <v>5100</v>
      </c>
      <c r="AE813" s="58" t="s">
        <v>698</v>
      </c>
      <c r="AF813" s="58" t="s">
        <v>658</v>
      </c>
      <c r="AG813" s="60" t="s">
        <v>4675</v>
      </c>
      <c r="AH813" s="60" t="s">
        <v>4675</v>
      </c>
      <c r="AI813" s="58">
        <v>1000</v>
      </c>
      <c r="AJ813" s="58" t="s">
        <v>666</v>
      </c>
    </row>
    <row r="814" spans="1:36">
      <c r="A814" s="57">
        <v>811</v>
      </c>
      <c r="B814" s="58">
        <v>2022</v>
      </c>
      <c r="C814" s="58" t="s">
        <v>692</v>
      </c>
      <c r="D814" s="58"/>
      <c r="E814" s="58" t="s">
        <v>8885</v>
      </c>
      <c r="F814" s="58" t="s">
        <v>585</v>
      </c>
      <c r="G814" s="58" t="s">
        <v>7937</v>
      </c>
      <c r="H814" s="58" t="s">
        <v>2034</v>
      </c>
      <c r="I814" s="59">
        <v>44762</v>
      </c>
      <c r="J814" s="58" t="s">
        <v>2818</v>
      </c>
      <c r="K814" s="59" t="s">
        <v>1957</v>
      </c>
      <c r="L814" s="58" t="s">
        <v>7588</v>
      </c>
      <c r="M814" s="58" t="s">
        <v>7236</v>
      </c>
      <c r="N814" s="60">
        <v>720785</v>
      </c>
      <c r="O814" s="60">
        <v>97306</v>
      </c>
      <c r="P814" s="60">
        <v>97306</v>
      </c>
      <c r="Q814" s="58"/>
      <c r="R814" s="58" t="s">
        <v>658</v>
      </c>
      <c r="S814" s="58" t="s">
        <v>701</v>
      </c>
      <c r="T814" s="58"/>
      <c r="U814" s="58">
        <v>3</v>
      </c>
      <c r="V814" s="58"/>
      <c r="W814" s="58" t="s">
        <v>658</v>
      </c>
      <c r="X814" s="58">
        <v>44034939000</v>
      </c>
      <c r="Y814" s="58" t="str">
        <f>LEFT(Tableau3[[#This Row],[CODE_TARIF]],6)</f>
        <v>440349</v>
      </c>
      <c r="Z814" s="58" t="s">
        <v>697</v>
      </c>
      <c r="AA814" s="58"/>
      <c r="AB814" s="58" t="s">
        <v>8373</v>
      </c>
      <c r="AC814" s="60">
        <v>144157</v>
      </c>
      <c r="AD814" s="60" t="s">
        <v>6326</v>
      </c>
      <c r="AE814" s="58" t="s">
        <v>698</v>
      </c>
      <c r="AF814" s="58" t="s">
        <v>658</v>
      </c>
      <c r="AG814" s="60" t="s">
        <v>4676</v>
      </c>
      <c r="AH814" s="60" t="s">
        <v>4676</v>
      </c>
      <c r="AI814" s="58">
        <v>1000</v>
      </c>
      <c r="AJ814" s="58" t="s">
        <v>666</v>
      </c>
    </row>
    <row r="815" spans="1:36">
      <c r="A815" s="57">
        <v>812</v>
      </c>
      <c r="B815" s="58">
        <v>2022</v>
      </c>
      <c r="C815" s="58" t="s">
        <v>692</v>
      </c>
      <c r="D815" s="58"/>
      <c r="E815" s="58" t="s">
        <v>8885</v>
      </c>
      <c r="F815" s="58" t="s">
        <v>585</v>
      </c>
      <c r="G815" s="58" t="s">
        <v>7937</v>
      </c>
      <c r="H815" s="58" t="s">
        <v>2034</v>
      </c>
      <c r="I815" s="59">
        <v>44762</v>
      </c>
      <c r="J815" s="58" t="s">
        <v>2819</v>
      </c>
      <c r="K815" s="59" t="s">
        <v>1957</v>
      </c>
      <c r="L815" s="58" t="s">
        <v>7588</v>
      </c>
      <c r="M815" s="58" t="s">
        <v>7236</v>
      </c>
      <c r="N815" s="60">
        <v>2507475</v>
      </c>
      <c r="O815" s="60">
        <v>338509</v>
      </c>
      <c r="P815" s="60">
        <v>338509</v>
      </c>
      <c r="Q815" s="58"/>
      <c r="R815" s="58" t="s">
        <v>658</v>
      </c>
      <c r="S815" s="58" t="s">
        <v>701</v>
      </c>
      <c r="T815" s="58"/>
      <c r="U815" s="58">
        <v>3</v>
      </c>
      <c r="V815" s="58"/>
      <c r="W815" s="58" t="s">
        <v>658</v>
      </c>
      <c r="X815" s="58">
        <v>44034939000</v>
      </c>
      <c r="Y815" s="58" t="str">
        <f>LEFT(Tableau3[[#This Row],[CODE_TARIF]],6)</f>
        <v>440349</v>
      </c>
      <c r="Z815" s="58" t="s">
        <v>697</v>
      </c>
      <c r="AA815" s="58"/>
      <c r="AB815" s="58" t="s">
        <v>8374</v>
      </c>
      <c r="AC815" s="60">
        <v>501495</v>
      </c>
      <c r="AD815" s="60" t="s">
        <v>6327</v>
      </c>
      <c r="AE815" s="58" t="s">
        <v>698</v>
      </c>
      <c r="AF815" s="58" t="s">
        <v>658</v>
      </c>
      <c r="AG815" s="60" t="s">
        <v>4677</v>
      </c>
      <c r="AH815" s="60" t="s">
        <v>4677</v>
      </c>
      <c r="AI815" s="58">
        <v>1000</v>
      </c>
      <c r="AJ815" s="58" t="s">
        <v>666</v>
      </c>
    </row>
    <row r="816" spans="1:36">
      <c r="A816" s="57">
        <v>813</v>
      </c>
      <c r="B816" s="58">
        <v>2022</v>
      </c>
      <c r="C816" s="58" t="s">
        <v>692</v>
      </c>
      <c r="D816" s="58"/>
      <c r="E816" s="58" t="s">
        <v>8878</v>
      </c>
      <c r="F816" s="58" t="s">
        <v>578</v>
      </c>
      <c r="G816" s="58" t="s">
        <v>7935</v>
      </c>
      <c r="H816" s="58" t="s">
        <v>2027</v>
      </c>
      <c r="I816" s="59">
        <v>44762</v>
      </c>
      <c r="J816" s="58" t="s">
        <v>2820</v>
      </c>
      <c r="K816" s="59" t="s">
        <v>1957</v>
      </c>
      <c r="L816" s="58" t="s">
        <v>7589</v>
      </c>
      <c r="M816" s="58" t="s">
        <v>7233</v>
      </c>
      <c r="N816" s="60">
        <v>2469880</v>
      </c>
      <c r="O816" s="60">
        <v>284036</v>
      </c>
      <c r="P816" s="60">
        <v>284036</v>
      </c>
      <c r="Q816" s="58"/>
      <c r="R816" s="58" t="s">
        <v>658</v>
      </c>
      <c r="S816" s="58" t="s">
        <v>703</v>
      </c>
      <c r="T816" s="58"/>
      <c r="U816" s="58">
        <v>3</v>
      </c>
      <c r="V816" s="58"/>
      <c r="W816" s="58" t="s">
        <v>658</v>
      </c>
      <c r="X816" s="58">
        <v>44034939000</v>
      </c>
      <c r="Y816" s="58" t="str">
        <f>LEFT(Tableau3[[#This Row],[CODE_TARIF]],6)</f>
        <v>440349</v>
      </c>
      <c r="Z816" s="58" t="s">
        <v>697</v>
      </c>
      <c r="AA816" s="58"/>
      <c r="AB816" s="58" t="s">
        <v>8375</v>
      </c>
      <c r="AC816" s="60">
        <v>48</v>
      </c>
      <c r="AD816" s="60" t="s">
        <v>5836</v>
      </c>
      <c r="AE816" s="58" t="s">
        <v>698</v>
      </c>
      <c r="AF816" s="58" t="s">
        <v>658</v>
      </c>
      <c r="AG816" s="60" t="s">
        <v>4678</v>
      </c>
      <c r="AH816" s="60" t="s">
        <v>4678</v>
      </c>
      <c r="AI816" s="58">
        <v>1000</v>
      </c>
      <c r="AJ816" s="58" t="s">
        <v>666</v>
      </c>
    </row>
    <row r="817" spans="1:36">
      <c r="A817" s="57">
        <v>814</v>
      </c>
      <c r="B817" s="58">
        <v>2022</v>
      </c>
      <c r="C817" s="58" t="s">
        <v>692</v>
      </c>
      <c r="D817" s="58"/>
      <c r="E817" s="58" t="s">
        <v>8878</v>
      </c>
      <c r="F817" s="58" t="s">
        <v>578</v>
      </c>
      <c r="G817" s="58" t="s">
        <v>7935</v>
      </c>
      <c r="H817" s="58" t="s">
        <v>2027</v>
      </c>
      <c r="I817" s="59">
        <v>44762</v>
      </c>
      <c r="J817" s="58" t="s">
        <v>2058</v>
      </c>
      <c r="K817" s="59" t="s">
        <v>1957</v>
      </c>
      <c r="L817" s="58" t="s">
        <v>7590</v>
      </c>
      <c r="M817" s="58" t="s">
        <v>1620</v>
      </c>
      <c r="N817" s="60">
        <v>1272885</v>
      </c>
      <c r="O817" s="60">
        <v>146381</v>
      </c>
      <c r="P817" s="60">
        <v>146381</v>
      </c>
      <c r="Q817" s="58"/>
      <c r="R817" s="58" t="s">
        <v>658</v>
      </c>
      <c r="S817" s="58" t="s">
        <v>703</v>
      </c>
      <c r="T817" s="58"/>
      <c r="U817" s="58">
        <v>3</v>
      </c>
      <c r="V817" s="58"/>
      <c r="W817" s="58" t="s">
        <v>658</v>
      </c>
      <c r="X817" s="58">
        <v>44034939000</v>
      </c>
      <c r="Y817" s="58" t="str">
        <f>LEFT(Tableau3[[#This Row],[CODE_TARIF]],6)</f>
        <v>440349</v>
      </c>
      <c r="Z817" s="58" t="s">
        <v>697</v>
      </c>
      <c r="AA817" s="58"/>
      <c r="AB817" s="58" t="s">
        <v>8376</v>
      </c>
      <c r="AC817" s="60">
        <v>26</v>
      </c>
      <c r="AD817" s="60" t="s">
        <v>1505</v>
      </c>
      <c r="AE817" s="58" t="s">
        <v>698</v>
      </c>
      <c r="AF817" s="58" t="s">
        <v>658</v>
      </c>
      <c r="AG817" s="60" t="s">
        <v>4679</v>
      </c>
      <c r="AH817" s="60" t="s">
        <v>4679</v>
      </c>
      <c r="AI817" s="58">
        <v>1000</v>
      </c>
      <c r="AJ817" s="58" t="s">
        <v>666</v>
      </c>
    </row>
    <row r="818" spans="1:36">
      <c r="A818" s="57">
        <v>815</v>
      </c>
      <c r="B818" s="58">
        <v>2022</v>
      </c>
      <c r="C818" s="58" t="s">
        <v>692</v>
      </c>
      <c r="D818" s="58"/>
      <c r="E818" s="58" t="s">
        <v>8883</v>
      </c>
      <c r="F818" s="58" t="s">
        <v>587</v>
      </c>
      <c r="G818" s="58" t="s">
        <v>7933</v>
      </c>
      <c r="H818" s="58" t="s">
        <v>2032</v>
      </c>
      <c r="I818" s="59">
        <v>44762</v>
      </c>
      <c r="J818" s="58" t="s">
        <v>2821</v>
      </c>
      <c r="K818" s="59" t="s">
        <v>7236</v>
      </c>
      <c r="L818" s="58" t="s">
        <v>7587</v>
      </c>
      <c r="M818" s="58" t="s">
        <v>7236</v>
      </c>
      <c r="N818" s="60">
        <v>2770300</v>
      </c>
      <c r="O818" s="60">
        <v>152367</v>
      </c>
      <c r="P818" s="60">
        <v>152367</v>
      </c>
      <c r="Q818" s="58"/>
      <c r="R818" s="58" t="s">
        <v>658</v>
      </c>
      <c r="S818" s="58" t="s">
        <v>695</v>
      </c>
      <c r="T818" s="58"/>
      <c r="U818" s="58">
        <v>3</v>
      </c>
      <c r="V818" s="58"/>
      <c r="W818" s="58" t="s">
        <v>658</v>
      </c>
      <c r="X818" s="58">
        <v>44072938000</v>
      </c>
      <c r="Y818" s="58" t="str">
        <f>LEFT(Tableau3[[#This Row],[CODE_TARIF]],6)</f>
        <v>440729</v>
      </c>
      <c r="Z818" s="58" t="s">
        <v>697</v>
      </c>
      <c r="AA818" s="58"/>
      <c r="AB818" s="58" t="s">
        <v>8377</v>
      </c>
      <c r="AC818" s="60">
        <v>13</v>
      </c>
      <c r="AD818" s="60" t="s">
        <v>6328</v>
      </c>
      <c r="AE818" s="58" t="s">
        <v>1668</v>
      </c>
      <c r="AF818" s="58" t="s">
        <v>658</v>
      </c>
      <c r="AG818" s="60" t="s">
        <v>4680</v>
      </c>
      <c r="AH818" s="60" t="s">
        <v>4680</v>
      </c>
      <c r="AI818" s="58">
        <v>1000</v>
      </c>
      <c r="AJ818" s="58" t="s">
        <v>666</v>
      </c>
    </row>
    <row r="819" spans="1:36">
      <c r="A819" s="57">
        <v>816</v>
      </c>
      <c r="B819" s="58">
        <v>2022</v>
      </c>
      <c r="C819" s="58" t="s">
        <v>692</v>
      </c>
      <c r="D819" s="58"/>
      <c r="E819" s="58" t="s">
        <v>8883</v>
      </c>
      <c r="F819" s="58" t="s">
        <v>587</v>
      </c>
      <c r="G819" s="58" t="s">
        <v>7933</v>
      </c>
      <c r="H819" s="58" t="s">
        <v>2032</v>
      </c>
      <c r="I819" s="59">
        <v>44762</v>
      </c>
      <c r="J819" s="58" t="s">
        <v>2822</v>
      </c>
      <c r="K819" s="59" t="s">
        <v>7236</v>
      </c>
      <c r="L819" s="58" t="s">
        <v>7587</v>
      </c>
      <c r="M819" s="58" t="s">
        <v>7236</v>
      </c>
      <c r="N819" s="60">
        <v>317700</v>
      </c>
      <c r="O819" s="60">
        <v>17474</v>
      </c>
      <c r="P819" s="60">
        <v>17474</v>
      </c>
      <c r="Q819" s="58"/>
      <c r="R819" s="58" t="s">
        <v>658</v>
      </c>
      <c r="S819" s="58" t="s">
        <v>695</v>
      </c>
      <c r="T819" s="58"/>
      <c r="U819" s="58">
        <v>3</v>
      </c>
      <c r="V819" s="58"/>
      <c r="W819" s="58" t="s">
        <v>658</v>
      </c>
      <c r="X819" s="58">
        <v>44072938000</v>
      </c>
      <c r="Y819" s="58" t="str">
        <f>LEFT(Tableau3[[#This Row],[CODE_TARIF]],6)</f>
        <v>440729</v>
      </c>
      <c r="Z819" s="58" t="s">
        <v>697</v>
      </c>
      <c r="AA819" s="58"/>
      <c r="AB819" s="58" t="s">
        <v>7979</v>
      </c>
      <c r="AC819" s="60">
        <v>18</v>
      </c>
      <c r="AD819" s="60" t="s">
        <v>6329</v>
      </c>
      <c r="AE819" s="58" t="s">
        <v>1668</v>
      </c>
      <c r="AF819" s="58" t="s">
        <v>658</v>
      </c>
      <c r="AG819" s="60" t="s">
        <v>4681</v>
      </c>
      <c r="AH819" s="60" t="s">
        <v>4681</v>
      </c>
      <c r="AI819" s="58">
        <v>1000</v>
      </c>
      <c r="AJ819" s="58" t="s">
        <v>666</v>
      </c>
    </row>
    <row r="820" spans="1:36">
      <c r="A820" s="57">
        <v>817</v>
      </c>
      <c r="B820" s="58">
        <v>2022</v>
      </c>
      <c r="C820" s="58" t="s">
        <v>692</v>
      </c>
      <c r="D820" s="58"/>
      <c r="E820" s="58" t="s">
        <v>8883</v>
      </c>
      <c r="F820" s="58" t="s">
        <v>587</v>
      </c>
      <c r="G820" s="58" t="s">
        <v>7933</v>
      </c>
      <c r="H820" s="58" t="s">
        <v>2032</v>
      </c>
      <c r="I820" s="59">
        <v>44762</v>
      </c>
      <c r="J820" s="58" t="s">
        <v>2823</v>
      </c>
      <c r="K820" s="59" t="s">
        <v>7236</v>
      </c>
      <c r="L820" s="58" t="s">
        <v>7587</v>
      </c>
      <c r="M820" s="58" t="s">
        <v>7236</v>
      </c>
      <c r="N820" s="60">
        <v>331000</v>
      </c>
      <c r="O820" s="60">
        <v>18205</v>
      </c>
      <c r="P820" s="60">
        <v>18205</v>
      </c>
      <c r="Q820" s="58"/>
      <c r="R820" s="58" t="s">
        <v>658</v>
      </c>
      <c r="S820" s="58" t="s">
        <v>695</v>
      </c>
      <c r="T820" s="58"/>
      <c r="U820" s="58">
        <v>3</v>
      </c>
      <c r="V820" s="58"/>
      <c r="W820" s="58" t="s">
        <v>658</v>
      </c>
      <c r="X820" s="58">
        <v>44072938000</v>
      </c>
      <c r="Y820" s="58" t="str">
        <f>LEFT(Tableau3[[#This Row],[CODE_TARIF]],6)</f>
        <v>440729</v>
      </c>
      <c r="Z820" s="58" t="s">
        <v>697</v>
      </c>
      <c r="AA820" s="58"/>
      <c r="AB820" s="58" t="s">
        <v>7979</v>
      </c>
      <c r="AC820" s="60">
        <v>15</v>
      </c>
      <c r="AD820" s="60" t="s">
        <v>6330</v>
      </c>
      <c r="AE820" s="58" t="s">
        <v>1668</v>
      </c>
      <c r="AF820" s="58" t="s">
        <v>658</v>
      </c>
      <c r="AG820" s="60" t="s">
        <v>4682</v>
      </c>
      <c r="AH820" s="60" t="s">
        <v>4682</v>
      </c>
      <c r="AI820" s="58">
        <v>1000</v>
      </c>
      <c r="AJ820" s="58" t="s">
        <v>666</v>
      </c>
    </row>
    <row r="821" spans="1:36">
      <c r="A821" s="57">
        <v>818</v>
      </c>
      <c r="B821" s="58">
        <v>2022</v>
      </c>
      <c r="C821" s="58" t="s">
        <v>692</v>
      </c>
      <c r="D821" s="58"/>
      <c r="E821" s="58" t="s">
        <v>8883</v>
      </c>
      <c r="F821" s="58" t="s">
        <v>587</v>
      </c>
      <c r="G821" s="58" t="s">
        <v>7933</v>
      </c>
      <c r="H821" s="58" t="s">
        <v>2032</v>
      </c>
      <c r="I821" s="59">
        <v>44762</v>
      </c>
      <c r="J821" s="58" t="s">
        <v>2824</v>
      </c>
      <c r="K821" s="59" t="s">
        <v>7236</v>
      </c>
      <c r="L821" s="58" t="s">
        <v>7587</v>
      </c>
      <c r="M821" s="58" t="s">
        <v>7236</v>
      </c>
      <c r="N821" s="60">
        <v>332500</v>
      </c>
      <c r="O821" s="60">
        <v>18288</v>
      </c>
      <c r="P821" s="60">
        <v>18288</v>
      </c>
      <c r="Q821" s="58"/>
      <c r="R821" s="58" t="s">
        <v>658</v>
      </c>
      <c r="S821" s="58" t="s">
        <v>695</v>
      </c>
      <c r="T821" s="58"/>
      <c r="U821" s="58">
        <v>3</v>
      </c>
      <c r="V821" s="58"/>
      <c r="W821" s="58" t="s">
        <v>658</v>
      </c>
      <c r="X821" s="58">
        <v>44072938000</v>
      </c>
      <c r="Y821" s="58" t="str">
        <f>LEFT(Tableau3[[#This Row],[CODE_TARIF]],6)</f>
        <v>440729</v>
      </c>
      <c r="Z821" s="58" t="s">
        <v>697</v>
      </c>
      <c r="AA821" s="58"/>
      <c r="AB821" s="58" t="s">
        <v>7979</v>
      </c>
      <c r="AC821" s="60">
        <v>12</v>
      </c>
      <c r="AD821" s="60" t="s">
        <v>6331</v>
      </c>
      <c r="AE821" s="58" t="s">
        <v>1668</v>
      </c>
      <c r="AF821" s="58" t="s">
        <v>658</v>
      </c>
      <c r="AG821" s="60" t="s">
        <v>3965</v>
      </c>
      <c r="AH821" s="60" t="s">
        <v>3965</v>
      </c>
      <c r="AI821" s="58">
        <v>1000</v>
      </c>
      <c r="AJ821" s="58" t="s">
        <v>666</v>
      </c>
    </row>
    <row r="822" spans="1:36">
      <c r="A822" s="57">
        <v>819</v>
      </c>
      <c r="B822" s="58">
        <v>2022</v>
      </c>
      <c r="C822" s="58" t="s">
        <v>692</v>
      </c>
      <c r="D822" s="58"/>
      <c r="E822" s="58" t="s">
        <v>8883</v>
      </c>
      <c r="F822" s="58" t="s">
        <v>587</v>
      </c>
      <c r="G822" s="58" t="s">
        <v>7933</v>
      </c>
      <c r="H822" s="58" t="s">
        <v>2032</v>
      </c>
      <c r="I822" s="59">
        <v>44762</v>
      </c>
      <c r="J822" s="58" t="s">
        <v>2825</v>
      </c>
      <c r="K822" s="59" t="s">
        <v>7236</v>
      </c>
      <c r="L822" s="58" t="s">
        <v>7587</v>
      </c>
      <c r="M822" s="58" t="s">
        <v>7236</v>
      </c>
      <c r="N822" s="60">
        <v>1248100</v>
      </c>
      <c r="O822" s="60">
        <v>68646</v>
      </c>
      <c r="P822" s="60">
        <v>68646</v>
      </c>
      <c r="Q822" s="58"/>
      <c r="R822" s="58" t="s">
        <v>658</v>
      </c>
      <c r="S822" s="58" t="s">
        <v>7164</v>
      </c>
      <c r="T822" s="58"/>
      <c r="U822" s="58">
        <v>3</v>
      </c>
      <c r="V822" s="58"/>
      <c r="W822" s="58" t="s">
        <v>658</v>
      </c>
      <c r="X822" s="58">
        <v>44072921000</v>
      </c>
      <c r="Y822" s="58" t="str">
        <f>LEFT(Tableau3[[#This Row],[CODE_TARIF]],6)</f>
        <v>440729</v>
      </c>
      <c r="Z822" s="58" t="s">
        <v>697</v>
      </c>
      <c r="AA822" s="58"/>
      <c r="AB822" s="58" t="s">
        <v>7976</v>
      </c>
      <c r="AC822" s="60">
        <v>10</v>
      </c>
      <c r="AD822" s="60" t="s">
        <v>6332</v>
      </c>
      <c r="AE822" s="58" t="s">
        <v>1668</v>
      </c>
      <c r="AF822" s="58" t="s">
        <v>658</v>
      </c>
      <c r="AG822" s="60" t="s">
        <v>4683</v>
      </c>
      <c r="AH822" s="60" t="s">
        <v>4683</v>
      </c>
      <c r="AI822" s="58">
        <v>1000</v>
      </c>
      <c r="AJ822" s="58" t="s">
        <v>666</v>
      </c>
    </row>
    <row r="823" spans="1:36">
      <c r="A823" s="57">
        <v>820</v>
      </c>
      <c r="B823" s="58">
        <v>2022</v>
      </c>
      <c r="C823" s="58" t="s">
        <v>692</v>
      </c>
      <c r="D823" s="58"/>
      <c r="E823" s="58" t="s">
        <v>8883</v>
      </c>
      <c r="F823" s="58" t="s">
        <v>587</v>
      </c>
      <c r="G823" s="58" t="s">
        <v>7933</v>
      </c>
      <c r="H823" s="58" t="s">
        <v>2032</v>
      </c>
      <c r="I823" s="59">
        <v>44762</v>
      </c>
      <c r="J823" s="58" t="s">
        <v>2826</v>
      </c>
      <c r="K823" s="59" t="s">
        <v>7236</v>
      </c>
      <c r="L823" s="58" t="s">
        <v>7587</v>
      </c>
      <c r="M823" s="58" t="s">
        <v>7236</v>
      </c>
      <c r="N823" s="60">
        <v>1288400</v>
      </c>
      <c r="O823" s="60">
        <v>70862</v>
      </c>
      <c r="P823" s="60">
        <v>70862</v>
      </c>
      <c r="Q823" s="58"/>
      <c r="R823" s="58" t="s">
        <v>658</v>
      </c>
      <c r="S823" s="58" t="s">
        <v>700</v>
      </c>
      <c r="T823" s="58"/>
      <c r="U823" s="58">
        <v>3</v>
      </c>
      <c r="V823" s="58"/>
      <c r="W823" s="58" t="s">
        <v>658</v>
      </c>
      <c r="X823" s="58">
        <v>44072921000</v>
      </c>
      <c r="Y823" s="58" t="str">
        <f>LEFT(Tableau3[[#This Row],[CODE_TARIF]],6)</f>
        <v>440729</v>
      </c>
      <c r="Z823" s="58" t="s">
        <v>697</v>
      </c>
      <c r="AA823" s="58"/>
      <c r="AB823" s="58" t="s">
        <v>7976</v>
      </c>
      <c r="AC823" s="60">
        <v>10</v>
      </c>
      <c r="AD823" s="60" t="s">
        <v>6333</v>
      </c>
      <c r="AE823" s="58" t="s">
        <v>1668</v>
      </c>
      <c r="AF823" s="58" t="s">
        <v>658</v>
      </c>
      <c r="AG823" s="60" t="s">
        <v>4684</v>
      </c>
      <c r="AH823" s="60" t="s">
        <v>4684</v>
      </c>
      <c r="AI823" s="58">
        <v>1000</v>
      </c>
      <c r="AJ823" s="58" t="s">
        <v>666</v>
      </c>
    </row>
    <row r="824" spans="1:36">
      <c r="A824" s="57">
        <v>821</v>
      </c>
      <c r="B824" s="58">
        <v>2022</v>
      </c>
      <c r="C824" s="58" t="s">
        <v>692</v>
      </c>
      <c r="D824" s="58"/>
      <c r="E824" s="58" t="s">
        <v>8883</v>
      </c>
      <c r="F824" s="58" t="s">
        <v>587</v>
      </c>
      <c r="G824" s="58" t="s">
        <v>7933</v>
      </c>
      <c r="H824" s="58" t="s">
        <v>2032</v>
      </c>
      <c r="I824" s="59">
        <v>44762</v>
      </c>
      <c r="J824" s="58" t="s">
        <v>2827</v>
      </c>
      <c r="K824" s="59" t="s">
        <v>7236</v>
      </c>
      <c r="L824" s="58" t="s">
        <v>7587</v>
      </c>
      <c r="M824" s="58" t="s">
        <v>7236</v>
      </c>
      <c r="N824" s="60">
        <v>1259900</v>
      </c>
      <c r="O824" s="60">
        <v>69295</v>
      </c>
      <c r="P824" s="60">
        <v>69295</v>
      </c>
      <c r="Q824" s="58"/>
      <c r="R824" s="58" t="s">
        <v>658</v>
      </c>
      <c r="S824" s="58" t="s">
        <v>7164</v>
      </c>
      <c r="T824" s="58"/>
      <c r="U824" s="58">
        <v>3</v>
      </c>
      <c r="V824" s="58"/>
      <c r="W824" s="58" t="s">
        <v>658</v>
      </c>
      <c r="X824" s="58">
        <v>44072921000</v>
      </c>
      <c r="Y824" s="58" t="str">
        <f>LEFT(Tableau3[[#This Row],[CODE_TARIF]],6)</f>
        <v>440729</v>
      </c>
      <c r="Z824" s="58" t="s">
        <v>697</v>
      </c>
      <c r="AA824" s="58"/>
      <c r="AB824" s="58" t="s">
        <v>7976</v>
      </c>
      <c r="AC824" s="60">
        <v>8</v>
      </c>
      <c r="AD824" s="60" t="s">
        <v>6334</v>
      </c>
      <c r="AE824" s="58" t="s">
        <v>1668</v>
      </c>
      <c r="AF824" s="58" t="s">
        <v>658</v>
      </c>
      <c r="AG824" s="60" t="s">
        <v>4685</v>
      </c>
      <c r="AH824" s="60" t="s">
        <v>4685</v>
      </c>
      <c r="AI824" s="58">
        <v>1000</v>
      </c>
      <c r="AJ824" s="58" t="s">
        <v>666</v>
      </c>
    </row>
    <row r="825" spans="1:36">
      <c r="A825" s="57">
        <v>822</v>
      </c>
      <c r="B825" s="58">
        <v>2022</v>
      </c>
      <c r="C825" s="58" t="s">
        <v>692</v>
      </c>
      <c r="D825" s="58"/>
      <c r="E825" s="58" t="s">
        <v>2012</v>
      </c>
      <c r="F825" s="58" t="s">
        <v>577</v>
      </c>
      <c r="G825" s="58" t="s">
        <v>7922</v>
      </c>
      <c r="H825" s="58" t="s">
        <v>1910</v>
      </c>
      <c r="I825" s="59">
        <v>44761</v>
      </c>
      <c r="J825" s="58" t="s">
        <v>1564</v>
      </c>
      <c r="K825" s="59" t="s">
        <v>1957</v>
      </c>
      <c r="L825" s="58" t="s">
        <v>7591</v>
      </c>
      <c r="M825" s="58" t="s">
        <v>1957</v>
      </c>
      <c r="N825" s="60">
        <v>2345280</v>
      </c>
      <c r="O825" s="60">
        <v>269707</v>
      </c>
      <c r="P825" s="60">
        <v>269707</v>
      </c>
      <c r="Q825" s="58"/>
      <c r="R825" s="58" t="s">
        <v>658</v>
      </c>
      <c r="S825" s="58" t="s">
        <v>701</v>
      </c>
      <c r="T825" s="58"/>
      <c r="U825" s="58">
        <v>3</v>
      </c>
      <c r="V825" s="58"/>
      <c r="W825" s="58" t="s">
        <v>658</v>
      </c>
      <c r="X825" s="58">
        <v>44034939000</v>
      </c>
      <c r="Y825" s="58" t="str">
        <f>LEFT(Tableau3[[#This Row],[CODE_TARIF]],6)</f>
        <v>440349</v>
      </c>
      <c r="Z825" s="58" t="s">
        <v>697</v>
      </c>
      <c r="AA825" s="58"/>
      <c r="AB825" s="58" t="s">
        <v>8378</v>
      </c>
      <c r="AC825" s="60">
        <v>41</v>
      </c>
      <c r="AD825" s="60" t="s">
        <v>6335</v>
      </c>
      <c r="AE825" s="58" t="s">
        <v>698</v>
      </c>
      <c r="AF825" s="58" t="s">
        <v>658</v>
      </c>
      <c r="AG825" s="60" t="s">
        <v>4686</v>
      </c>
      <c r="AH825" s="60" t="s">
        <v>4686</v>
      </c>
      <c r="AI825" s="58">
        <v>1000</v>
      </c>
      <c r="AJ825" s="58" t="s">
        <v>666</v>
      </c>
    </row>
    <row r="826" spans="1:36">
      <c r="A826" s="57">
        <v>823</v>
      </c>
      <c r="B826" s="58">
        <v>2022</v>
      </c>
      <c r="C826" s="58" t="s">
        <v>692</v>
      </c>
      <c r="D826" s="58"/>
      <c r="E826" s="58" t="s">
        <v>8878</v>
      </c>
      <c r="F826" s="58" t="s">
        <v>578</v>
      </c>
      <c r="G826" s="58" t="s">
        <v>7935</v>
      </c>
      <c r="H826" s="58" t="s">
        <v>2027</v>
      </c>
      <c r="I826" s="59">
        <v>44761</v>
      </c>
      <c r="J826" s="58" t="s">
        <v>2828</v>
      </c>
      <c r="K826" s="59" t="s">
        <v>1957</v>
      </c>
      <c r="L826" s="58" t="s">
        <v>7592</v>
      </c>
      <c r="M826" s="58" t="s">
        <v>1957</v>
      </c>
      <c r="N826" s="60">
        <v>257610</v>
      </c>
      <c r="O826" s="60">
        <v>29625</v>
      </c>
      <c r="P826" s="60">
        <v>29625</v>
      </c>
      <c r="Q826" s="58"/>
      <c r="R826" s="58" t="s">
        <v>658</v>
      </c>
      <c r="S826" s="58" t="s">
        <v>703</v>
      </c>
      <c r="T826" s="58"/>
      <c r="U826" s="58">
        <v>3</v>
      </c>
      <c r="V826" s="58"/>
      <c r="W826" s="58" t="s">
        <v>658</v>
      </c>
      <c r="X826" s="58">
        <v>44034934000</v>
      </c>
      <c r="Y826" s="58" t="str">
        <f>LEFT(Tableau3[[#This Row],[CODE_TARIF]],6)</f>
        <v>440349</v>
      </c>
      <c r="Z826" s="58" t="s">
        <v>697</v>
      </c>
      <c r="AA826" s="58"/>
      <c r="AB826" s="58" t="s">
        <v>8379</v>
      </c>
      <c r="AC826" s="60">
        <v>10</v>
      </c>
      <c r="AD826" s="60" t="s">
        <v>5846</v>
      </c>
      <c r="AE826" s="58" t="s">
        <v>698</v>
      </c>
      <c r="AF826" s="58" t="s">
        <v>658</v>
      </c>
      <c r="AG826" s="60" t="s">
        <v>4687</v>
      </c>
      <c r="AH826" s="60" t="s">
        <v>4687</v>
      </c>
      <c r="AI826" s="58">
        <v>1000</v>
      </c>
      <c r="AJ826" s="58" t="s">
        <v>666</v>
      </c>
    </row>
    <row r="827" spans="1:36">
      <c r="A827" s="57">
        <v>824</v>
      </c>
      <c r="B827" s="58">
        <v>2022</v>
      </c>
      <c r="C827" s="58" t="s">
        <v>692</v>
      </c>
      <c r="D827" s="58"/>
      <c r="E827" s="58" t="s">
        <v>8878</v>
      </c>
      <c r="F827" s="58" t="s">
        <v>578</v>
      </c>
      <c r="G827" s="58" t="s">
        <v>7935</v>
      </c>
      <c r="H827" s="58" t="s">
        <v>2027</v>
      </c>
      <c r="I827" s="59">
        <v>44761</v>
      </c>
      <c r="J827" s="58" t="s">
        <v>2829</v>
      </c>
      <c r="K827" s="59" t="s">
        <v>1958</v>
      </c>
      <c r="L827" s="58" t="s">
        <v>7593</v>
      </c>
      <c r="M827" s="58" t="s">
        <v>1610</v>
      </c>
      <c r="N827" s="60">
        <v>2307845</v>
      </c>
      <c r="O827" s="60">
        <v>265402</v>
      </c>
      <c r="P827" s="60">
        <v>265402</v>
      </c>
      <c r="Q827" s="58"/>
      <c r="R827" s="58" t="s">
        <v>658</v>
      </c>
      <c r="S827" s="58" t="s">
        <v>703</v>
      </c>
      <c r="T827" s="58"/>
      <c r="U827" s="58">
        <v>3</v>
      </c>
      <c r="V827" s="58"/>
      <c r="W827" s="58" t="s">
        <v>658</v>
      </c>
      <c r="X827" s="58">
        <v>44034939000</v>
      </c>
      <c r="Y827" s="58" t="str">
        <f>LEFT(Tableau3[[#This Row],[CODE_TARIF]],6)</f>
        <v>440349</v>
      </c>
      <c r="Z827" s="58" t="s">
        <v>697</v>
      </c>
      <c r="AA827" s="58"/>
      <c r="AB827" s="58" t="s">
        <v>8380</v>
      </c>
      <c r="AC827" s="60">
        <v>50</v>
      </c>
      <c r="AD827" s="60" t="s">
        <v>3906</v>
      </c>
      <c r="AE827" s="58" t="s">
        <v>698</v>
      </c>
      <c r="AF827" s="58" t="s">
        <v>658</v>
      </c>
      <c r="AG827" s="60" t="s">
        <v>4688</v>
      </c>
      <c r="AH827" s="60" t="s">
        <v>4688</v>
      </c>
      <c r="AI827" s="58">
        <v>1000</v>
      </c>
      <c r="AJ827" s="58" t="s">
        <v>666</v>
      </c>
    </row>
    <row r="828" spans="1:36">
      <c r="A828" s="57">
        <v>825</v>
      </c>
      <c r="B828" s="58">
        <v>2022</v>
      </c>
      <c r="C828" s="58" t="s">
        <v>692</v>
      </c>
      <c r="D828" s="58"/>
      <c r="E828" s="58" t="s">
        <v>8881</v>
      </c>
      <c r="F828" s="58" t="s">
        <v>588</v>
      </c>
      <c r="G828" s="58" t="s">
        <v>7932</v>
      </c>
      <c r="H828" s="58" t="s">
        <v>2030</v>
      </c>
      <c r="I828" s="59">
        <v>44761</v>
      </c>
      <c r="J828" s="58" t="s">
        <v>2830</v>
      </c>
      <c r="K828" s="59" t="s">
        <v>1957</v>
      </c>
      <c r="L828" s="58" t="s">
        <v>7594</v>
      </c>
      <c r="M828" s="58" t="s">
        <v>1623</v>
      </c>
      <c r="N828" s="60">
        <v>459927</v>
      </c>
      <c r="O828" s="60">
        <v>52892</v>
      </c>
      <c r="P828" s="60">
        <v>52892</v>
      </c>
      <c r="Q828" s="58"/>
      <c r="R828" s="58" t="s">
        <v>658</v>
      </c>
      <c r="S828" s="58" t="s">
        <v>703</v>
      </c>
      <c r="T828" s="58"/>
      <c r="U828" s="58">
        <v>3</v>
      </c>
      <c r="V828" s="58"/>
      <c r="W828" s="58" t="s">
        <v>658</v>
      </c>
      <c r="X828" s="58">
        <v>44034914000</v>
      </c>
      <c r="Y828" s="58" t="str">
        <f>LEFT(Tableau3[[#This Row],[CODE_TARIF]],6)</f>
        <v>440349</v>
      </c>
      <c r="Z828" s="58" t="s">
        <v>697</v>
      </c>
      <c r="AA828" s="58"/>
      <c r="AB828" s="58" t="s">
        <v>8381</v>
      </c>
      <c r="AC828" s="60">
        <v>10</v>
      </c>
      <c r="AD828" s="60" t="s">
        <v>6336</v>
      </c>
      <c r="AE828" s="58" t="s">
        <v>698</v>
      </c>
      <c r="AF828" s="58" t="s">
        <v>658</v>
      </c>
      <c r="AG828" s="60" t="s">
        <v>4689</v>
      </c>
      <c r="AH828" s="60" t="s">
        <v>4689</v>
      </c>
      <c r="AI828" s="58">
        <v>1000</v>
      </c>
      <c r="AJ828" s="58" t="s">
        <v>666</v>
      </c>
    </row>
    <row r="829" spans="1:36">
      <c r="A829" s="57">
        <v>826</v>
      </c>
      <c r="B829" s="58">
        <v>2022</v>
      </c>
      <c r="C829" s="58" t="s">
        <v>692</v>
      </c>
      <c r="D829" s="58"/>
      <c r="E829" s="58" t="s">
        <v>8881</v>
      </c>
      <c r="F829" s="58" t="s">
        <v>588</v>
      </c>
      <c r="G829" s="58" t="s">
        <v>7932</v>
      </c>
      <c r="H829" s="58" t="s">
        <v>2030</v>
      </c>
      <c r="I829" s="59">
        <v>44761</v>
      </c>
      <c r="J829" s="58" t="s">
        <v>2831</v>
      </c>
      <c r="K829" s="59" t="s">
        <v>1957</v>
      </c>
      <c r="L829" s="58" t="s">
        <v>7594</v>
      </c>
      <c r="M829" s="58" t="s">
        <v>1623</v>
      </c>
      <c r="N829" s="60">
        <v>243445</v>
      </c>
      <c r="O829" s="60">
        <v>13389</v>
      </c>
      <c r="P829" s="60">
        <v>13389</v>
      </c>
      <c r="Q829" s="58"/>
      <c r="R829" s="58" t="s">
        <v>658</v>
      </c>
      <c r="S829" s="58" t="s">
        <v>705</v>
      </c>
      <c r="T829" s="58"/>
      <c r="U829" s="58">
        <v>3</v>
      </c>
      <c r="V829" s="58"/>
      <c r="W829" s="58" t="s">
        <v>658</v>
      </c>
      <c r="X829" s="58">
        <v>44072938000</v>
      </c>
      <c r="Y829" s="58" t="str">
        <f>LEFT(Tableau3[[#This Row],[CODE_TARIF]],6)</f>
        <v>440729</v>
      </c>
      <c r="Z829" s="58" t="s">
        <v>697</v>
      </c>
      <c r="AA829" s="58"/>
      <c r="AB829" s="58" t="s">
        <v>8382</v>
      </c>
      <c r="AC829" s="60">
        <v>15</v>
      </c>
      <c r="AD829" s="60" t="s">
        <v>6337</v>
      </c>
      <c r="AE829" s="58" t="s">
        <v>713</v>
      </c>
      <c r="AF829" s="58" t="s">
        <v>658</v>
      </c>
      <c r="AG829" s="60" t="s">
        <v>4690</v>
      </c>
      <c r="AH829" s="60" t="s">
        <v>4690</v>
      </c>
      <c r="AI829" s="58">
        <v>1000</v>
      </c>
      <c r="AJ829" s="58" t="s">
        <v>666</v>
      </c>
    </row>
    <row r="830" spans="1:36">
      <c r="A830" s="57">
        <v>827</v>
      </c>
      <c r="B830" s="58">
        <v>2022</v>
      </c>
      <c r="C830" s="58" t="s">
        <v>692</v>
      </c>
      <c r="D830" s="58"/>
      <c r="E830" s="58" t="s">
        <v>8882</v>
      </c>
      <c r="F830" s="58" t="s">
        <v>579</v>
      </c>
      <c r="G830" s="58" t="s">
        <v>7931</v>
      </c>
      <c r="H830" s="58" t="s">
        <v>2031</v>
      </c>
      <c r="I830" s="59">
        <v>44760</v>
      </c>
      <c r="J830" s="58" t="s">
        <v>2832</v>
      </c>
      <c r="K830" s="59" t="s">
        <v>1957</v>
      </c>
      <c r="L830" s="58" t="s">
        <v>7595</v>
      </c>
      <c r="M830" s="58" t="s">
        <v>7233</v>
      </c>
      <c r="N830" s="60">
        <v>891294</v>
      </c>
      <c r="O830" s="60">
        <v>102498</v>
      </c>
      <c r="P830" s="60">
        <v>102498</v>
      </c>
      <c r="Q830" s="58"/>
      <c r="R830" s="58" t="s">
        <v>658</v>
      </c>
      <c r="S830" s="58" t="s">
        <v>703</v>
      </c>
      <c r="T830" s="58"/>
      <c r="U830" s="58">
        <v>3</v>
      </c>
      <c r="V830" s="58"/>
      <c r="W830" s="58" t="s">
        <v>658</v>
      </c>
      <c r="X830" s="58">
        <v>44034914000</v>
      </c>
      <c r="Y830" s="58" t="str">
        <f>LEFT(Tableau3[[#This Row],[CODE_TARIF]],6)</f>
        <v>440349</v>
      </c>
      <c r="Z830" s="58" t="s">
        <v>697</v>
      </c>
      <c r="AA830" s="58"/>
      <c r="AB830" s="58" t="s">
        <v>8383</v>
      </c>
      <c r="AC830" s="60">
        <v>57</v>
      </c>
      <c r="AD830" s="60" t="s">
        <v>6338</v>
      </c>
      <c r="AE830" s="58" t="s">
        <v>1594</v>
      </c>
      <c r="AF830" s="58" t="s">
        <v>658</v>
      </c>
      <c r="AG830" s="60" t="s">
        <v>4691</v>
      </c>
      <c r="AH830" s="60" t="s">
        <v>4691</v>
      </c>
      <c r="AI830" s="58">
        <v>1000</v>
      </c>
      <c r="AJ830" s="58" t="s">
        <v>666</v>
      </c>
    </row>
    <row r="831" spans="1:36">
      <c r="A831" s="57">
        <v>828</v>
      </c>
      <c r="B831" s="58">
        <v>2022</v>
      </c>
      <c r="C831" s="58" t="s">
        <v>692</v>
      </c>
      <c r="D831" s="58"/>
      <c r="E831" s="58" t="s">
        <v>8882</v>
      </c>
      <c r="F831" s="58" t="s">
        <v>579</v>
      </c>
      <c r="G831" s="58" t="s">
        <v>7931</v>
      </c>
      <c r="H831" s="58" t="s">
        <v>2031</v>
      </c>
      <c r="I831" s="59">
        <v>44760</v>
      </c>
      <c r="J831" s="58" t="s">
        <v>2833</v>
      </c>
      <c r="K831" s="59" t="s">
        <v>1957</v>
      </c>
      <c r="L831" s="58" t="s">
        <v>7596</v>
      </c>
      <c r="M831" s="58" t="s">
        <v>7233</v>
      </c>
      <c r="N831" s="60">
        <v>16773</v>
      </c>
      <c r="O831" s="60">
        <v>1929</v>
      </c>
      <c r="P831" s="60">
        <v>1929</v>
      </c>
      <c r="Q831" s="58"/>
      <c r="R831" s="58" t="s">
        <v>658</v>
      </c>
      <c r="S831" s="58" t="s">
        <v>701</v>
      </c>
      <c r="T831" s="58"/>
      <c r="U831" s="58">
        <v>3</v>
      </c>
      <c r="V831" s="58"/>
      <c r="W831" s="58" t="s">
        <v>658</v>
      </c>
      <c r="X831" s="58">
        <v>44034939000</v>
      </c>
      <c r="Y831" s="58" t="str">
        <f>LEFT(Tableau3[[#This Row],[CODE_TARIF]],6)</f>
        <v>440349</v>
      </c>
      <c r="Z831" s="58" t="s">
        <v>697</v>
      </c>
      <c r="AA831" s="58"/>
      <c r="AB831" s="58" t="s">
        <v>8384</v>
      </c>
      <c r="AC831" s="60">
        <v>10</v>
      </c>
      <c r="AD831" s="60" t="s">
        <v>5846</v>
      </c>
      <c r="AE831" s="58" t="s">
        <v>1594</v>
      </c>
      <c r="AF831" s="58" t="s">
        <v>658</v>
      </c>
      <c r="AG831" s="60" t="s">
        <v>4692</v>
      </c>
      <c r="AH831" s="60" t="s">
        <v>4692</v>
      </c>
      <c r="AI831" s="58">
        <v>1000</v>
      </c>
      <c r="AJ831" s="58" t="s">
        <v>666</v>
      </c>
    </row>
    <row r="832" spans="1:36">
      <c r="A832" s="57">
        <v>829</v>
      </c>
      <c r="B832" s="58">
        <v>2022</v>
      </c>
      <c r="C832" s="58" t="s">
        <v>692</v>
      </c>
      <c r="D832" s="58"/>
      <c r="E832" s="58" t="s">
        <v>8882</v>
      </c>
      <c r="F832" s="58" t="s">
        <v>579</v>
      </c>
      <c r="G832" s="58" t="s">
        <v>7931</v>
      </c>
      <c r="H832" s="58" t="s">
        <v>2031</v>
      </c>
      <c r="I832" s="59">
        <v>44760</v>
      </c>
      <c r="J832" s="58" t="s">
        <v>2834</v>
      </c>
      <c r="K832" s="59" t="s">
        <v>1957</v>
      </c>
      <c r="L832" s="58" t="s">
        <v>1534</v>
      </c>
      <c r="M832" s="58" t="s">
        <v>7233</v>
      </c>
      <c r="N832" s="60">
        <v>239330</v>
      </c>
      <c r="O832" s="60">
        <v>27523</v>
      </c>
      <c r="P832" s="60">
        <v>27523</v>
      </c>
      <c r="Q832" s="58"/>
      <c r="R832" s="58" t="s">
        <v>658</v>
      </c>
      <c r="S832" s="58" t="s">
        <v>701</v>
      </c>
      <c r="T832" s="58"/>
      <c r="U832" s="58">
        <v>3</v>
      </c>
      <c r="V832" s="58"/>
      <c r="W832" s="58" t="s">
        <v>658</v>
      </c>
      <c r="X832" s="58">
        <v>44034934000</v>
      </c>
      <c r="Y832" s="58" t="str">
        <f>LEFT(Tableau3[[#This Row],[CODE_TARIF]],6)</f>
        <v>440349</v>
      </c>
      <c r="Z832" s="58" t="s">
        <v>697</v>
      </c>
      <c r="AA832" s="58"/>
      <c r="AB832" s="58" t="s">
        <v>8385</v>
      </c>
      <c r="AC832" s="60">
        <v>21</v>
      </c>
      <c r="AD832" s="60" t="s">
        <v>686</v>
      </c>
      <c r="AE832" s="58" t="s">
        <v>698</v>
      </c>
      <c r="AF832" s="58" t="s">
        <v>658</v>
      </c>
      <c r="AG832" s="60" t="s">
        <v>4693</v>
      </c>
      <c r="AH832" s="60" t="s">
        <v>4693</v>
      </c>
      <c r="AI832" s="58">
        <v>1000</v>
      </c>
      <c r="AJ832" s="58" t="s">
        <v>666</v>
      </c>
    </row>
    <row r="833" spans="1:36">
      <c r="A833" s="57">
        <v>830</v>
      </c>
      <c r="B833" s="58">
        <v>2022</v>
      </c>
      <c r="C833" s="58" t="s">
        <v>692</v>
      </c>
      <c r="D833" s="58"/>
      <c r="E833" s="58" t="s">
        <v>8882</v>
      </c>
      <c r="F833" s="58" t="s">
        <v>579</v>
      </c>
      <c r="G833" s="58" t="s">
        <v>7931</v>
      </c>
      <c r="H833" s="58" t="s">
        <v>2031</v>
      </c>
      <c r="I833" s="59">
        <v>44760</v>
      </c>
      <c r="J833" s="58" t="s">
        <v>2835</v>
      </c>
      <c r="K833" s="59" t="s">
        <v>1957</v>
      </c>
      <c r="L833" s="58" t="s">
        <v>7597</v>
      </c>
      <c r="M833" s="58" t="s">
        <v>7233</v>
      </c>
      <c r="N833" s="60">
        <v>1143145</v>
      </c>
      <c r="O833" s="60">
        <v>131462</v>
      </c>
      <c r="P833" s="60">
        <v>131462</v>
      </c>
      <c r="Q833" s="58"/>
      <c r="R833" s="58" t="s">
        <v>658</v>
      </c>
      <c r="S833" s="58" t="s">
        <v>701</v>
      </c>
      <c r="T833" s="58"/>
      <c r="U833" s="58">
        <v>3</v>
      </c>
      <c r="V833" s="58"/>
      <c r="W833" s="58" t="s">
        <v>658</v>
      </c>
      <c r="X833" s="58">
        <v>44034939000</v>
      </c>
      <c r="Y833" s="58" t="str">
        <f>LEFT(Tableau3[[#This Row],[CODE_TARIF]],6)</f>
        <v>440349</v>
      </c>
      <c r="Z833" s="58" t="s">
        <v>697</v>
      </c>
      <c r="AA833" s="58"/>
      <c r="AB833" s="58" t="s">
        <v>8386</v>
      </c>
      <c r="AC833" s="60">
        <v>58</v>
      </c>
      <c r="AD833" s="60" t="s">
        <v>1772</v>
      </c>
      <c r="AE833" s="58" t="s">
        <v>698</v>
      </c>
      <c r="AF833" s="58" t="s">
        <v>658</v>
      </c>
      <c r="AG833" s="60" t="s">
        <v>4694</v>
      </c>
      <c r="AH833" s="60" t="s">
        <v>7154</v>
      </c>
      <c r="AI833" s="58">
        <v>1000</v>
      </c>
      <c r="AJ833" s="58" t="s">
        <v>666</v>
      </c>
    </row>
    <row r="834" spans="1:36">
      <c r="A834" s="57">
        <v>831</v>
      </c>
      <c r="B834" s="58">
        <v>2022</v>
      </c>
      <c r="C834" s="58" t="s">
        <v>692</v>
      </c>
      <c r="D834" s="58"/>
      <c r="E834" s="58" t="s">
        <v>8882</v>
      </c>
      <c r="F834" s="58" t="s">
        <v>579</v>
      </c>
      <c r="G834" s="58" t="s">
        <v>7931</v>
      </c>
      <c r="H834" s="58" t="s">
        <v>2031</v>
      </c>
      <c r="I834" s="59">
        <v>44760</v>
      </c>
      <c r="J834" s="58" t="s">
        <v>2836</v>
      </c>
      <c r="K834" s="59" t="s">
        <v>1957</v>
      </c>
      <c r="L834" s="58" t="s">
        <v>7598</v>
      </c>
      <c r="M834" s="58" t="s">
        <v>7233</v>
      </c>
      <c r="N834" s="60">
        <v>4493485</v>
      </c>
      <c r="O834" s="60">
        <v>516750</v>
      </c>
      <c r="P834" s="60">
        <v>516750</v>
      </c>
      <c r="Q834" s="58"/>
      <c r="R834" s="58" t="s">
        <v>658</v>
      </c>
      <c r="S834" s="58" t="s">
        <v>703</v>
      </c>
      <c r="T834" s="58"/>
      <c r="U834" s="58">
        <v>3</v>
      </c>
      <c r="V834" s="58"/>
      <c r="W834" s="58" t="s">
        <v>658</v>
      </c>
      <c r="X834" s="58">
        <v>44034914000</v>
      </c>
      <c r="Y834" s="58" t="str">
        <f>LEFT(Tableau3[[#This Row],[CODE_TARIF]],6)</f>
        <v>440349</v>
      </c>
      <c r="Z834" s="58" t="s">
        <v>697</v>
      </c>
      <c r="AA834" s="58"/>
      <c r="AB834" s="58" t="s">
        <v>8387</v>
      </c>
      <c r="AC834" s="60">
        <v>232</v>
      </c>
      <c r="AD834" s="60" t="s">
        <v>6339</v>
      </c>
      <c r="AE834" s="58" t="s">
        <v>698</v>
      </c>
      <c r="AF834" s="58" t="s">
        <v>658</v>
      </c>
      <c r="AG834" s="60" t="s">
        <v>4695</v>
      </c>
      <c r="AH834" s="60" t="s">
        <v>4695</v>
      </c>
      <c r="AI834" s="58">
        <v>1000</v>
      </c>
      <c r="AJ834" s="58" t="s">
        <v>666</v>
      </c>
    </row>
    <row r="835" spans="1:36">
      <c r="A835" s="57">
        <v>832</v>
      </c>
      <c r="B835" s="58">
        <v>2022</v>
      </c>
      <c r="C835" s="58" t="s">
        <v>692</v>
      </c>
      <c r="D835" s="58"/>
      <c r="E835" s="58" t="s">
        <v>8883</v>
      </c>
      <c r="F835" s="58" t="s">
        <v>587</v>
      </c>
      <c r="G835" s="58" t="s">
        <v>7933</v>
      </c>
      <c r="H835" s="58" t="s">
        <v>2032</v>
      </c>
      <c r="I835" s="59">
        <v>44757</v>
      </c>
      <c r="J835" s="58" t="s">
        <v>2837</v>
      </c>
      <c r="K835" s="59" t="s">
        <v>1627</v>
      </c>
      <c r="L835" s="58" t="s">
        <v>7599</v>
      </c>
      <c r="M835" s="58" t="s">
        <v>1627</v>
      </c>
      <c r="N835" s="60">
        <v>2454900</v>
      </c>
      <c r="O835" s="60">
        <v>282314</v>
      </c>
      <c r="P835" s="60">
        <v>282314</v>
      </c>
      <c r="Q835" s="58"/>
      <c r="R835" s="58" t="s">
        <v>658</v>
      </c>
      <c r="S835" s="58" t="s">
        <v>695</v>
      </c>
      <c r="T835" s="58"/>
      <c r="U835" s="58">
        <v>3</v>
      </c>
      <c r="V835" s="58"/>
      <c r="W835" s="58" t="s">
        <v>658</v>
      </c>
      <c r="X835" s="58">
        <v>44034900000</v>
      </c>
      <c r="Y835" s="58" t="str">
        <f>LEFT(Tableau3[[#This Row],[CODE_TARIF]],6)</f>
        <v>440349</v>
      </c>
      <c r="Z835" s="58" t="s">
        <v>697</v>
      </c>
      <c r="AA835" s="58"/>
      <c r="AB835" s="58" t="s">
        <v>7972</v>
      </c>
      <c r="AC835" s="60">
        <v>49</v>
      </c>
      <c r="AD835" s="60" t="s">
        <v>6340</v>
      </c>
      <c r="AE835" s="58" t="s">
        <v>698</v>
      </c>
      <c r="AF835" s="58" t="s">
        <v>658</v>
      </c>
      <c r="AG835" s="60" t="s">
        <v>4696</v>
      </c>
      <c r="AH835" s="60" t="s">
        <v>4696</v>
      </c>
      <c r="AI835" s="58">
        <v>1000</v>
      </c>
      <c r="AJ835" s="58" t="s">
        <v>666</v>
      </c>
    </row>
    <row r="836" spans="1:36">
      <c r="A836" s="57">
        <v>833</v>
      </c>
      <c r="B836" s="58">
        <v>2022</v>
      </c>
      <c r="C836" s="58" t="s">
        <v>692</v>
      </c>
      <c r="D836" s="58"/>
      <c r="E836" s="58" t="s">
        <v>8883</v>
      </c>
      <c r="F836" s="58" t="s">
        <v>587</v>
      </c>
      <c r="G836" s="58" t="s">
        <v>7933</v>
      </c>
      <c r="H836" s="58" t="s">
        <v>2032</v>
      </c>
      <c r="I836" s="59">
        <v>44757</v>
      </c>
      <c r="J836" s="58" t="s">
        <v>2838</v>
      </c>
      <c r="K836" s="59" t="s">
        <v>1627</v>
      </c>
      <c r="L836" s="58" t="s">
        <v>7599</v>
      </c>
      <c r="M836" s="58" t="s">
        <v>1627</v>
      </c>
      <c r="N836" s="60">
        <v>843500</v>
      </c>
      <c r="O836" s="60">
        <v>97003</v>
      </c>
      <c r="P836" s="60">
        <v>97003</v>
      </c>
      <c r="Q836" s="58"/>
      <c r="R836" s="58" t="s">
        <v>658</v>
      </c>
      <c r="S836" s="58" t="s">
        <v>695</v>
      </c>
      <c r="T836" s="58"/>
      <c r="U836" s="58">
        <v>3</v>
      </c>
      <c r="V836" s="58"/>
      <c r="W836" s="58" t="s">
        <v>658</v>
      </c>
      <c r="X836" s="58">
        <v>44034900000</v>
      </c>
      <c r="Y836" s="58" t="str">
        <f>LEFT(Tableau3[[#This Row],[CODE_TARIF]],6)</f>
        <v>440349</v>
      </c>
      <c r="Z836" s="58" t="s">
        <v>697</v>
      </c>
      <c r="AA836" s="58"/>
      <c r="AB836" s="58" t="s">
        <v>7973</v>
      </c>
      <c r="AC836" s="60">
        <v>13</v>
      </c>
      <c r="AD836" s="60" t="s">
        <v>4697</v>
      </c>
      <c r="AE836" s="58" t="s">
        <v>698</v>
      </c>
      <c r="AF836" s="58" t="s">
        <v>658</v>
      </c>
      <c r="AG836" s="60" t="s">
        <v>4697</v>
      </c>
      <c r="AH836" s="60" t="s">
        <v>4697</v>
      </c>
      <c r="AI836" s="58">
        <v>1000</v>
      </c>
      <c r="AJ836" s="58" t="s">
        <v>666</v>
      </c>
    </row>
    <row r="837" spans="1:36">
      <c r="A837" s="57">
        <v>834</v>
      </c>
      <c r="B837" s="58">
        <v>2022</v>
      </c>
      <c r="C837" s="58" t="s">
        <v>692</v>
      </c>
      <c r="D837" s="58"/>
      <c r="E837" s="58" t="s">
        <v>8883</v>
      </c>
      <c r="F837" s="58" t="s">
        <v>587</v>
      </c>
      <c r="G837" s="58" t="s">
        <v>7933</v>
      </c>
      <c r="H837" s="58" t="s">
        <v>2032</v>
      </c>
      <c r="I837" s="59">
        <v>44757</v>
      </c>
      <c r="J837" s="58" t="s">
        <v>2839</v>
      </c>
      <c r="K837" s="59" t="s">
        <v>1627</v>
      </c>
      <c r="L837" s="58" t="s">
        <v>7599</v>
      </c>
      <c r="M837" s="58" t="s">
        <v>1627</v>
      </c>
      <c r="N837" s="60">
        <v>723400</v>
      </c>
      <c r="O837" s="60">
        <v>83191</v>
      </c>
      <c r="P837" s="60">
        <v>83191</v>
      </c>
      <c r="Q837" s="58"/>
      <c r="R837" s="58" t="s">
        <v>658</v>
      </c>
      <c r="S837" s="58" t="s">
        <v>695</v>
      </c>
      <c r="T837" s="58"/>
      <c r="U837" s="58">
        <v>3</v>
      </c>
      <c r="V837" s="58"/>
      <c r="W837" s="58" t="s">
        <v>658</v>
      </c>
      <c r="X837" s="58">
        <v>44034900000</v>
      </c>
      <c r="Y837" s="58" t="str">
        <f>LEFT(Tableau3[[#This Row],[CODE_TARIF]],6)</f>
        <v>440349</v>
      </c>
      <c r="Z837" s="58" t="s">
        <v>697</v>
      </c>
      <c r="AA837" s="58"/>
      <c r="AB837" s="58" t="s">
        <v>7973</v>
      </c>
      <c r="AC837" s="60">
        <v>16</v>
      </c>
      <c r="AD837" s="60" t="s">
        <v>4698</v>
      </c>
      <c r="AE837" s="58" t="s">
        <v>698</v>
      </c>
      <c r="AF837" s="58" t="s">
        <v>658</v>
      </c>
      <c r="AG837" s="60" t="s">
        <v>4698</v>
      </c>
      <c r="AH837" s="60" t="s">
        <v>4698</v>
      </c>
      <c r="AI837" s="58">
        <v>1000</v>
      </c>
      <c r="AJ837" s="58" t="s">
        <v>666</v>
      </c>
    </row>
    <row r="838" spans="1:36">
      <c r="A838" s="57">
        <v>835</v>
      </c>
      <c r="B838" s="58">
        <v>2022</v>
      </c>
      <c r="C838" s="58" t="s">
        <v>692</v>
      </c>
      <c r="D838" s="58"/>
      <c r="E838" s="58" t="s">
        <v>8883</v>
      </c>
      <c r="F838" s="58" t="s">
        <v>587</v>
      </c>
      <c r="G838" s="58" t="s">
        <v>7933</v>
      </c>
      <c r="H838" s="58" t="s">
        <v>2032</v>
      </c>
      <c r="I838" s="59">
        <v>44757</v>
      </c>
      <c r="J838" s="58" t="s">
        <v>2840</v>
      </c>
      <c r="K838" s="59" t="s">
        <v>1627</v>
      </c>
      <c r="L838" s="58" t="s">
        <v>7599</v>
      </c>
      <c r="M838" s="58" t="s">
        <v>1627</v>
      </c>
      <c r="N838" s="60">
        <v>1779700</v>
      </c>
      <c r="O838" s="60">
        <v>204666</v>
      </c>
      <c r="P838" s="60">
        <v>204666</v>
      </c>
      <c r="Q838" s="58"/>
      <c r="R838" s="58" t="s">
        <v>658</v>
      </c>
      <c r="S838" s="58" t="s">
        <v>695</v>
      </c>
      <c r="T838" s="58"/>
      <c r="U838" s="58">
        <v>3</v>
      </c>
      <c r="V838" s="58"/>
      <c r="W838" s="58" t="s">
        <v>658</v>
      </c>
      <c r="X838" s="58">
        <v>44034900000</v>
      </c>
      <c r="Y838" s="58" t="str">
        <f>LEFT(Tableau3[[#This Row],[CODE_TARIF]],6)</f>
        <v>440349</v>
      </c>
      <c r="Z838" s="58" t="s">
        <v>697</v>
      </c>
      <c r="AA838" s="58"/>
      <c r="AB838" s="58" t="s">
        <v>7973</v>
      </c>
      <c r="AC838" s="60">
        <v>31</v>
      </c>
      <c r="AD838" s="60" t="s">
        <v>4699</v>
      </c>
      <c r="AE838" s="58" t="s">
        <v>698</v>
      </c>
      <c r="AF838" s="58" t="s">
        <v>658</v>
      </c>
      <c r="AG838" s="60" t="s">
        <v>4699</v>
      </c>
      <c r="AH838" s="60" t="s">
        <v>4699</v>
      </c>
      <c r="AI838" s="58">
        <v>1000</v>
      </c>
      <c r="AJ838" s="58" t="s">
        <v>666</v>
      </c>
    </row>
    <row r="839" spans="1:36">
      <c r="A839" s="57">
        <v>836</v>
      </c>
      <c r="B839" s="58">
        <v>2022</v>
      </c>
      <c r="C839" s="58" t="s">
        <v>692</v>
      </c>
      <c r="D839" s="58"/>
      <c r="E839" s="58" t="s">
        <v>8883</v>
      </c>
      <c r="F839" s="58" t="s">
        <v>587</v>
      </c>
      <c r="G839" s="58" t="s">
        <v>7933</v>
      </c>
      <c r="H839" s="58" t="s">
        <v>2032</v>
      </c>
      <c r="I839" s="59">
        <v>44757</v>
      </c>
      <c r="J839" s="58" t="s">
        <v>2841</v>
      </c>
      <c r="K839" s="59" t="s">
        <v>1627</v>
      </c>
      <c r="L839" s="58" t="s">
        <v>7599</v>
      </c>
      <c r="M839" s="58" t="s">
        <v>1627</v>
      </c>
      <c r="N839" s="60">
        <v>2485100</v>
      </c>
      <c r="O839" s="60">
        <v>285787</v>
      </c>
      <c r="P839" s="60">
        <v>285787</v>
      </c>
      <c r="Q839" s="58"/>
      <c r="R839" s="58" t="s">
        <v>658</v>
      </c>
      <c r="S839" s="58" t="s">
        <v>695</v>
      </c>
      <c r="T839" s="58"/>
      <c r="U839" s="58">
        <v>3</v>
      </c>
      <c r="V839" s="58"/>
      <c r="W839" s="58" t="s">
        <v>658</v>
      </c>
      <c r="X839" s="58">
        <v>44034900000</v>
      </c>
      <c r="Y839" s="58" t="str">
        <f>LEFT(Tableau3[[#This Row],[CODE_TARIF]],6)</f>
        <v>440349</v>
      </c>
      <c r="Z839" s="58" t="s">
        <v>697</v>
      </c>
      <c r="AA839" s="58"/>
      <c r="AB839" s="58" t="s">
        <v>7972</v>
      </c>
      <c r="AC839" s="60">
        <v>52</v>
      </c>
      <c r="AD839" s="60" t="s">
        <v>6341</v>
      </c>
      <c r="AE839" s="58" t="s">
        <v>698</v>
      </c>
      <c r="AF839" s="58" t="s">
        <v>658</v>
      </c>
      <c r="AG839" s="60" t="s">
        <v>4700</v>
      </c>
      <c r="AH839" s="60" t="s">
        <v>4700</v>
      </c>
      <c r="AI839" s="58">
        <v>1000</v>
      </c>
      <c r="AJ839" s="58" t="s">
        <v>666</v>
      </c>
    </row>
    <row r="840" spans="1:36">
      <c r="A840" s="57">
        <v>837</v>
      </c>
      <c r="B840" s="58">
        <v>2022</v>
      </c>
      <c r="C840" s="58" t="s">
        <v>692</v>
      </c>
      <c r="D840" s="58"/>
      <c r="E840" s="58" t="s">
        <v>8883</v>
      </c>
      <c r="F840" s="58" t="s">
        <v>587</v>
      </c>
      <c r="G840" s="58" t="s">
        <v>7933</v>
      </c>
      <c r="H840" s="58" t="s">
        <v>2032</v>
      </c>
      <c r="I840" s="59">
        <v>44757</v>
      </c>
      <c r="J840" s="58" t="s">
        <v>2842</v>
      </c>
      <c r="K840" s="59" t="s">
        <v>1627</v>
      </c>
      <c r="L840" s="58" t="s">
        <v>7599</v>
      </c>
      <c r="M840" s="58" t="s">
        <v>1627</v>
      </c>
      <c r="N840" s="60">
        <v>63500</v>
      </c>
      <c r="O840" s="60">
        <v>7303</v>
      </c>
      <c r="P840" s="60">
        <v>7303</v>
      </c>
      <c r="Q840" s="58"/>
      <c r="R840" s="58" t="s">
        <v>658</v>
      </c>
      <c r="S840" s="58" t="s">
        <v>695</v>
      </c>
      <c r="T840" s="58"/>
      <c r="U840" s="58">
        <v>3</v>
      </c>
      <c r="V840" s="58"/>
      <c r="W840" s="58" t="s">
        <v>658</v>
      </c>
      <c r="X840" s="58">
        <v>44034910000</v>
      </c>
      <c r="Y840" s="58" t="str">
        <f>LEFT(Tableau3[[#This Row],[CODE_TARIF]],6)</f>
        <v>440349</v>
      </c>
      <c r="Z840" s="58" t="s">
        <v>697</v>
      </c>
      <c r="AA840" s="58"/>
      <c r="AB840" s="58" t="s">
        <v>7976</v>
      </c>
      <c r="AC840" s="60">
        <v>4</v>
      </c>
      <c r="AD840" s="60" t="s">
        <v>6342</v>
      </c>
      <c r="AE840" s="58" t="s">
        <v>698</v>
      </c>
      <c r="AF840" s="58" t="s">
        <v>658</v>
      </c>
      <c r="AG840" s="60" t="s">
        <v>4701</v>
      </c>
      <c r="AH840" s="60" t="s">
        <v>4701</v>
      </c>
      <c r="AI840" s="58">
        <v>1000</v>
      </c>
      <c r="AJ840" s="58" t="s">
        <v>666</v>
      </c>
    </row>
    <row r="841" spans="1:36">
      <c r="A841" s="57">
        <v>838</v>
      </c>
      <c r="B841" s="58">
        <v>2022</v>
      </c>
      <c r="C841" s="58" t="s">
        <v>692</v>
      </c>
      <c r="D841" s="58"/>
      <c r="E841" s="58" t="s">
        <v>8883</v>
      </c>
      <c r="F841" s="58" t="s">
        <v>587</v>
      </c>
      <c r="G841" s="58" t="s">
        <v>7933</v>
      </c>
      <c r="H841" s="58" t="s">
        <v>2032</v>
      </c>
      <c r="I841" s="59">
        <v>44757</v>
      </c>
      <c r="J841" s="58" t="s">
        <v>2843</v>
      </c>
      <c r="K841" s="59" t="s">
        <v>1627</v>
      </c>
      <c r="L841" s="58" t="s">
        <v>7599</v>
      </c>
      <c r="M841" s="58" t="s">
        <v>1627</v>
      </c>
      <c r="N841" s="60">
        <v>113500</v>
      </c>
      <c r="O841" s="60">
        <v>13053</v>
      </c>
      <c r="P841" s="60">
        <v>13053</v>
      </c>
      <c r="Q841" s="58"/>
      <c r="R841" s="58" t="s">
        <v>658</v>
      </c>
      <c r="S841" s="58" t="s">
        <v>695</v>
      </c>
      <c r="T841" s="58"/>
      <c r="U841" s="58">
        <v>3</v>
      </c>
      <c r="V841" s="58"/>
      <c r="W841" s="58" t="s">
        <v>658</v>
      </c>
      <c r="X841" s="58">
        <v>44034900000</v>
      </c>
      <c r="Y841" s="58" t="str">
        <f>LEFT(Tableau3[[#This Row],[CODE_TARIF]],6)</f>
        <v>440349</v>
      </c>
      <c r="Z841" s="58" t="s">
        <v>697</v>
      </c>
      <c r="AA841" s="58"/>
      <c r="AB841" s="58" t="s">
        <v>7977</v>
      </c>
      <c r="AC841" s="60">
        <v>5</v>
      </c>
      <c r="AD841" s="60" t="s">
        <v>6343</v>
      </c>
      <c r="AE841" s="58" t="s">
        <v>698</v>
      </c>
      <c r="AF841" s="58" t="s">
        <v>658</v>
      </c>
      <c r="AG841" s="60" t="s">
        <v>4702</v>
      </c>
      <c r="AH841" s="60" t="s">
        <v>4702</v>
      </c>
      <c r="AI841" s="58">
        <v>1000</v>
      </c>
      <c r="AJ841" s="58" t="s">
        <v>666</v>
      </c>
    </row>
    <row r="842" spans="1:36">
      <c r="A842" s="57">
        <v>839</v>
      </c>
      <c r="B842" s="58">
        <v>2022</v>
      </c>
      <c r="C842" s="58" t="s">
        <v>692</v>
      </c>
      <c r="D842" s="58"/>
      <c r="E842" s="58" t="s">
        <v>8883</v>
      </c>
      <c r="F842" s="58" t="s">
        <v>587</v>
      </c>
      <c r="G842" s="58" t="s">
        <v>7933</v>
      </c>
      <c r="H842" s="58" t="s">
        <v>2032</v>
      </c>
      <c r="I842" s="59">
        <v>44757</v>
      </c>
      <c r="J842" s="58" t="s">
        <v>2844</v>
      </c>
      <c r="K842" s="59" t="s">
        <v>1627</v>
      </c>
      <c r="L842" s="58" t="s">
        <v>7599</v>
      </c>
      <c r="M842" s="58" t="s">
        <v>1627</v>
      </c>
      <c r="N842" s="60">
        <v>957400</v>
      </c>
      <c r="O842" s="60">
        <v>110101</v>
      </c>
      <c r="P842" s="60">
        <v>110101</v>
      </c>
      <c r="Q842" s="58"/>
      <c r="R842" s="58" t="s">
        <v>658</v>
      </c>
      <c r="S842" s="58" t="s">
        <v>695</v>
      </c>
      <c r="T842" s="58"/>
      <c r="U842" s="58">
        <v>3</v>
      </c>
      <c r="V842" s="58"/>
      <c r="W842" s="58" t="s">
        <v>658</v>
      </c>
      <c r="X842" s="58">
        <v>44034935000</v>
      </c>
      <c r="Y842" s="58" t="str">
        <f>LEFT(Tableau3[[#This Row],[CODE_TARIF]],6)</f>
        <v>440349</v>
      </c>
      <c r="Z842" s="58" t="s">
        <v>697</v>
      </c>
      <c r="AA842" s="58"/>
      <c r="AB842" s="58" t="s">
        <v>7976</v>
      </c>
      <c r="AC842" s="60">
        <v>3</v>
      </c>
      <c r="AD842" s="60" t="s">
        <v>6344</v>
      </c>
      <c r="AE842" s="58" t="s">
        <v>698</v>
      </c>
      <c r="AF842" s="58" t="s">
        <v>658</v>
      </c>
      <c r="AG842" s="60" t="s">
        <v>4703</v>
      </c>
      <c r="AH842" s="60" t="s">
        <v>4703</v>
      </c>
      <c r="AI842" s="58">
        <v>1000</v>
      </c>
      <c r="AJ842" s="58" t="s">
        <v>666</v>
      </c>
    </row>
    <row r="843" spans="1:36">
      <c r="A843" s="57">
        <v>840</v>
      </c>
      <c r="B843" s="58">
        <v>2022</v>
      </c>
      <c r="C843" s="58" t="s">
        <v>692</v>
      </c>
      <c r="D843" s="58"/>
      <c r="E843" s="58" t="s">
        <v>8883</v>
      </c>
      <c r="F843" s="58" t="s">
        <v>587</v>
      </c>
      <c r="G843" s="58" t="s">
        <v>7933</v>
      </c>
      <c r="H843" s="58" t="s">
        <v>2032</v>
      </c>
      <c r="I843" s="59">
        <v>44757</v>
      </c>
      <c r="J843" s="58" t="s">
        <v>2845</v>
      </c>
      <c r="K843" s="59" t="s">
        <v>1627</v>
      </c>
      <c r="L843" s="58" t="s">
        <v>7599</v>
      </c>
      <c r="M843" s="58" t="s">
        <v>1627</v>
      </c>
      <c r="N843" s="60">
        <v>568400</v>
      </c>
      <c r="O843" s="60">
        <v>65366</v>
      </c>
      <c r="P843" s="60">
        <v>65366</v>
      </c>
      <c r="Q843" s="58"/>
      <c r="R843" s="58" t="s">
        <v>658</v>
      </c>
      <c r="S843" s="58" t="s">
        <v>695</v>
      </c>
      <c r="T843" s="58"/>
      <c r="U843" s="58">
        <v>3</v>
      </c>
      <c r="V843" s="58"/>
      <c r="W843" s="58" t="s">
        <v>658</v>
      </c>
      <c r="X843" s="58">
        <v>44034900000</v>
      </c>
      <c r="Y843" s="58" t="str">
        <f>LEFT(Tableau3[[#This Row],[CODE_TARIF]],6)</f>
        <v>440349</v>
      </c>
      <c r="Z843" s="58" t="s">
        <v>697</v>
      </c>
      <c r="AA843" s="58"/>
      <c r="AB843" s="58" t="s">
        <v>7978</v>
      </c>
      <c r="AC843" s="60">
        <v>10</v>
      </c>
      <c r="AD843" s="60" t="s">
        <v>6345</v>
      </c>
      <c r="AE843" s="58" t="s">
        <v>698</v>
      </c>
      <c r="AF843" s="58" t="s">
        <v>658</v>
      </c>
      <c r="AG843" s="60" t="s">
        <v>4704</v>
      </c>
      <c r="AH843" s="60" t="s">
        <v>4704</v>
      </c>
      <c r="AI843" s="58">
        <v>1000</v>
      </c>
      <c r="AJ843" s="58" t="s">
        <v>666</v>
      </c>
    </row>
    <row r="844" spans="1:36">
      <c r="A844" s="57">
        <v>841</v>
      </c>
      <c r="B844" s="58">
        <v>2022</v>
      </c>
      <c r="C844" s="58" t="s">
        <v>692</v>
      </c>
      <c r="D844" s="58"/>
      <c r="E844" s="58" t="s">
        <v>8883</v>
      </c>
      <c r="F844" s="58" t="s">
        <v>587</v>
      </c>
      <c r="G844" s="58" t="s">
        <v>7933</v>
      </c>
      <c r="H844" s="58" t="s">
        <v>2032</v>
      </c>
      <c r="I844" s="59">
        <v>44757</v>
      </c>
      <c r="J844" s="58" t="s">
        <v>2846</v>
      </c>
      <c r="K844" s="59" t="s">
        <v>1627</v>
      </c>
      <c r="L844" s="58" t="s">
        <v>7599</v>
      </c>
      <c r="M844" s="58" t="s">
        <v>1627</v>
      </c>
      <c r="N844" s="60">
        <v>2164200</v>
      </c>
      <c r="O844" s="60">
        <v>248883</v>
      </c>
      <c r="P844" s="60">
        <v>248883</v>
      </c>
      <c r="Q844" s="58"/>
      <c r="R844" s="58" t="s">
        <v>658</v>
      </c>
      <c r="S844" s="58" t="s">
        <v>695</v>
      </c>
      <c r="T844" s="58"/>
      <c r="U844" s="58">
        <v>3</v>
      </c>
      <c r="V844" s="58"/>
      <c r="W844" s="58" t="s">
        <v>658</v>
      </c>
      <c r="X844" s="58">
        <v>44034900000</v>
      </c>
      <c r="Y844" s="58" t="str">
        <f>LEFT(Tableau3[[#This Row],[CODE_TARIF]],6)</f>
        <v>440349</v>
      </c>
      <c r="Z844" s="58" t="s">
        <v>697</v>
      </c>
      <c r="AA844" s="58"/>
      <c r="AB844" s="58" t="s">
        <v>7975</v>
      </c>
      <c r="AC844" s="60">
        <v>5</v>
      </c>
      <c r="AD844" s="60" t="s">
        <v>6346</v>
      </c>
      <c r="AE844" s="58" t="s">
        <v>698</v>
      </c>
      <c r="AF844" s="58" t="s">
        <v>658</v>
      </c>
      <c r="AG844" s="60" t="s">
        <v>4705</v>
      </c>
      <c r="AH844" s="60" t="s">
        <v>4705</v>
      </c>
      <c r="AI844" s="58">
        <v>1000</v>
      </c>
      <c r="AJ844" s="58" t="s">
        <v>666</v>
      </c>
    </row>
    <row r="845" spans="1:36">
      <c r="A845" s="57">
        <v>842</v>
      </c>
      <c r="B845" s="58">
        <v>2022</v>
      </c>
      <c r="C845" s="58" t="s">
        <v>692</v>
      </c>
      <c r="D845" s="58"/>
      <c r="E845" s="58" t="s">
        <v>8883</v>
      </c>
      <c r="F845" s="58" t="s">
        <v>587</v>
      </c>
      <c r="G845" s="58" t="s">
        <v>7933</v>
      </c>
      <c r="H845" s="58" t="s">
        <v>2032</v>
      </c>
      <c r="I845" s="59">
        <v>44757</v>
      </c>
      <c r="J845" s="58" t="s">
        <v>2847</v>
      </c>
      <c r="K845" s="59" t="s">
        <v>1627</v>
      </c>
      <c r="L845" s="58" t="s">
        <v>7599</v>
      </c>
      <c r="M845" s="58" t="s">
        <v>1627</v>
      </c>
      <c r="N845" s="60">
        <v>1172900</v>
      </c>
      <c r="O845" s="60">
        <v>134884</v>
      </c>
      <c r="P845" s="60">
        <v>134884</v>
      </c>
      <c r="Q845" s="58"/>
      <c r="R845" s="58" t="s">
        <v>658</v>
      </c>
      <c r="S845" s="58" t="s">
        <v>695</v>
      </c>
      <c r="T845" s="58"/>
      <c r="U845" s="58">
        <v>3</v>
      </c>
      <c r="V845" s="58"/>
      <c r="W845" s="58" t="s">
        <v>658</v>
      </c>
      <c r="X845" s="58">
        <v>44034921000</v>
      </c>
      <c r="Y845" s="58" t="str">
        <f>LEFT(Tableau3[[#This Row],[CODE_TARIF]],6)</f>
        <v>440349</v>
      </c>
      <c r="Z845" s="58" t="s">
        <v>697</v>
      </c>
      <c r="AA845" s="58"/>
      <c r="AB845" s="58" t="s">
        <v>7976</v>
      </c>
      <c r="AC845" s="60">
        <v>5</v>
      </c>
      <c r="AD845" s="60" t="s">
        <v>6347</v>
      </c>
      <c r="AE845" s="58" t="s">
        <v>698</v>
      </c>
      <c r="AF845" s="58" t="s">
        <v>658</v>
      </c>
      <c r="AG845" s="60" t="s">
        <v>4706</v>
      </c>
      <c r="AH845" s="60" t="s">
        <v>4706</v>
      </c>
      <c r="AI845" s="58">
        <v>1000</v>
      </c>
      <c r="AJ845" s="58" t="s">
        <v>666</v>
      </c>
    </row>
    <row r="846" spans="1:36">
      <c r="A846" s="57">
        <v>843</v>
      </c>
      <c r="B846" s="58">
        <v>2022</v>
      </c>
      <c r="C846" s="58" t="s">
        <v>692</v>
      </c>
      <c r="D846" s="58"/>
      <c r="E846" s="58" t="s">
        <v>8883</v>
      </c>
      <c r="F846" s="58" t="s">
        <v>587</v>
      </c>
      <c r="G846" s="58" t="s">
        <v>7933</v>
      </c>
      <c r="H846" s="58" t="s">
        <v>2032</v>
      </c>
      <c r="I846" s="59">
        <v>44757</v>
      </c>
      <c r="J846" s="58" t="s">
        <v>2848</v>
      </c>
      <c r="K846" s="59" t="s">
        <v>1627</v>
      </c>
      <c r="L846" s="58" t="s">
        <v>7599</v>
      </c>
      <c r="M846" s="58" t="s">
        <v>1627</v>
      </c>
      <c r="N846" s="60">
        <v>829300</v>
      </c>
      <c r="O846" s="60">
        <v>95370</v>
      </c>
      <c r="P846" s="60">
        <v>95370</v>
      </c>
      <c r="Q846" s="58"/>
      <c r="R846" s="58" t="s">
        <v>658</v>
      </c>
      <c r="S846" s="58" t="s">
        <v>695</v>
      </c>
      <c r="T846" s="58"/>
      <c r="U846" s="58">
        <v>3</v>
      </c>
      <c r="V846" s="58"/>
      <c r="W846" s="58" t="s">
        <v>658</v>
      </c>
      <c r="X846" s="58">
        <v>44034900000</v>
      </c>
      <c r="Y846" s="58" t="str">
        <f>LEFT(Tableau3[[#This Row],[CODE_TARIF]],6)</f>
        <v>440349</v>
      </c>
      <c r="Z846" s="58" t="s">
        <v>697</v>
      </c>
      <c r="AA846" s="58"/>
      <c r="AB846" s="58" t="s">
        <v>7974</v>
      </c>
      <c r="AC846" s="60">
        <v>34</v>
      </c>
      <c r="AD846" s="60" t="s">
        <v>6348</v>
      </c>
      <c r="AE846" s="58" t="s">
        <v>698</v>
      </c>
      <c r="AF846" s="58" t="s">
        <v>658</v>
      </c>
      <c r="AG846" s="60" t="s">
        <v>4707</v>
      </c>
      <c r="AH846" s="60" t="s">
        <v>4707</v>
      </c>
      <c r="AI846" s="58">
        <v>1000</v>
      </c>
      <c r="AJ846" s="58" t="s">
        <v>666</v>
      </c>
    </row>
    <row r="847" spans="1:36">
      <c r="A847" s="57">
        <v>844</v>
      </c>
      <c r="B847" s="58">
        <v>2022</v>
      </c>
      <c r="C847" s="58" t="s">
        <v>692</v>
      </c>
      <c r="D847" s="58"/>
      <c r="E847" s="58" t="s">
        <v>8883</v>
      </c>
      <c r="F847" s="58" t="s">
        <v>587</v>
      </c>
      <c r="G847" s="58" t="s">
        <v>7933</v>
      </c>
      <c r="H847" s="58" t="s">
        <v>2032</v>
      </c>
      <c r="I847" s="59">
        <v>44757</v>
      </c>
      <c r="J847" s="58" t="s">
        <v>2849</v>
      </c>
      <c r="K847" s="59" t="s">
        <v>1627</v>
      </c>
      <c r="L847" s="58" t="s">
        <v>7599</v>
      </c>
      <c r="M847" s="58" t="s">
        <v>1627</v>
      </c>
      <c r="N847" s="60">
        <v>903800</v>
      </c>
      <c r="O847" s="60">
        <v>103937</v>
      </c>
      <c r="P847" s="60">
        <v>103937</v>
      </c>
      <c r="Q847" s="58"/>
      <c r="R847" s="58" t="s">
        <v>658</v>
      </c>
      <c r="S847" s="58" t="s">
        <v>695</v>
      </c>
      <c r="T847" s="58"/>
      <c r="U847" s="58">
        <v>3</v>
      </c>
      <c r="V847" s="58"/>
      <c r="W847" s="58" t="s">
        <v>658</v>
      </c>
      <c r="X847" s="58">
        <v>44034934000</v>
      </c>
      <c r="Y847" s="58" t="str">
        <f>LEFT(Tableau3[[#This Row],[CODE_TARIF]],6)</f>
        <v>440349</v>
      </c>
      <c r="Z847" s="58" t="s">
        <v>697</v>
      </c>
      <c r="AA847" s="58"/>
      <c r="AB847" s="58" t="s">
        <v>7976</v>
      </c>
      <c r="AC847" s="60">
        <v>43</v>
      </c>
      <c r="AD847" s="60" t="s">
        <v>4708</v>
      </c>
      <c r="AE847" s="58" t="s">
        <v>698</v>
      </c>
      <c r="AF847" s="58" t="s">
        <v>658</v>
      </c>
      <c r="AG847" s="60" t="s">
        <v>4708</v>
      </c>
      <c r="AH847" s="60" t="s">
        <v>4708</v>
      </c>
      <c r="AI847" s="58">
        <v>1000</v>
      </c>
      <c r="AJ847" s="58" t="s">
        <v>666</v>
      </c>
    </row>
    <row r="848" spans="1:36">
      <c r="A848" s="57">
        <v>845</v>
      </c>
      <c r="B848" s="58">
        <v>2022</v>
      </c>
      <c r="C848" s="58" t="s">
        <v>692</v>
      </c>
      <c r="D848" s="58"/>
      <c r="E848" s="58" t="s">
        <v>8883</v>
      </c>
      <c r="F848" s="58" t="s">
        <v>587</v>
      </c>
      <c r="G848" s="58" t="s">
        <v>7933</v>
      </c>
      <c r="H848" s="58" t="s">
        <v>2032</v>
      </c>
      <c r="I848" s="59">
        <v>44757</v>
      </c>
      <c r="J848" s="58" t="s">
        <v>2850</v>
      </c>
      <c r="K848" s="59" t="s">
        <v>1627</v>
      </c>
      <c r="L848" s="58" t="s">
        <v>7599</v>
      </c>
      <c r="M848" s="58" t="s">
        <v>1627</v>
      </c>
      <c r="N848" s="60">
        <v>2059100</v>
      </c>
      <c r="O848" s="60">
        <v>236797</v>
      </c>
      <c r="P848" s="60">
        <v>236797</v>
      </c>
      <c r="Q848" s="58"/>
      <c r="R848" s="58" t="s">
        <v>658</v>
      </c>
      <c r="S848" s="58" t="s">
        <v>695</v>
      </c>
      <c r="T848" s="58"/>
      <c r="U848" s="58">
        <v>3</v>
      </c>
      <c r="V848" s="58"/>
      <c r="W848" s="58" t="s">
        <v>658</v>
      </c>
      <c r="X848" s="58">
        <v>44034900000</v>
      </c>
      <c r="Y848" s="58" t="str">
        <f>LEFT(Tableau3[[#This Row],[CODE_TARIF]],6)</f>
        <v>440349</v>
      </c>
      <c r="Z848" s="58" t="s">
        <v>697</v>
      </c>
      <c r="AA848" s="58"/>
      <c r="AB848" s="58" t="s">
        <v>7973</v>
      </c>
      <c r="AC848" s="60">
        <v>34</v>
      </c>
      <c r="AD848" s="60" t="s">
        <v>4709</v>
      </c>
      <c r="AE848" s="58" t="s">
        <v>698</v>
      </c>
      <c r="AF848" s="58" t="s">
        <v>658</v>
      </c>
      <c r="AG848" s="60" t="s">
        <v>4709</v>
      </c>
      <c r="AH848" s="60" t="s">
        <v>4709</v>
      </c>
      <c r="AI848" s="58">
        <v>1000</v>
      </c>
      <c r="AJ848" s="58" t="s">
        <v>666</v>
      </c>
    </row>
    <row r="849" spans="1:36">
      <c r="A849" s="57">
        <v>846</v>
      </c>
      <c r="B849" s="58">
        <v>2022</v>
      </c>
      <c r="C849" s="58" t="s">
        <v>692</v>
      </c>
      <c r="D849" s="58"/>
      <c r="E849" s="58" t="s">
        <v>8883</v>
      </c>
      <c r="F849" s="58" t="s">
        <v>587</v>
      </c>
      <c r="G849" s="58" t="s">
        <v>7933</v>
      </c>
      <c r="H849" s="58" t="s">
        <v>2032</v>
      </c>
      <c r="I849" s="59">
        <v>44757</v>
      </c>
      <c r="J849" s="58" t="s">
        <v>2851</v>
      </c>
      <c r="K849" s="59" t="s">
        <v>1627</v>
      </c>
      <c r="L849" s="58" t="s">
        <v>7599</v>
      </c>
      <c r="M849" s="58" t="s">
        <v>1627</v>
      </c>
      <c r="N849" s="60">
        <v>586900</v>
      </c>
      <c r="O849" s="60">
        <v>67494</v>
      </c>
      <c r="P849" s="60">
        <v>67494</v>
      </c>
      <c r="Q849" s="58"/>
      <c r="R849" s="58" t="s">
        <v>658</v>
      </c>
      <c r="S849" s="58" t="s">
        <v>695</v>
      </c>
      <c r="T849" s="58"/>
      <c r="U849" s="58">
        <v>3</v>
      </c>
      <c r="V849" s="58"/>
      <c r="W849" s="58" t="s">
        <v>658</v>
      </c>
      <c r="X849" s="58">
        <v>44034900000</v>
      </c>
      <c r="Y849" s="58" t="str">
        <f>LEFT(Tableau3[[#This Row],[CODE_TARIF]],6)</f>
        <v>440349</v>
      </c>
      <c r="Z849" s="58" t="s">
        <v>697</v>
      </c>
      <c r="AA849" s="58"/>
      <c r="AB849" s="58" t="s">
        <v>7972</v>
      </c>
      <c r="AC849" s="60">
        <v>14</v>
      </c>
      <c r="AD849" s="60" t="s">
        <v>6349</v>
      </c>
      <c r="AE849" s="58" t="s">
        <v>698</v>
      </c>
      <c r="AF849" s="58" t="s">
        <v>658</v>
      </c>
      <c r="AG849" s="60" t="s">
        <v>4710</v>
      </c>
      <c r="AH849" s="60" t="s">
        <v>4710</v>
      </c>
      <c r="AI849" s="58">
        <v>1000</v>
      </c>
      <c r="AJ849" s="58" t="s">
        <v>666</v>
      </c>
    </row>
    <row r="850" spans="1:36">
      <c r="A850" s="57">
        <v>847</v>
      </c>
      <c r="B850" s="58">
        <v>2022</v>
      </c>
      <c r="C850" s="58" t="s">
        <v>692</v>
      </c>
      <c r="D850" s="58"/>
      <c r="E850" s="58" t="s">
        <v>8883</v>
      </c>
      <c r="F850" s="58" t="s">
        <v>587</v>
      </c>
      <c r="G850" s="58" t="s">
        <v>7933</v>
      </c>
      <c r="H850" s="58" t="s">
        <v>2032</v>
      </c>
      <c r="I850" s="59">
        <v>44757</v>
      </c>
      <c r="J850" s="58" t="s">
        <v>2852</v>
      </c>
      <c r="K850" s="59" t="s">
        <v>1627</v>
      </c>
      <c r="L850" s="58" t="s">
        <v>7599</v>
      </c>
      <c r="M850" s="58" t="s">
        <v>1627</v>
      </c>
      <c r="N850" s="60">
        <v>652000</v>
      </c>
      <c r="O850" s="60">
        <v>74980</v>
      </c>
      <c r="P850" s="60">
        <v>74980</v>
      </c>
      <c r="Q850" s="58"/>
      <c r="R850" s="58" t="s">
        <v>658</v>
      </c>
      <c r="S850" s="58" t="s">
        <v>695</v>
      </c>
      <c r="T850" s="58"/>
      <c r="U850" s="58">
        <v>3</v>
      </c>
      <c r="V850" s="58"/>
      <c r="W850" s="58" t="s">
        <v>658</v>
      </c>
      <c r="X850" s="58">
        <v>44034900000</v>
      </c>
      <c r="Y850" s="58" t="str">
        <f>LEFT(Tableau3[[#This Row],[CODE_TARIF]],6)</f>
        <v>440349</v>
      </c>
      <c r="Z850" s="58" t="s">
        <v>697</v>
      </c>
      <c r="AA850" s="58"/>
      <c r="AB850" s="58" t="s">
        <v>7972</v>
      </c>
      <c r="AC850" s="60">
        <v>15</v>
      </c>
      <c r="AD850" s="60" t="s">
        <v>6350</v>
      </c>
      <c r="AE850" s="58" t="s">
        <v>698</v>
      </c>
      <c r="AF850" s="58" t="s">
        <v>658</v>
      </c>
      <c r="AG850" s="60" t="s">
        <v>4711</v>
      </c>
      <c r="AH850" s="60" t="s">
        <v>4711</v>
      </c>
      <c r="AI850" s="58">
        <v>1000</v>
      </c>
      <c r="AJ850" s="58" t="s">
        <v>666</v>
      </c>
    </row>
    <row r="851" spans="1:36">
      <c r="A851" s="57">
        <v>848</v>
      </c>
      <c r="B851" s="58">
        <v>2022</v>
      </c>
      <c r="C851" s="58" t="s">
        <v>692</v>
      </c>
      <c r="D851" s="58"/>
      <c r="E851" s="58" t="s">
        <v>8883</v>
      </c>
      <c r="F851" s="58" t="s">
        <v>587</v>
      </c>
      <c r="G851" s="58" t="s">
        <v>7933</v>
      </c>
      <c r="H851" s="58" t="s">
        <v>2032</v>
      </c>
      <c r="I851" s="59">
        <v>44757</v>
      </c>
      <c r="J851" s="58" t="s">
        <v>2853</v>
      </c>
      <c r="K851" s="59" t="s">
        <v>1627</v>
      </c>
      <c r="L851" s="58" t="s">
        <v>7599</v>
      </c>
      <c r="M851" s="58" t="s">
        <v>1627</v>
      </c>
      <c r="N851" s="60">
        <v>1865600</v>
      </c>
      <c r="O851" s="60">
        <v>214544</v>
      </c>
      <c r="P851" s="60">
        <v>214544</v>
      </c>
      <c r="Q851" s="58"/>
      <c r="R851" s="58" t="s">
        <v>658</v>
      </c>
      <c r="S851" s="58" t="s">
        <v>695</v>
      </c>
      <c r="T851" s="58"/>
      <c r="U851" s="58">
        <v>3</v>
      </c>
      <c r="V851" s="58"/>
      <c r="W851" s="58" t="s">
        <v>658</v>
      </c>
      <c r="X851" s="58">
        <v>44034900000</v>
      </c>
      <c r="Y851" s="58" t="str">
        <f>LEFT(Tableau3[[#This Row],[CODE_TARIF]],6)</f>
        <v>440349</v>
      </c>
      <c r="Z851" s="58" t="s">
        <v>697</v>
      </c>
      <c r="AA851" s="58"/>
      <c r="AB851" s="58" t="s">
        <v>7972</v>
      </c>
      <c r="AC851" s="60">
        <v>45</v>
      </c>
      <c r="AD851" s="60" t="s">
        <v>6351</v>
      </c>
      <c r="AE851" s="58" t="s">
        <v>698</v>
      </c>
      <c r="AF851" s="58" t="s">
        <v>658</v>
      </c>
      <c r="AG851" s="60" t="s">
        <v>4712</v>
      </c>
      <c r="AH851" s="60" t="s">
        <v>4712</v>
      </c>
      <c r="AI851" s="58">
        <v>1000</v>
      </c>
      <c r="AJ851" s="58" t="s">
        <v>666</v>
      </c>
    </row>
    <row r="852" spans="1:36">
      <c r="A852" s="57">
        <v>849</v>
      </c>
      <c r="B852" s="58">
        <v>2022</v>
      </c>
      <c r="C852" s="58" t="s">
        <v>692</v>
      </c>
      <c r="D852" s="58"/>
      <c r="E852" s="58" t="s">
        <v>8883</v>
      </c>
      <c r="F852" s="58" t="s">
        <v>587</v>
      </c>
      <c r="G852" s="58" t="s">
        <v>7933</v>
      </c>
      <c r="H852" s="58" t="s">
        <v>2032</v>
      </c>
      <c r="I852" s="59">
        <v>44757</v>
      </c>
      <c r="J852" s="58" t="s">
        <v>2854</v>
      </c>
      <c r="K852" s="59" t="s">
        <v>1627</v>
      </c>
      <c r="L852" s="58" t="s">
        <v>7599</v>
      </c>
      <c r="M852" s="58" t="s">
        <v>1627</v>
      </c>
      <c r="N852" s="60">
        <v>2493400</v>
      </c>
      <c r="O852" s="60">
        <v>286741</v>
      </c>
      <c r="P852" s="60">
        <v>286741</v>
      </c>
      <c r="Q852" s="58"/>
      <c r="R852" s="58" t="s">
        <v>658</v>
      </c>
      <c r="S852" s="58" t="s">
        <v>695</v>
      </c>
      <c r="T852" s="58"/>
      <c r="U852" s="58">
        <v>3</v>
      </c>
      <c r="V852" s="58"/>
      <c r="W852" s="58" t="s">
        <v>658</v>
      </c>
      <c r="X852" s="58">
        <v>44034900000</v>
      </c>
      <c r="Y852" s="58" t="str">
        <f>LEFT(Tableau3[[#This Row],[CODE_TARIF]],6)</f>
        <v>440349</v>
      </c>
      <c r="Z852" s="58" t="s">
        <v>697</v>
      </c>
      <c r="AA852" s="58"/>
      <c r="AB852" s="58" t="s">
        <v>7972</v>
      </c>
      <c r="AC852" s="60">
        <v>49</v>
      </c>
      <c r="AD852" s="60" t="s">
        <v>6352</v>
      </c>
      <c r="AE852" s="58" t="s">
        <v>698</v>
      </c>
      <c r="AF852" s="58" t="s">
        <v>658</v>
      </c>
      <c r="AG852" s="60" t="s">
        <v>4713</v>
      </c>
      <c r="AH852" s="60" t="s">
        <v>4713</v>
      </c>
      <c r="AI852" s="58">
        <v>1000</v>
      </c>
      <c r="AJ852" s="58" t="s">
        <v>666</v>
      </c>
    </row>
    <row r="853" spans="1:36">
      <c r="A853" s="57">
        <v>850</v>
      </c>
      <c r="B853" s="58">
        <v>2022</v>
      </c>
      <c r="C853" s="58" t="s">
        <v>692</v>
      </c>
      <c r="D853" s="58"/>
      <c r="E853" s="58" t="s">
        <v>2012</v>
      </c>
      <c r="F853" s="58" t="s">
        <v>577</v>
      </c>
      <c r="G853" s="58" t="s">
        <v>7922</v>
      </c>
      <c r="H853" s="58" t="s">
        <v>1910</v>
      </c>
      <c r="I853" s="59">
        <v>44757</v>
      </c>
      <c r="J853" s="58" t="s">
        <v>2855</v>
      </c>
      <c r="K853" s="59" t="s">
        <v>1627</v>
      </c>
      <c r="L853" s="58" t="s">
        <v>7600</v>
      </c>
      <c r="M853" s="58" t="s">
        <v>1958</v>
      </c>
      <c r="N853" s="60">
        <v>962510</v>
      </c>
      <c r="O853" s="60">
        <v>110689</v>
      </c>
      <c r="P853" s="60">
        <v>110689</v>
      </c>
      <c r="Q853" s="58"/>
      <c r="R853" s="58" t="s">
        <v>658</v>
      </c>
      <c r="S853" s="58" t="s">
        <v>675</v>
      </c>
      <c r="T853" s="58"/>
      <c r="U853" s="58">
        <v>3</v>
      </c>
      <c r="V853" s="58"/>
      <c r="W853" s="58" t="s">
        <v>658</v>
      </c>
      <c r="X853" s="58">
        <v>44034939000</v>
      </c>
      <c r="Y853" s="58" t="str">
        <f>LEFT(Tableau3[[#This Row],[CODE_TARIF]],6)</f>
        <v>440349</v>
      </c>
      <c r="Z853" s="58" t="s">
        <v>697</v>
      </c>
      <c r="AA853" s="58"/>
      <c r="AB853" s="58" t="s">
        <v>8388</v>
      </c>
      <c r="AC853" s="60">
        <v>41</v>
      </c>
      <c r="AD853" s="60" t="s">
        <v>4714</v>
      </c>
      <c r="AE853" s="58" t="s">
        <v>698</v>
      </c>
      <c r="AF853" s="58" t="s">
        <v>658</v>
      </c>
      <c r="AG853" s="60" t="s">
        <v>4714</v>
      </c>
      <c r="AH853" s="60" t="s">
        <v>4714</v>
      </c>
      <c r="AI853" s="58">
        <v>1000</v>
      </c>
      <c r="AJ853" s="58" t="s">
        <v>666</v>
      </c>
    </row>
    <row r="854" spans="1:36">
      <c r="A854" s="57">
        <v>851</v>
      </c>
      <c r="B854" s="58">
        <v>2022</v>
      </c>
      <c r="C854" s="58" t="s">
        <v>692</v>
      </c>
      <c r="D854" s="58"/>
      <c r="E854" s="58" t="s">
        <v>2012</v>
      </c>
      <c r="F854" s="58" t="s">
        <v>577</v>
      </c>
      <c r="G854" s="58" t="s">
        <v>7922</v>
      </c>
      <c r="H854" s="58" t="s">
        <v>1910</v>
      </c>
      <c r="I854" s="59">
        <v>44757</v>
      </c>
      <c r="J854" s="58" t="s">
        <v>2856</v>
      </c>
      <c r="K854" s="59" t="s">
        <v>1627</v>
      </c>
      <c r="L854" s="58" t="s">
        <v>7601</v>
      </c>
      <c r="M854" s="58" t="s">
        <v>1958</v>
      </c>
      <c r="N854" s="60">
        <v>790795</v>
      </c>
      <c r="O854" s="60">
        <v>90941</v>
      </c>
      <c r="P854" s="60">
        <v>90941</v>
      </c>
      <c r="Q854" s="58"/>
      <c r="R854" s="58" t="s">
        <v>658</v>
      </c>
      <c r="S854" s="58" t="s">
        <v>7160</v>
      </c>
      <c r="T854" s="58"/>
      <c r="U854" s="58">
        <v>3</v>
      </c>
      <c r="V854" s="58"/>
      <c r="W854" s="58" t="s">
        <v>658</v>
      </c>
      <c r="X854" s="58">
        <v>44034939000</v>
      </c>
      <c r="Y854" s="58" t="str">
        <f>LEFT(Tableau3[[#This Row],[CODE_TARIF]],6)</f>
        <v>440349</v>
      </c>
      <c r="Z854" s="58" t="s">
        <v>697</v>
      </c>
      <c r="AA854" s="58"/>
      <c r="AB854" s="58" t="s">
        <v>8389</v>
      </c>
      <c r="AC854" s="60">
        <v>19</v>
      </c>
      <c r="AD854" s="60" t="s">
        <v>4715</v>
      </c>
      <c r="AE854" s="58" t="s">
        <v>698</v>
      </c>
      <c r="AF854" s="58" t="s">
        <v>658</v>
      </c>
      <c r="AG854" s="60" t="s">
        <v>4715</v>
      </c>
      <c r="AH854" s="60" t="s">
        <v>4715</v>
      </c>
      <c r="AI854" s="58">
        <v>1000</v>
      </c>
      <c r="AJ854" s="58" t="s">
        <v>666</v>
      </c>
    </row>
    <row r="855" spans="1:36">
      <c r="A855" s="57">
        <v>852</v>
      </c>
      <c r="B855" s="58">
        <v>2022</v>
      </c>
      <c r="C855" s="58" t="s">
        <v>692</v>
      </c>
      <c r="D855" s="58"/>
      <c r="E855" s="58" t="s">
        <v>2012</v>
      </c>
      <c r="F855" s="58" t="s">
        <v>577</v>
      </c>
      <c r="G855" s="58" t="s">
        <v>7922</v>
      </c>
      <c r="H855" s="58" t="s">
        <v>1910</v>
      </c>
      <c r="I855" s="59">
        <v>44757</v>
      </c>
      <c r="J855" s="58" t="s">
        <v>2857</v>
      </c>
      <c r="K855" s="59" t="s">
        <v>1627</v>
      </c>
      <c r="L855" s="58" t="s">
        <v>7601</v>
      </c>
      <c r="M855" s="58" t="s">
        <v>1958</v>
      </c>
      <c r="N855" s="60">
        <v>6157420</v>
      </c>
      <c r="O855" s="60">
        <v>708103</v>
      </c>
      <c r="P855" s="60">
        <v>708103</v>
      </c>
      <c r="Q855" s="58"/>
      <c r="R855" s="58" t="s">
        <v>658</v>
      </c>
      <c r="S855" s="58" t="s">
        <v>703</v>
      </c>
      <c r="T855" s="58"/>
      <c r="U855" s="58">
        <v>3</v>
      </c>
      <c r="V855" s="58"/>
      <c r="W855" s="58" t="s">
        <v>658</v>
      </c>
      <c r="X855" s="58">
        <v>44034914000</v>
      </c>
      <c r="Y855" s="58" t="str">
        <f>LEFT(Tableau3[[#This Row],[CODE_TARIF]],6)</f>
        <v>440349</v>
      </c>
      <c r="Z855" s="58" t="s">
        <v>697</v>
      </c>
      <c r="AA855" s="58"/>
      <c r="AB855" s="58" t="s">
        <v>8390</v>
      </c>
      <c r="AC855" s="60">
        <v>38</v>
      </c>
      <c r="AD855" s="60" t="s">
        <v>6353</v>
      </c>
      <c r="AE855" s="58" t="s">
        <v>698</v>
      </c>
      <c r="AF855" s="58" t="s">
        <v>658</v>
      </c>
      <c r="AG855" s="60" t="s">
        <v>4716</v>
      </c>
      <c r="AH855" s="60" t="s">
        <v>4716</v>
      </c>
      <c r="AI855" s="58">
        <v>1000</v>
      </c>
      <c r="AJ855" s="58" t="s">
        <v>666</v>
      </c>
    </row>
    <row r="856" spans="1:36">
      <c r="A856" s="57">
        <v>853</v>
      </c>
      <c r="B856" s="58">
        <v>2022</v>
      </c>
      <c r="C856" s="58" t="s">
        <v>692</v>
      </c>
      <c r="D856" s="58"/>
      <c r="E856" s="58" t="s">
        <v>2012</v>
      </c>
      <c r="F856" s="58" t="s">
        <v>577</v>
      </c>
      <c r="G856" s="58" t="s">
        <v>7922</v>
      </c>
      <c r="H856" s="58" t="s">
        <v>1910</v>
      </c>
      <c r="I856" s="59">
        <v>44756</v>
      </c>
      <c r="J856" s="58" t="s">
        <v>2858</v>
      </c>
      <c r="K856" s="59" t="s">
        <v>7237</v>
      </c>
      <c r="L856" s="58" t="s">
        <v>7602</v>
      </c>
      <c r="M856" s="58" t="s">
        <v>1627</v>
      </c>
      <c r="N856" s="60">
        <v>1368475</v>
      </c>
      <c r="O856" s="60">
        <v>157374</v>
      </c>
      <c r="P856" s="60">
        <v>157374</v>
      </c>
      <c r="Q856" s="58"/>
      <c r="R856" s="58" t="s">
        <v>658</v>
      </c>
      <c r="S856" s="58" t="s">
        <v>701</v>
      </c>
      <c r="T856" s="58"/>
      <c r="U856" s="58">
        <v>3</v>
      </c>
      <c r="V856" s="58"/>
      <c r="W856" s="58" t="s">
        <v>658</v>
      </c>
      <c r="X856" s="58">
        <v>44034908000</v>
      </c>
      <c r="Y856" s="58" t="str">
        <f>LEFT(Tableau3[[#This Row],[CODE_TARIF]],6)</f>
        <v>440349</v>
      </c>
      <c r="Z856" s="58" t="s">
        <v>697</v>
      </c>
      <c r="AA856" s="58"/>
      <c r="AB856" s="58" t="s">
        <v>8391</v>
      </c>
      <c r="AC856" s="60">
        <v>85</v>
      </c>
      <c r="AD856" s="60" t="s">
        <v>6354</v>
      </c>
      <c r="AE856" s="58" t="s">
        <v>698</v>
      </c>
      <c r="AF856" s="58" t="s">
        <v>658</v>
      </c>
      <c r="AG856" s="60" t="s">
        <v>4717</v>
      </c>
      <c r="AH856" s="60" t="s">
        <v>4717</v>
      </c>
      <c r="AI856" s="58">
        <v>1000</v>
      </c>
      <c r="AJ856" s="58" t="s">
        <v>666</v>
      </c>
    </row>
    <row r="857" spans="1:36">
      <c r="A857" s="57">
        <v>854</v>
      </c>
      <c r="B857" s="58">
        <v>2022</v>
      </c>
      <c r="C857" s="58" t="s">
        <v>692</v>
      </c>
      <c r="D857" s="58"/>
      <c r="E857" s="58" t="s">
        <v>2012</v>
      </c>
      <c r="F857" s="58" t="s">
        <v>577</v>
      </c>
      <c r="G857" s="58" t="s">
        <v>7922</v>
      </c>
      <c r="H857" s="58" t="s">
        <v>1910</v>
      </c>
      <c r="I857" s="59">
        <v>44756</v>
      </c>
      <c r="J857" s="58" t="s">
        <v>2859</v>
      </c>
      <c r="K857" s="59" t="s">
        <v>7237</v>
      </c>
      <c r="L857" s="58" t="s">
        <v>7602</v>
      </c>
      <c r="M857" s="58" t="s">
        <v>1627</v>
      </c>
      <c r="N857" s="60">
        <v>1104265</v>
      </c>
      <c r="O857" s="60">
        <v>126990</v>
      </c>
      <c r="P857" s="60">
        <v>126990</v>
      </c>
      <c r="Q857" s="58"/>
      <c r="R857" s="58" t="s">
        <v>658</v>
      </c>
      <c r="S857" s="58" t="s">
        <v>7160</v>
      </c>
      <c r="T857" s="58"/>
      <c r="U857" s="58">
        <v>3</v>
      </c>
      <c r="V857" s="58"/>
      <c r="W857" s="58" t="s">
        <v>658</v>
      </c>
      <c r="X857" s="58">
        <v>44034939000</v>
      </c>
      <c r="Y857" s="58" t="str">
        <f>LEFT(Tableau3[[#This Row],[CODE_TARIF]],6)</f>
        <v>440349</v>
      </c>
      <c r="Z857" s="58" t="s">
        <v>697</v>
      </c>
      <c r="AA857" s="58"/>
      <c r="AB857" s="58" t="s">
        <v>8392</v>
      </c>
      <c r="AC857" s="60">
        <v>32</v>
      </c>
      <c r="AD857" s="60" t="s">
        <v>6355</v>
      </c>
      <c r="AE857" s="58" t="s">
        <v>698</v>
      </c>
      <c r="AF857" s="58" t="s">
        <v>658</v>
      </c>
      <c r="AG857" s="60" t="s">
        <v>4718</v>
      </c>
      <c r="AH857" s="60" t="s">
        <v>4718</v>
      </c>
      <c r="AI857" s="58">
        <v>1000</v>
      </c>
      <c r="AJ857" s="58" t="s">
        <v>666</v>
      </c>
    </row>
    <row r="858" spans="1:36">
      <c r="A858" s="57">
        <v>855</v>
      </c>
      <c r="B858" s="58">
        <v>2022</v>
      </c>
      <c r="C858" s="58" t="s">
        <v>692</v>
      </c>
      <c r="D858" s="58"/>
      <c r="E858" s="58" t="s">
        <v>8884</v>
      </c>
      <c r="F858" s="58" t="s">
        <v>2045</v>
      </c>
      <c r="G858" s="58" t="s">
        <v>7934</v>
      </c>
      <c r="H858" s="58" t="s">
        <v>2033</v>
      </c>
      <c r="I858" s="59">
        <v>44755</v>
      </c>
      <c r="J858" s="58" t="s">
        <v>2860</v>
      </c>
      <c r="K858" s="59" t="s">
        <v>1636</v>
      </c>
      <c r="L858" s="58" t="s">
        <v>7603</v>
      </c>
      <c r="M858" s="58" t="s">
        <v>7237</v>
      </c>
      <c r="N858" s="60">
        <v>1852500</v>
      </c>
      <c r="O858" s="60">
        <v>138938</v>
      </c>
      <c r="P858" s="60">
        <v>138938</v>
      </c>
      <c r="Q858" s="58"/>
      <c r="R858" s="58" t="s">
        <v>658</v>
      </c>
      <c r="S858" s="58" t="s">
        <v>687</v>
      </c>
      <c r="T858" s="58"/>
      <c r="U858" s="58">
        <v>3</v>
      </c>
      <c r="V858" s="58"/>
      <c r="W858" s="58" t="s">
        <v>658</v>
      </c>
      <c r="X858" s="58">
        <v>44072700000</v>
      </c>
      <c r="Y858" s="58" t="str">
        <f>LEFT(Tableau3[[#This Row],[CODE_TARIF]],6)</f>
        <v>440727</v>
      </c>
      <c r="Z858" s="58" t="s">
        <v>697</v>
      </c>
      <c r="AA858" s="58"/>
      <c r="AB858" s="58" t="s">
        <v>8393</v>
      </c>
      <c r="AC858" s="60">
        <v>10</v>
      </c>
      <c r="AD858" s="60" t="s">
        <v>1441</v>
      </c>
      <c r="AE858" s="58" t="s">
        <v>1668</v>
      </c>
      <c r="AF858" s="58" t="s">
        <v>658</v>
      </c>
      <c r="AG858" s="60" t="s">
        <v>4719</v>
      </c>
      <c r="AH858" s="60" t="s">
        <v>4719</v>
      </c>
      <c r="AI858" s="58">
        <v>1000</v>
      </c>
      <c r="AJ858" s="58" t="s">
        <v>666</v>
      </c>
    </row>
    <row r="859" spans="1:36">
      <c r="A859" s="57">
        <v>856</v>
      </c>
      <c r="B859" s="58">
        <v>2022</v>
      </c>
      <c r="C859" s="58" t="s">
        <v>692</v>
      </c>
      <c r="D859" s="58"/>
      <c r="E859" s="58" t="s">
        <v>8884</v>
      </c>
      <c r="F859" s="58" t="s">
        <v>2045</v>
      </c>
      <c r="G859" s="58" t="s">
        <v>7934</v>
      </c>
      <c r="H859" s="58" t="s">
        <v>2033</v>
      </c>
      <c r="I859" s="59">
        <v>44755</v>
      </c>
      <c r="J859" s="58" t="s">
        <v>2861</v>
      </c>
      <c r="K859" s="59" t="s">
        <v>1636</v>
      </c>
      <c r="L859" s="58" t="s">
        <v>7604</v>
      </c>
      <c r="M859" s="58" t="s">
        <v>7237</v>
      </c>
      <c r="N859" s="60">
        <v>4090000</v>
      </c>
      <c r="O859" s="60">
        <v>306750</v>
      </c>
      <c r="P859" s="60">
        <v>306750</v>
      </c>
      <c r="Q859" s="58"/>
      <c r="R859" s="58" t="s">
        <v>658</v>
      </c>
      <c r="S859" s="58" t="s">
        <v>7167</v>
      </c>
      <c r="T859" s="58"/>
      <c r="U859" s="58">
        <v>3</v>
      </c>
      <c r="V859" s="58"/>
      <c r="W859" s="58" t="s">
        <v>658</v>
      </c>
      <c r="X859" s="58">
        <v>44072700000</v>
      </c>
      <c r="Y859" s="58" t="str">
        <f>LEFT(Tableau3[[#This Row],[CODE_TARIF]],6)</f>
        <v>440727</v>
      </c>
      <c r="Z859" s="58" t="s">
        <v>697</v>
      </c>
      <c r="AA859" s="58"/>
      <c r="AB859" s="58" t="s">
        <v>8394</v>
      </c>
      <c r="AC859" s="60">
        <v>22</v>
      </c>
      <c r="AD859" s="60" t="s">
        <v>1441</v>
      </c>
      <c r="AE859" s="58" t="s">
        <v>1668</v>
      </c>
      <c r="AF859" s="58" t="s">
        <v>658</v>
      </c>
      <c r="AG859" s="60" t="s">
        <v>4720</v>
      </c>
      <c r="AH859" s="60" t="s">
        <v>4720</v>
      </c>
      <c r="AI859" s="58">
        <v>1000</v>
      </c>
      <c r="AJ859" s="58" t="s">
        <v>666</v>
      </c>
    </row>
    <row r="860" spans="1:36">
      <c r="A860" s="57">
        <v>857</v>
      </c>
      <c r="B860" s="58">
        <v>2022</v>
      </c>
      <c r="C860" s="58" t="s">
        <v>692</v>
      </c>
      <c r="D860" s="58"/>
      <c r="E860" s="58" t="s">
        <v>2012</v>
      </c>
      <c r="F860" s="58" t="s">
        <v>577</v>
      </c>
      <c r="G860" s="58" t="s">
        <v>7922</v>
      </c>
      <c r="H860" s="58" t="s">
        <v>1910</v>
      </c>
      <c r="I860" s="59">
        <v>44755</v>
      </c>
      <c r="J860" s="58" t="s">
        <v>2862</v>
      </c>
      <c r="K860" s="59" t="s">
        <v>1636</v>
      </c>
      <c r="L860" s="58" t="s">
        <v>7605</v>
      </c>
      <c r="M860" s="58" t="s">
        <v>1627</v>
      </c>
      <c r="N860" s="60">
        <v>1486769</v>
      </c>
      <c r="O860" s="60">
        <v>81772</v>
      </c>
      <c r="P860" s="60">
        <v>81772</v>
      </c>
      <c r="Q860" s="58"/>
      <c r="R860" s="58" t="s">
        <v>658</v>
      </c>
      <c r="S860" s="58" t="s">
        <v>675</v>
      </c>
      <c r="T860" s="58"/>
      <c r="U860" s="58">
        <v>3</v>
      </c>
      <c r="V860" s="58"/>
      <c r="W860" s="58" t="s">
        <v>658</v>
      </c>
      <c r="X860" s="58">
        <v>44072938000</v>
      </c>
      <c r="Y860" s="58" t="str">
        <f>LEFT(Tableau3[[#This Row],[CODE_TARIF]],6)</f>
        <v>440729</v>
      </c>
      <c r="Z860" s="58" t="s">
        <v>697</v>
      </c>
      <c r="AA860" s="58"/>
      <c r="AB860" s="58" t="s">
        <v>8395</v>
      </c>
      <c r="AC860" s="60">
        <v>64</v>
      </c>
      <c r="AD860" s="60" t="s">
        <v>6356</v>
      </c>
      <c r="AE860" s="58" t="s">
        <v>698</v>
      </c>
      <c r="AF860" s="58" t="s">
        <v>658</v>
      </c>
      <c r="AG860" s="60" t="s">
        <v>4721</v>
      </c>
      <c r="AH860" s="60" t="s">
        <v>4721</v>
      </c>
      <c r="AI860" s="58">
        <v>1000</v>
      </c>
      <c r="AJ860" s="58" t="s">
        <v>666</v>
      </c>
    </row>
    <row r="861" spans="1:36">
      <c r="A861" s="57">
        <v>858</v>
      </c>
      <c r="B861" s="58">
        <v>2022</v>
      </c>
      <c r="C861" s="58" t="s">
        <v>692</v>
      </c>
      <c r="D861" s="58"/>
      <c r="E861" s="58" t="s">
        <v>8886</v>
      </c>
      <c r="F861" s="58" t="s">
        <v>583</v>
      </c>
      <c r="G861" s="58" t="s">
        <v>7939</v>
      </c>
      <c r="H861" s="58" t="s">
        <v>2035</v>
      </c>
      <c r="I861" s="59">
        <v>44755</v>
      </c>
      <c r="J861" s="58" t="s">
        <v>2863</v>
      </c>
      <c r="K861" s="59" t="s">
        <v>1636</v>
      </c>
      <c r="L861" s="58" t="s">
        <v>7606</v>
      </c>
      <c r="M861" s="58" t="s">
        <v>1636</v>
      </c>
      <c r="N861" s="60">
        <v>14515460</v>
      </c>
      <c r="O861" s="60">
        <v>1088659</v>
      </c>
      <c r="P861" s="60">
        <v>1088659</v>
      </c>
      <c r="Q861" s="58"/>
      <c r="R861" s="58" t="s">
        <v>658</v>
      </c>
      <c r="S861" s="58" t="s">
        <v>701</v>
      </c>
      <c r="T861" s="58"/>
      <c r="U861" s="58">
        <v>3</v>
      </c>
      <c r="V861" s="58"/>
      <c r="W861" s="58" t="s">
        <v>658</v>
      </c>
      <c r="X861" s="58">
        <v>44072938000</v>
      </c>
      <c r="Y861" s="58" t="str">
        <f>LEFT(Tableau3[[#This Row],[CODE_TARIF]],6)</f>
        <v>440729</v>
      </c>
      <c r="Z861" s="58" t="s">
        <v>697</v>
      </c>
      <c r="AA861" s="58"/>
      <c r="AB861" s="58" t="s">
        <v>8396</v>
      </c>
      <c r="AC861" s="60">
        <v>77323</v>
      </c>
      <c r="AD861" s="60" t="s">
        <v>6357</v>
      </c>
      <c r="AE861" s="58" t="s">
        <v>707</v>
      </c>
      <c r="AF861" s="58" t="s">
        <v>658</v>
      </c>
      <c r="AG861" s="60" t="s">
        <v>4722</v>
      </c>
      <c r="AH861" s="60" t="s">
        <v>4722</v>
      </c>
      <c r="AI861" s="58">
        <v>1000</v>
      </c>
      <c r="AJ861" s="58" t="s">
        <v>666</v>
      </c>
    </row>
    <row r="862" spans="1:36">
      <c r="A862" s="57">
        <v>859</v>
      </c>
      <c r="B862" s="58">
        <v>2022</v>
      </c>
      <c r="C862" s="58" t="s">
        <v>692</v>
      </c>
      <c r="D862" s="58"/>
      <c r="E862" s="58" t="s">
        <v>8886</v>
      </c>
      <c r="F862" s="58" t="s">
        <v>583</v>
      </c>
      <c r="G862" s="58" t="s">
        <v>7939</v>
      </c>
      <c r="H862" s="58" t="s">
        <v>2035</v>
      </c>
      <c r="I862" s="59">
        <v>44755</v>
      </c>
      <c r="J862" s="58" t="s">
        <v>2864</v>
      </c>
      <c r="K862" s="59" t="s">
        <v>1636</v>
      </c>
      <c r="L862" s="58" t="s">
        <v>7606</v>
      </c>
      <c r="M862" s="58" t="s">
        <v>1636</v>
      </c>
      <c r="N862" s="60">
        <v>9213973</v>
      </c>
      <c r="O862" s="60">
        <v>691048</v>
      </c>
      <c r="P862" s="60">
        <v>691048</v>
      </c>
      <c r="Q862" s="58"/>
      <c r="R862" s="58" t="s">
        <v>658</v>
      </c>
      <c r="S862" s="58" t="s">
        <v>701</v>
      </c>
      <c r="T862" s="58"/>
      <c r="U862" s="58">
        <v>3</v>
      </c>
      <c r="V862" s="58"/>
      <c r="W862" s="58" t="s">
        <v>658</v>
      </c>
      <c r="X862" s="58">
        <v>44072938000</v>
      </c>
      <c r="Y862" s="58" t="str">
        <f>LEFT(Tableau3[[#This Row],[CODE_TARIF]],6)</f>
        <v>440729</v>
      </c>
      <c r="Z862" s="58" t="s">
        <v>697</v>
      </c>
      <c r="AA862" s="58"/>
      <c r="AB862" s="58" t="s">
        <v>8397</v>
      </c>
      <c r="AC862" s="60">
        <v>59473</v>
      </c>
      <c r="AD862" s="60" t="s">
        <v>6358</v>
      </c>
      <c r="AE862" s="58" t="s">
        <v>707</v>
      </c>
      <c r="AF862" s="58" t="s">
        <v>658</v>
      </c>
      <c r="AG862" s="60" t="s">
        <v>4723</v>
      </c>
      <c r="AH862" s="60" t="s">
        <v>4723</v>
      </c>
      <c r="AI862" s="58">
        <v>1000</v>
      </c>
      <c r="AJ862" s="58" t="s">
        <v>666</v>
      </c>
    </row>
    <row r="863" spans="1:36">
      <c r="A863" s="57">
        <v>860</v>
      </c>
      <c r="B863" s="58">
        <v>2022</v>
      </c>
      <c r="C863" s="58" t="s">
        <v>692</v>
      </c>
      <c r="D863" s="58"/>
      <c r="E863" s="58" t="s">
        <v>8886</v>
      </c>
      <c r="F863" s="58" t="s">
        <v>583</v>
      </c>
      <c r="G863" s="58" t="s">
        <v>7939</v>
      </c>
      <c r="H863" s="58" t="s">
        <v>2035</v>
      </c>
      <c r="I863" s="59">
        <v>44755</v>
      </c>
      <c r="J863" s="58" t="s">
        <v>2865</v>
      </c>
      <c r="K863" s="59" t="s">
        <v>1636</v>
      </c>
      <c r="L863" s="58" t="s">
        <v>7606</v>
      </c>
      <c r="M863" s="58" t="s">
        <v>1636</v>
      </c>
      <c r="N863" s="60">
        <v>13804032</v>
      </c>
      <c r="O863" s="60">
        <v>1035303</v>
      </c>
      <c r="P863" s="60">
        <v>1035303</v>
      </c>
      <c r="Q863" s="58"/>
      <c r="R863" s="58" t="s">
        <v>658</v>
      </c>
      <c r="S863" s="58" t="s">
        <v>701</v>
      </c>
      <c r="T863" s="58"/>
      <c r="U863" s="58">
        <v>3</v>
      </c>
      <c r="V863" s="58"/>
      <c r="W863" s="58" t="s">
        <v>658</v>
      </c>
      <c r="X863" s="58">
        <v>44072938000</v>
      </c>
      <c r="Y863" s="58" t="str">
        <f>LEFT(Tableau3[[#This Row],[CODE_TARIF]],6)</f>
        <v>440729</v>
      </c>
      <c r="Z863" s="58" t="s">
        <v>697</v>
      </c>
      <c r="AA863" s="58"/>
      <c r="AB863" s="58" t="s">
        <v>8398</v>
      </c>
      <c r="AC863" s="60">
        <v>143792</v>
      </c>
      <c r="AD863" s="60" t="s">
        <v>6359</v>
      </c>
      <c r="AE863" s="58" t="s">
        <v>707</v>
      </c>
      <c r="AF863" s="58" t="s">
        <v>658</v>
      </c>
      <c r="AG863" s="60" t="s">
        <v>4724</v>
      </c>
      <c r="AH863" s="60" t="s">
        <v>4724</v>
      </c>
      <c r="AI863" s="58">
        <v>1000</v>
      </c>
      <c r="AJ863" s="58" t="s">
        <v>666</v>
      </c>
    </row>
    <row r="864" spans="1:36">
      <c r="A864" s="57">
        <v>861</v>
      </c>
      <c r="B864" s="58">
        <v>2022</v>
      </c>
      <c r="C864" s="58" t="s">
        <v>692</v>
      </c>
      <c r="D864" s="58"/>
      <c r="E864" s="58" t="s">
        <v>8886</v>
      </c>
      <c r="F864" s="58" t="s">
        <v>583</v>
      </c>
      <c r="G864" s="58" t="s">
        <v>7939</v>
      </c>
      <c r="H864" s="58" t="s">
        <v>2035</v>
      </c>
      <c r="I864" s="59">
        <v>44754</v>
      </c>
      <c r="J864" s="58" t="s">
        <v>2866</v>
      </c>
      <c r="K864" s="59" t="s">
        <v>1639</v>
      </c>
      <c r="L864" s="58" t="s">
        <v>7606</v>
      </c>
      <c r="M864" s="58" t="s">
        <v>1636</v>
      </c>
      <c r="N864" s="60">
        <v>9256896</v>
      </c>
      <c r="O864" s="60">
        <v>694267</v>
      </c>
      <c r="P864" s="60">
        <v>694267</v>
      </c>
      <c r="Q864" s="58"/>
      <c r="R864" s="58" t="s">
        <v>658</v>
      </c>
      <c r="S864" s="58" t="s">
        <v>701</v>
      </c>
      <c r="T864" s="58"/>
      <c r="U864" s="58">
        <v>3</v>
      </c>
      <c r="V864" s="58"/>
      <c r="W864" s="58" t="s">
        <v>658</v>
      </c>
      <c r="X864" s="58">
        <v>44072938000</v>
      </c>
      <c r="Y864" s="58" t="str">
        <f>LEFT(Tableau3[[#This Row],[CODE_TARIF]],6)</f>
        <v>440729</v>
      </c>
      <c r="Z864" s="58" t="s">
        <v>697</v>
      </c>
      <c r="AA864" s="58"/>
      <c r="AB864" s="58" t="s">
        <v>8399</v>
      </c>
      <c r="AC864" s="60">
        <v>96426</v>
      </c>
      <c r="AD864" s="60" t="s">
        <v>6360</v>
      </c>
      <c r="AE864" s="58" t="s">
        <v>707</v>
      </c>
      <c r="AF864" s="58" t="s">
        <v>658</v>
      </c>
      <c r="AG864" s="60" t="s">
        <v>4725</v>
      </c>
      <c r="AH864" s="60" t="s">
        <v>4725</v>
      </c>
      <c r="AI864" s="58">
        <v>1000</v>
      </c>
      <c r="AJ864" s="58" t="s">
        <v>666</v>
      </c>
    </row>
    <row r="865" spans="1:36">
      <c r="A865" s="57">
        <v>862</v>
      </c>
      <c r="B865" s="58">
        <v>2022</v>
      </c>
      <c r="C865" s="58" t="s">
        <v>692</v>
      </c>
      <c r="D865" s="58"/>
      <c r="E865" s="58" t="s">
        <v>8886</v>
      </c>
      <c r="F865" s="58" t="s">
        <v>583</v>
      </c>
      <c r="G865" s="58" t="s">
        <v>7939</v>
      </c>
      <c r="H865" s="58" t="s">
        <v>2035</v>
      </c>
      <c r="I865" s="59">
        <v>44754</v>
      </c>
      <c r="J865" s="58" t="s">
        <v>2867</v>
      </c>
      <c r="K865" s="59" t="s">
        <v>1639</v>
      </c>
      <c r="L865" s="58" t="s">
        <v>7606</v>
      </c>
      <c r="M865" s="58" t="s">
        <v>1636</v>
      </c>
      <c r="N865" s="60">
        <v>5380770</v>
      </c>
      <c r="O865" s="60">
        <v>403558</v>
      </c>
      <c r="P865" s="60">
        <v>403558</v>
      </c>
      <c r="Q865" s="58"/>
      <c r="R865" s="58" t="s">
        <v>658</v>
      </c>
      <c r="S865" s="58" t="s">
        <v>701</v>
      </c>
      <c r="T865" s="58"/>
      <c r="U865" s="58">
        <v>3</v>
      </c>
      <c r="V865" s="58"/>
      <c r="W865" s="58" t="s">
        <v>658</v>
      </c>
      <c r="X865" s="58">
        <v>44072938000</v>
      </c>
      <c r="Y865" s="58" t="str">
        <f>LEFT(Tableau3[[#This Row],[CODE_TARIF]],6)</f>
        <v>440729</v>
      </c>
      <c r="Z865" s="58" t="s">
        <v>697</v>
      </c>
      <c r="AA865" s="58"/>
      <c r="AB865" s="58" t="s">
        <v>8400</v>
      </c>
      <c r="AC865" s="60">
        <v>34731</v>
      </c>
      <c r="AD865" s="60" t="s">
        <v>6361</v>
      </c>
      <c r="AE865" s="58" t="s">
        <v>707</v>
      </c>
      <c r="AF865" s="58" t="s">
        <v>658</v>
      </c>
      <c r="AG865" s="60" t="s">
        <v>4726</v>
      </c>
      <c r="AH865" s="60" t="s">
        <v>4726</v>
      </c>
      <c r="AI865" s="58">
        <v>1000</v>
      </c>
      <c r="AJ865" s="58" t="s">
        <v>666</v>
      </c>
    </row>
    <row r="866" spans="1:36">
      <c r="A866" s="57">
        <v>863</v>
      </c>
      <c r="B866" s="58">
        <v>2022</v>
      </c>
      <c r="C866" s="58" t="s">
        <v>692</v>
      </c>
      <c r="D866" s="58"/>
      <c r="E866" s="58" t="s">
        <v>8886</v>
      </c>
      <c r="F866" s="58" t="s">
        <v>583</v>
      </c>
      <c r="G866" s="58" t="s">
        <v>7939</v>
      </c>
      <c r="H866" s="58" t="s">
        <v>2035</v>
      </c>
      <c r="I866" s="59">
        <v>44754</v>
      </c>
      <c r="J866" s="58" t="s">
        <v>2868</v>
      </c>
      <c r="K866" s="59" t="s">
        <v>1639</v>
      </c>
      <c r="L866" s="58" t="s">
        <v>7606</v>
      </c>
      <c r="M866" s="58" t="s">
        <v>1636</v>
      </c>
      <c r="N866" s="60">
        <v>9202272</v>
      </c>
      <c r="O866" s="60">
        <v>690170</v>
      </c>
      <c r="P866" s="60">
        <v>690170</v>
      </c>
      <c r="Q866" s="58"/>
      <c r="R866" s="58" t="s">
        <v>658</v>
      </c>
      <c r="S866" s="58" t="s">
        <v>701</v>
      </c>
      <c r="T866" s="58"/>
      <c r="U866" s="58">
        <v>3</v>
      </c>
      <c r="V866" s="58"/>
      <c r="W866" s="58" t="s">
        <v>658</v>
      </c>
      <c r="X866" s="58">
        <v>44072938000</v>
      </c>
      <c r="Y866" s="58" t="str">
        <f>LEFT(Tableau3[[#This Row],[CODE_TARIF]],6)</f>
        <v>440729</v>
      </c>
      <c r="Z866" s="58" t="s">
        <v>697</v>
      </c>
      <c r="AA866" s="58"/>
      <c r="AB866" s="58" t="s">
        <v>8401</v>
      </c>
      <c r="AC866" s="60">
        <v>95857</v>
      </c>
      <c r="AD866" s="60" t="s">
        <v>6362</v>
      </c>
      <c r="AE866" s="58" t="s">
        <v>707</v>
      </c>
      <c r="AF866" s="58" t="s">
        <v>658</v>
      </c>
      <c r="AG866" s="60" t="s">
        <v>4727</v>
      </c>
      <c r="AH866" s="60" t="s">
        <v>4727</v>
      </c>
      <c r="AI866" s="58">
        <v>1000</v>
      </c>
      <c r="AJ866" s="58" t="s">
        <v>666</v>
      </c>
    </row>
    <row r="867" spans="1:36">
      <c r="A867" s="57">
        <v>864</v>
      </c>
      <c r="B867" s="58">
        <v>2022</v>
      </c>
      <c r="C867" s="58" t="s">
        <v>692</v>
      </c>
      <c r="D867" s="58"/>
      <c r="E867" s="58" t="s">
        <v>8886</v>
      </c>
      <c r="F867" s="58" t="s">
        <v>583</v>
      </c>
      <c r="G867" s="58" t="s">
        <v>7939</v>
      </c>
      <c r="H867" s="58" t="s">
        <v>2035</v>
      </c>
      <c r="I867" s="59">
        <v>44754</v>
      </c>
      <c r="J867" s="58" t="s">
        <v>2869</v>
      </c>
      <c r="K867" s="59" t="s">
        <v>1639</v>
      </c>
      <c r="L867" s="58" t="s">
        <v>7606</v>
      </c>
      <c r="M867" s="58" t="s">
        <v>1636</v>
      </c>
      <c r="N867" s="60">
        <v>15521052</v>
      </c>
      <c r="O867" s="60">
        <v>1164079</v>
      </c>
      <c r="P867" s="60">
        <v>1164079</v>
      </c>
      <c r="Q867" s="58"/>
      <c r="R867" s="58" t="s">
        <v>658</v>
      </c>
      <c r="S867" s="58" t="s">
        <v>701</v>
      </c>
      <c r="T867" s="58"/>
      <c r="U867" s="58">
        <v>3</v>
      </c>
      <c r="V867" s="58"/>
      <c r="W867" s="58" t="s">
        <v>658</v>
      </c>
      <c r="X867" s="58">
        <v>44072938000</v>
      </c>
      <c r="Y867" s="58" t="str">
        <f>LEFT(Tableau3[[#This Row],[CODE_TARIF]],6)</f>
        <v>440729</v>
      </c>
      <c r="Z867" s="58" t="s">
        <v>697</v>
      </c>
      <c r="AA867" s="58"/>
      <c r="AB867" s="58" t="s">
        <v>8402</v>
      </c>
      <c r="AC867" s="60">
        <v>100183</v>
      </c>
      <c r="AD867" s="60" t="s">
        <v>6363</v>
      </c>
      <c r="AE867" s="58" t="s">
        <v>707</v>
      </c>
      <c r="AF867" s="58" t="s">
        <v>658</v>
      </c>
      <c r="AG867" s="60" t="s">
        <v>4728</v>
      </c>
      <c r="AH867" s="60" t="s">
        <v>4728</v>
      </c>
      <c r="AI867" s="58">
        <v>1000</v>
      </c>
      <c r="AJ867" s="58" t="s">
        <v>666</v>
      </c>
    </row>
    <row r="868" spans="1:36">
      <c r="A868" s="57">
        <v>865</v>
      </c>
      <c r="B868" s="58">
        <v>2022</v>
      </c>
      <c r="C868" s="58" t="s">
        <v>692</v>
      </c>
      <c r="D868" s="58"/>
      <c r="E868" s="58" t="s">
        <v>8886</v>
      </c>
      <c r="F868" s="58" t="s">
        <v>583</v>
      </c>
      <c r="G868" s="58" t="s">
        <v>7939</v>
      </c>
      <c r="H868" s="58" t="s">
        <v>2035</v>
      </c>
      <c r="I868" s="59">
        <v>44754</v>
      </c>
      <c r="J868" s="58" t="s">
        <v>2870</v>
      </c>
      <c r="K868" s="59" t="s">
        <v>1639</v>
      </c>
      <c r="L868" s="58" t="s">
        <v>7606</v>
      </c>
      <c r="M868" s="58" t="s">
        <v>1636</v>
      </c>
      <c r="N868" s="60">
        <v>3987509</v>
      </c>
      <c r="O868" s="60">
        <v>299063</v>
      </c>
      <c r="P868" s="60">
        <v>299063</v>
      </c>
      <c r="Q868" s="58"/>
      <c r="R868" s="58" t="s">
        <v>658</v>
      </c>
      <c r="S868" s="58" t="s">
        <v>701</v>
      </c>
      <c r="T868" s="58"/>
      <c r="U868" s="58">
        <v>3</v>
      </c>
      <c r="V868" s="58"/>
      <c r="W868" s="58" t="s">
        <v>658</v>
      </c>
      <c r="X868" s="58">
        <v>44072902000</v>
      </c>
      <c r="Y868" s="58" t="str">
        <f>LEFT(Tableau3[[#This Row],[CODE_TARIF]],6)</f>
        <v>440729</v>
      </c>
      <c r="Z868" s="58" t="s">
        <v>697</v>
      </c>
      <c r="AA868" s="58"/>
      <c r="AB868" s="58" t="s">
        <v>8403</v>
      </c>
      <c r="AC868" s="60">
        <v>50002</v>
      </c>
      <c r="AD868" s="60" t="s">
        <v>1441</v>
      </c>
      <c r="AE868" s="58" t="s">
        <v>707</v>
      </c>
      <c r="AF868" s="58" t="s">
        <v>658</v>
      </c>
      <c r="AG868" s="60" t="s">
        <v>4729</v>
      </c>
      <c r="AH868" s="60" t="s">
        <v>4729</v>
      </c>
      <c r="AI868" s="58">
        <v>1000</v>
      </c>
      <c r="AJ868" s="58" t="s">
        <v>666</v>
      </c>
    </row>
    <row r="869" spans="1:36">
      <c r="A869" s="57">
        <v>866</v>
      </c>
      <c r="B869" s="58">
        <v>2022</v>
      </c>
      <c r="C869" s="58" t="s">
        <v>692</v>
      </c>
      <c r="D869" s="58"/>
      <c r="E869" s="58" t="s">
        <v>8886</v>
      </c>
      <c r="F869" s="58" t="s">
        <v>583</v>
      </c>
      <c r="G869" s="58" t="s">
        <v>7939</v>
      </c>
      <c r="H869" s="58" t="s">
        <v>2035</v>
      </c>
      <c r="I869" s="59">
        <v>44754</v>
      </c>
      <c r="J869" s="58" t="s">
        <v>2871</v>
      </c>
      <c r="K869" s="59" t="s">
        <v>1639</v>
      </c>
      <c r="L869" s="58" t="s">
        <v>7606</v>
      </c>
      <c r="M869" s="58" t="s">
        <v>1636</v>
      </c>
      <c r="N869" s="60">
        <v>9249504</v>
      </c>
      <c r="O869" s="60">
        <v>693713</v>
      </c>
      <c r="P869" s="60">
        <v>693713</v>
      </c>
      <c r="Q869" s="58"/>
      <c r="R869" s="58" t="s">
        <v>658</v>
      </c>
      <c r="S869" s="58" t="s">
        <v>701</v>
      </c>
      <c r="T869" s="58"/>
      <c r="U869" s="58">
        <v>3</v>
      </c>
      <c r="V869" s="58"/>
      <c r="W869" s="58" t="s">
        <v>658</v>
      </c>
      <c r="X869" s="58">
        <v>44072938000</v>
      </c>
      <c r="Y869" s="58" t="str">
        <f>LEFT(Tableau3[[#This Row],[CODE_TARIF]],6)</f>
        <v>440729</v>
      </c>
      <c r="Z869" s="58" t="s">
        <v>697</v>
      </c>
      <c r="AA869" s="58"/>
      <c r="AB869" s="58" t="s">
        <v>8404</v>
      </c>
      <c r="AC869" s="60">
        <v>96349</v>
      </c>
      <c r="AD869" s="60" t="s">
        <v>6364</v>
      </c>
      <c r="AE869" s="58" t="s">
        <v>707</v>
      </c>
      <c r="AF869" s="58" t="s">
        <v>658</v>
      </c>
      <c r="AG869" s="60" t="s">
        <v>4730</v>
      </c>
      <c r="AH869" s="60" t="s">
        <v>4730</v>
      </c>
      <c r="AI869" s="58">
        <v>1000</v>
      </c>
      <c r="AJ869" s="58" t="s">
        <v>666</v>
      </c>
    </row>
    <row r="870" spans="1:36">
      <c r="A870" s="57">
        <v>867</v>
      </c>
      <c r="B870" s="58">
        <v>2022</v>
      </c>
      <c r="C870" s="58" t="s">
        <v>692</v>
      </c>
      <c r="D870" s="58"/>
      <c r="E870" s="58" t="s">
        <v>8882</v>
      </c>
      <c r="F870" s="58" t="s">
        <v>579</v>
      </c>
      <c r="G870" s="58" t="s">
        <v>7931</v>
      </c>
      <c r="H870" s="58" t="s">
        <v>2031</v>
      </c>
      <c r="I870" s="59">
        <v>44754</v>
      </c>
      <c r="J870" s="58" t="s">
        <v>2872</v>
      </c>
      <c r="K870" s="59" t="s">
        <v>1639</v>
      </c>
      <c r="L870" s="58" t="s">
        <v>7607</v>
      </c>
      <c r="M870" s="58" t="s">
        <v>7238</v>
      </c>
      <c r="N870" s="60">
        <v>3122962</v>
      </c>
      <c r="O870" s="60">
        <v>171763</v>
      </c>
      <c r="P870" s="60">
        <v>171763</v>
      </c>
      <c r="Q870" s="58"/>
      <c r="R870" s="58" t="s">
        <v>658</v>
      </c>
      <c r="S870" s="58" t="s">
        <v>703</v>
      </c>
      <c r="T870" s="58"/>
      <c r="U870" s="58">
        <v>3</v>
      </c>
      <c r="V870" s="58"/>
      <c r="W870" s="58" t="s">
        <v>658</v>
      </c>
      <c r="X870" s="58">
        <v>44072800000</v>
      </c>
      <c r="Y870" s="58" t="str">
        <f>LEFT(Tableau3[[#This Row],[CODE_TARIF]],6)</f>
        <v>440728</v>
      </c>
      <c r="Z870" s="58" t="s">
        <v>697</v>
      </c>
      <c r="AA870" s="58"/>
      <c r="AB870" s="58" t="s">
        <v>8405</v>
      </c>
      <c r="AC870" s="60">
        <v>1</v>
      </c>
      <c r="AD870" s="60" t="s">
        <v>1441</v>
      </c>
      <c r="AE870" s="58" t="s">
        <v>713</v>
      </c>
      <c r="AF870" s="58" t="s">
        <v>658</v>
      </c>
      <c r="AG870" s="60" t="s">
        <v>4731</v>
      </c>
      <c r="AH870" s="60" t="s">
        <v>4731</v>
      </c>
      <c r="AI870" s="58">
        <v>1000</v>
      </c>
      <c r="AJ870" s="58" t="s">
        <v>666</v>
      </c>
    </row>
    <row r="871" spans="1:36">
      <c r="A871" s="57">
        <v>868</v>
      </c>
      <c r="B871" s="58">
        <v>2022</v>
      </c>
      <c r="C871" s="58" t="s">
        <v>692</v>
      </c>
      <c r="D871" s="58"/>
      <c r="E871" s="58" t="s">
        <v>8882</v>
      </c>
      <c r="F871" s="58" t="s">
        <v>579</v>
      </c>
      <c r="G871" s="58" t="s">
        <v>7931</v>
      </c>
      <c r="H871" s="58" t="s">
        <v>2031</v>
      </c>
      <c r="I871" s="59">
        <v>44754</v>
      </c>
      <c r="J871" s="58" t="s">
        <v>2873</v>
      </c>
      <c r="K871" s="59" t="s">
        <v>1639</v>
      </c>
      <c r="L871" s="58" t="s">
        <v>7608</v>
      </c>
      <c r="M871" s="58" t="s">
        <v>1610</v>
      </c>
      <c r="N871" s="60">
        <v>4604751</v>
      </c>
      <c r="O871" s="60">
        <v>529547</v>
      </c>
      <c r="P871" s="60">
        <v>529547</v>
      </c>
      <c r="Q871" s="58"/>
      <c r="R871" s="58" t="s">
        <v>658</v>
      </c>
      <c r="S871" s="58" t="s">
        <v>703</v>
      </c>
      <c r="T871" s="58"/>
      <c r="U871" s="58">
        <v>3</v>
      </c>
      <c r="V871" s="58"/>
      <c r="W871" s="58" t="s">
        <v>658</v>
      </c>
      <c r="X871" s="58">
        <v>44034914000</v>
      </c>
      <c r="Y871" s="58" t="str">
        <f>LEFT(Tableau3[[#This Row],[CODE_TARIF]],6)</f>
        <v>440349</v>
      </c>
      <c r="Z871" s="58" t="s">
        <v>697</v>
      </c>
      <c r="AA871" s="58"/>
      <c r="AB871" s="58" t="s">
        <v>8406</v>
      </c>
      <c r="AC871" s="60">
        <v>316</v>
      </c>
      <c r="AD871" s="60" t="s">
        <v>6365</v>
      </c>
      <c r="AE871" s="58" t="s">
        <v>706</v>
      </c>
      <c r="AF871" s="58" t="s">
        <v>658</v>
      </c>
      <c r="AG871" s="60" t="s">
        <v>4732</v>
      </c>
      <c r="AH871" s="60" t="s">
        <v>4732</v>
      </c>
      <c r="AI871" s="58">
        <v>1000</v>
      </c>
      <c r="AJ871" s="58" t="s">
        <v>666</v>
      </c>
    </row>
    <row r="872" spans="1:36">
      <c r="A872" s="57">
        <v>869</v>
      </c>
      <c r="B872" s="58">
        <v>2022</v>
      </c>
      <c r="C872" s="58" t="s">
        <v>692</v>
      </c>
      <c r="D872" s="58"/>
      <c r="E872" s="58" t="s">
        <v>2012</v>
      </c>
      <c r="F872" s="58" t="s">
        <v>577</v>
      </c>
      <c r="G872" s="58" t="s">
        <v>7922</v>
      </c>
      <c r="H872" s="58" t="s">
        <v>1910</v>
      </c>
      <c r="I872" s="59">
        <v>44753</v>
      </c>
      <c r="J872" s="58" t="s">
        <v>2874</v>
      </c>
      <c r="K872" s="59" t="s">
        <v>7246</v>
      </c>
      <c r="L872" s="58" t="s">
        <v>7609</v>
      </c>
      <c r="M872" s="58" t="s">
        <v>1636</v>
      </c>
      <c r="N872" s="60">
        <v>292230</v>
      </c>
      <c r="O872" s="60">
        <v>33606</v>
      </c>
      <c r="P872" s="60">
        <v>33606</v>
      </c>
      <c r="Q872" s="58"/>
      <c r="R872" s="58" t="s">
        <v>658</v>
      </c>
      <c r="S872" s="58" t="s">
        <v>703</v>
      </c>
      <c r="T872" s="58"/>
      <c r="U872" s="58">
        <v>3</v>
      </c>
      <c r="V872" s="58"/>
      <c r="W872" s="58" t="s">
        <v>658</v>
      </c>
      <c r="X872" s="58">
        <v>44034910000</v>
      </c>
      <c r="Y872" s="58" t="str">
        <f>LEFT(Tableau3[[#This Row],[CODE_TARIF]],6)</f>
        <v>440349</v>
      </c>
      <c r="Z872" s="58" t="s">
        <v>697</v>
      </c>
      <c r="AA872" s="58"/>
      <c r="AB872" s="58" t="s">
        <v>8407</v>
      </c>
      <c r="AC872" s="60">
        <v>10</v>
      </c>
      <c r="AD872" s="60" t="s">
        <v>6366</v>
      </c>
      <c r="AE872" s="58" t="s">
        <v>698</v>
      </c>
      <c r="AF872" s="58" t="s">
        <v>658</v>
      </c>
      <c r="AG872" s="60" t="s">
        <v>4733</v>
      </c>
      <c r="AH872" s="60" t="s">
        <v>4733</v>
      </c>
      <c r="AI872" s="58">
        <v>1000</v>
      </c>
      <c r="AJ872" s="58" t="s">
        <v>666</v>
      </c>
    </row>
    <row r="873" spans="1:36">
      <c r="A873" s="57">
        <v>870</v>
      </c>
      <c r="B873" s="58">
        <v>2022</v>
      </c>
      <c r="C873" s="58" t="s">
        <v>692</v>
      </c>
      <c r="D873" s="58"/>
      <c r="E873" s="58" t="s">
        <v>2012</v>
      </c>
      <c r="F873" s="58" t="s">
        <v>577</v>
      </c>
      <c r="G873" s="58" t="s">
        <v>7922</v>
      </c>
      <c r="H873" s="58" t="s">
        <v>1910</v>
      </c>
      <c r="I873" s="59">
        <v>44753</v>
      </c>
      <c r="J873" s="58" t="s">
        <v>1572</v>
      </c>
      <c r="K873" s="59" t="s">
        <v>7246</v>
      </c>
      <c r="L873" s="58" t="s">
        <v>7610</v>
      </c>
      <c r="M873" s="58" t="s">
        <v>1636</v>
      </c>
      <c r="N873" s="60">
        <v>921420</v>
      </c>
      <c r="O873" s="60">
        <v>105963</v>
      </c>
      <c r="P873" s="60">
        <v>105963</v>
      </c>
      <c r="Q873" s="58"/>
      <c r="R873" s="58" t="s">
        <v>658</v>
      </c>
      <c r="S873" s="58" t="s">
        <v>704</v>
      </c>
      <c r="T873" s="58"/>
      <c r="U873" s="58">
        <v>3</v>
      </c>
      <c r="V873" s="58"/>
      <c r="W873" s="58" t="s">
        <v>658</v>
      </c>
      <c r="X873" s="58">
        <v>44034939000</v>
      </c>
      <c r="Y873" s="58" t="str">
        <f>LEFT(Tableau3[[#This Row],[CODE_TARIF]],6)</f>
        <v>440349</v>
      </c>
      <c r="Z873" s="58" t="s">
        <v>697</v>
      </c>
      <c r="AA873" s="58"/>
      <c r="AB873" s="58" t="s">
        <v>8408</v>
      </c>
      <c r="AC873" s="60">
        <v>22</v>
      </c>
      <c r="AD873" s="60" t="s">
        <v>6367</v>
      </c>
      <c r="AE873" s="58" t="s">
        <v>698</v>
      </c>
      <c r="AF873" s="58" t="s">
        <v>658</v>
      </c>
      <c r="AG873" s="60" t="s">
        <v>4734</v>
      </c>
      <c r="AH873" s="60" t="s">
        <v>4734</v>
      </c>
      <c r="AI873" s="58">
        <v>1000</v>
      </c>
      <c r="AJ873" s="58" t="s">
        <v>666</v>
      </c>
    </row>
    <row r="874" spans="1:36">
      <c r="A874" s="57">
        <v>871</v>
      </c>
      <c r="B874" s="58">
        <v>2022</v>
      </c>
      <c r="C874" s="58" t="s">
        <v>692</v>
      </c>
      <c r="D874" s="58"/>
      <c r="E874" s="58" t="s">
        <v>2012</v>
      </c>
      <c r="F874" s="58" t="s">
        <v>577</v>
      </c>
      <c r="G874" s="58" t="s">
        <v>7922</v>
      </c>
      <c r="H874" s="58" t="s">
        <v>1910</v>
      </c>
      <c r="I874" s="59">
        <v>44753</v>
      </c>
      <c r="J874" s="58" t="s">
        <v>2875</v>
      </c>
      <c r="K874" s="59" t="s">
        <v>7246</v>
      </c>
      <c r="L874" s="58" t="s">
        <v>7610</v>
      </c>
      <c r="M874" s="58" t="s">
        <v>1636</v>
      </c>
      <c r="N874" s="60">
        <v>2044716</v>
      </c>
      <c r="O874" s="60">
        <v>235143</v>
      </c>
      <c r="P874" s="60">
        <v>235143</v>
      </c>
      <c r="Q874" s="58"/>
      <c r="R874" s="58" t="s">
        <v>658</v>
      </c>
      <c r="S874" s="58" t="s">
        <v>703</v>
      </c>
      <c r="T874" s="58"/>
      <c r="U874" s="58">
        <v>3</v>
      </c>
      <c r="V874" s="58"/>
      <c r="W874" s="58" t="s">
        <v>658</v>
      </c>
      <c r="X874" s="58">
        <v>44034914000</v>
      </c>
      <c r="Y874" s="58" t="str">
        <f>LEFT(Tableau3[[#This Row],[CODE_TARIF]],6)</f>
        <v>440349</v>
      </c>
      <c r="Z874" s="58" t="s">
        <v>697</v>
      </c>
      <c r="AA874" s="58"/>
      <c r="AB874" s="58" t="s">
        <v>8409</v>
      </c>
      <c r="AC874" s="60">
        <v>38</v>
      </c>
      <c r="AD874" s="60" t="s">
        <v>6368</v>
      </c>
      <c r="AE874" s="58" t="s">
        <v>698</v>
      </c>
      <c r="AF874" s="58" t="s">
        <v>658</v>
      </c>
      <c r="AG874" s="60" t="s">
        <v>4735</v>
      </c>
      <c r="AH874" s="60" t="s">
        <v>4735</v>
      </c>
      <c r="AI874" s="58">
        <v>1000</v>
      </c>
      <c r="AJ874" s="58" t="s">
        <v>666</v>
      </c>
    </row>
    <row r="875" spans="1:36">
      <c r="A875" s="57">
        <v>872</v>
      </c>
      <c r="B875" s="58">
        <v>2022</v>
      </c>
      <c r="C875" s="58" t="s">
        <v>692</v>
      </c>
      <c r="D875" s="58"/>
      <c r="E875" s="58" t="s">
        <v>2012</v>
      </c>
      <c r="F875" s="58" t="s">
        <v>577</v>
      </c>
      <c r="G875" s="58" t="s">
        <v>7922</v>
      </c>
      <c r="H875" s="58" t="s">
        <v>1910</v>
      </c>
      <c r="I875" s="59">
        <v>44753</v>
      </c>
      <c r="J875" s="58" t="s">
        <v>2876</v>
      </c>
      <c r="K875" s="59" t="s">
        <v>7246</v>
      </c>
      <c r="L875" s="58" t="s">
        <v>7609</v>
      </c>
      <c r="M875" s="58" t="s">
        <v>1636</v>
      </c>
      <c r="N875" s="60">
        <v>2829241</v>
      </c>
      <c r="O875" s="60">
        <v>325363</v>
      </c>
      <c r="P875" s="60">
        <v>325363</v>
      </c>
      <c r="Q875" s="58"/>
      <c r="R875" s="58" t="s">
        <v>658</v>
      </c>
      <c r="S875" s="58" t="s">
        <v>703</v>
      </c>
      <c r="T875" s="58"/>
      <c r="U875" s="58">
        <v>3</v>
      </c>
      <c r="V875" s="58"/>
      <c r="W875" s="58" t="s">
        <v>658</v>
      </c>
      <c r="X875" s="58">
        <v>44034939000</v>
      </c>
      <c r="Y875" s="58" t="str">
        <f>LEFT(Tableau3[[#This Row],[CODE_TARIF]],6)</f>
        <v>440349</v>
      </c>
      <c r="Z875" s="58" t="s">
        <v>697</v>
      </c>
      <c r="AA875" s="58"/>
      <c r="AB875" s="58" t="s">
        <v>8410</v>
      </c>
      <c r="AC875" s="60">
        <v>36</v>
      </c>
      <c r="AD875" s="60" t="s">
        <v>6369</v>
      </c>
      <c r="AE875" s="58" t="s">
        <v>698</v>
      </c>
      <c r="AF875" s="58" t="s">
        <v>658</v>
      </c>
      <c r="AG875" s="60" t="s">
        <v>4736</v>
      </c>
      <c r="AH875" s="60" t="s">
        <v>4736</v>
      </c>
      <c r="AI875" s="58">
        <v>1000</v>
      </c>
      <c r="AJ875" s="58" t="s">
        <v>666</v>
      </c>
    </row>
    <row r="876" spans="1:36">
      <c r="A876" s="57">
        <v>873</v>
      </c>
      <c r="B876" s="58">
        <v>2022</v>
      </c>
      <c r="C876" s="58" t="s">
        <v>692</v>
      </c>
      <c r="D876" s="58"/>
      <c r="E876" s="58" t="s">
        <v>8883</v>
      </c>
      <c r="F876" s="58" t="s">
        <v>587</v>
      </c>
      <c r="G876" s="58" t="s">
        <v>7933</v>
      </c>
      <c r="H876" s="58" t="s">
        <v>2032</v>
      </c>
      <c r="I876" s="59">
        <v>44749</v>
      </c>
      <c r="J876" s="58" t="s">
        <v>2877</v>
      </c>
      <c r="K876" s="59" t="s">
        <v>7246</v>
      </c>
      <c r="L876" s="58" t="s">
        <v>7611</v>
      </c>
      <c r="M876" s="58" t="s">
        <v>1636</v>
      </c>
      <c r="N876" s="60">
        <v>1328200</v>
      </c>
      <c r="O876" s="60">
        <v>73051</v>
      </c>
      <c r="P876" s="60">
        <v>73051</v>
      </c>
      <c r="Q876" s="58"/>
      <c r="R876" s="58" t="s">
        <v>658</v>
      </c>
      <c r="S876" s="58" t="s">
        <v>687</v>
      </c>
      <c r="T876" s="58"/>
      <c r="U876" s="58">
        <v>3</v>
      </c>
      <c r="V876" s="58"/>
      <c r="W876" s="58" t="s">
        <v>658</v>
      </c>
      <c r="X876" s="58">
        <v>44072938000</v>
      </c>
      <c r="Y876" s="58" t="str">
        <f>LEFT(Tableau3[[#This Row],[CODE_TARIF]],6)</f>
        <v>440729</v>
      </c>
      <c r="Z876" s="58" t="s">
        <v>697</v>
      </c>
      <c r="AA876" s="58"/>
      <c r="AB876" s="58" t="s">
        <v>7973</v>
      </c>
      <c r="AC876" s="60">
        <v>13</v>
      </c>
      <c r="AD876" s="60" t="s">
        <v>4737</v>
      </c>
      <c r="AE876" s="58" t="s">
        <v>1668</v>
      </c>
      <c r="AF876" s="58" t="s">
        <v>658</v>
      </c>
      <c r="AG876" s="60" t="s">
        <v>4737</v>
      </c>
      <c r="AH876" s="60" t="s">
        <v>4737</v>
      </c>
      <c r="AI876" s="58">
        <v>1000</v>
      </c>
      <c r="AJ876" s="58" t="s">
        <v>666</v>
      </c>
    </row>
    <row r="877" spans="1:36">
      <c r="A877" s="57">
        <v>874</v>
      </c>
      <c r="B877" s="58">
        <v>2022</v>
      </c>
      <c r="C877" s="58" t="s">
        <v>692</v>
      </c>
      <c r="D877" s="58"/>
      <c r="E877" s="58" t="s">
        <v>8883</v>
      </c>
      <c r="F877" s="58" t="s">
        <v>587</v>
      </c>
      <c r="G877" s="58" t="s">
        <v>7933</v>
      </c>
      <c r="H877" s="58" t="s">
        <v>2032</v>
      </c>
      <c r="I877" s="59">
        <v>44749</v>
      </c>
      <c r="J877" s="58" t="s">
        <v>2878</v>
      </c>
      <c r="K877" s="59" t="s">
        <v>7246</v>
      </c>
      <c r="L877" s="58" t="s">
        <v>7611</v>
      </c>
      <c r="M877" s="58" t="s">
        <v>1636</v>
      </c>
      <c r="N877" s="60">
        <v>313700</v>
      </c>
      <c r="O877" s="60">
        <v>17254</v>
      </c>
      <c r="P877" s="60">
        <v>17254</v>
      </c>
      <c r="Q877" s="58"/>
      <c r="R877" s="58" t="s">
        <v>658</v>
      </c>
      <c r="S877" s="58" t="s">
        <v>687</v>
      </c>
      <c r="T877" s="58"/>
      <c r="U877" s="58">
        <v>3</v>
      </c>
      <c r="V877" s="58"/>
      <c r="W877" s="58" t="s">
        <v>658</v>
      </c>
      <c r="X877" s="58">
        <v>44072938000</v>
      </c>
      <c r="Y877" s="58" t="str">
        <f>LEFT(Tableau3[[#This Row],[CODE_TARIF]],6)</f>
        <v>440729</v>
      </c>
      <c r="Z877" s="58" t="s">
        <v>697</v>
      </c>
      <c r="AA877" s="58"/>
      <c r="AB877" s="58" t="s">
        <v>7979</v>
      </c>
      <c r="AC877" s="60">
        <v>15</v>
      </c>
      <c r="AD877" s="60" t="s">
        <v>6370</v>
      </c>
      <c r="AE877" s="58" t="s">
        <v>1668</v>
      </c>
      <c r="AF877" s="58" t="s">
        <v>658</v>
      </c>
      <c r="AG877" s="60" t="s">
        <v>4738</v>
      </c>
      <c r="AH877" s="60" t="s">
        <v>4738</v>
      </c>
      <c r="AI877" s="58">
        <v>1000</v>
      </c>
      <c r="AJ877" s="58" t="s">
        <v>666</v>
      </c>
    </row>
    <row r="878" spans="1:36">
      <c r="A878" s="57">
        <v>875</v>
      </c>
      <c r="B878" s="58">
        <v>2022</v>
      </c>
      <c r="C878" s="58" t="s">
        <v>692</v>
      </c>
      <c r="D878" s="58"/>
      <c r="E878" s="58" t="s">
        <v>8883</v>
      </c>
      <c r="F878" s="58" t="s">
        <v>587</v>
      </c>
      <c r="G878" s="58" t="s">
        <v>7933</v>
      </c>
      <c r="H878" s="58" t="s">
        <v>2032</v>
      </c>
      <c r="I878" s="59">
        <v>44749</v>
      </c>
      <c r="J878" s="58" t="s">
        <v>2879</v>
      </c>
      <c r="K878" s="59" t="s">
        <v>7246</v>
      </c>
      <c r="L878" s="58" t="s">
        <v>7611</v>
      </c>
      <c r="M878" s="58" t="s">
        <v>1636</v>
      </c>
      <c r="N878" s="60">
        <v>333600</v>
      </c>
      <c r="O878" s="60">
        <v>18348</v>
      </c>
      <c r="P878" s="60">
        <v>18348</v>
      </c>
      <c r="Q878" s="58"/>
      <c r="R878" s="58" t="s">
        <v>658</v>
      </c>
      <c r="S878" s="58" t="s">
        <v>695</v>
      </c>
      <c r="T878" s="58"/>
      <c r="U878" s="58">
        <v>3</v>
      </c>
      <c r="V878" s="58"/>
      <c r="W878" s="58" t="s">
        <v>658</v>
      </c>
      <c r="X878" s="58">
        <v>44072938000</v>
      </c>
      <c r="Y878" s="58" t="str">
        <f>LEFT(Tableau3[[#This Row],[CODE_TARIF]],6)</f>
        <v>440729</v>
      </c>
      <c r="Z878" s="58" t="s">
        <v>697</v>
      </c>
      <c r="AA878" s="58"/>
      <c r="AB878" s="58" t="s">
        <v>7979</v>
      </c>
      <c r="AC878" s="60">
        <v>12</v>
      </c>
      <c r="AD878" s="60" t="s">
        <v>6371</v>
      </c>
      <c r="AE878" s="58" t="s">
        <v>1668</v>
      </c>
      <c r="AF878" s="58" t="s">
        <v>658</v>
      </c>
      <c r="AG878" s="60" t="s">
        <v>4739</v>
      </c>
      <c r="AH878" s="60" t="s">
        <v>4739</v>
      </c>
      <c r="AI878" s="58">
        <v>1000</v>
      </c>
      <c r="AJ878" s="58" t="s">
        <v>666</v>
      </c>
    </row>
    <row r="879" spans="1:36">
      <c r="A879" s="57">
        <v>876</v>
      </c>
      <c r="B879" s="58">
        <v>2022</v>
      </c>
      <c r="C879" s="58" t="s">
        <v>692</v>
      </c>
      <c r="D879" s="58"/>
      <c r="E879" s="58" t="s">
        <v>8883</v>
      </c>
      <c r="F879" s="58" t="s">
        <v>587</v>
      </c>
      <c r="G879" s="58" t="s">
        <v>7933</v>
      </c>
      <c r="H879" s="58" t="s">
        <v>2032</v>
      </c>
      <c r="I879" s="59">
        <v>44749</v>
      </c>
      <c r="J879" s="58" t="s">
        <v>2880</v>
      </c>
      <c r="K879" s="59" t="s">
        <v>7246</v>
      </c>
      <c r="L879" s="58" t="s">
        <v>7611</v>
      </c>
      <c r="M879" s="58" t="s">
        <v>1636</v>
      </c>
      <c r="N879" s="60">
        <v>354400</v>
      </c>
      <c r="O879" s="60">
        <v>19492</v>
      </c>
      <c r="P879" s="60">
        <v>19492</v>
      </c>
      <c r="Q879" s="58"/>
      <c r="R879" s="58" t="s">
        <v>658</v>
      </c>
      <c r="S879" s="58" t="s">
        <v>695</v>
      </c>
      <c r="T879" s="58"/>
      <c r="U879" s="58">
        <v>3</v>
      </c>
      <c r="V879" s="58"/>
      <c r="W879" s="58" t="s">
        <v>658</v>
      </c>
      <c r="X879" s="58">
        <v>44072938000</v>
      </c>
      <c r="Y879" s="58" t="str">
        <f>LEFT(Tableau3[[#This Row],[CODE_TARIF]],6)</f>
        <v>440729</v>
      </c>
      <c r="Z879" s="58" t="s">
        <v>697</v>
      </c>
      <c r="AA879" s="58"/>
      <c r="AB879" s="58" t="s">
        <v>7979</v>
      </c>
      <c r="AC879" s="60">
        <v>16</v>
      </c>
      <c r="AD879" s="60" t="s">
        <v>6372</v>
      </c>
      <c r="AE879" s="58" t="s">
        <v>1668</v>
      </c>
      <c r="AF879" s="58" t="s">
        <v>658</v>
      </c>
      <c r="AG879" s="60" t="s">
        <v>4740</v>
      </c>
      <c r="AH879" s="60" t="s">
        <v>4740</v>
      </c>
      <c r="AI879" s="58">
        <v>1000</v>
      </c>
      <c r="AJ879" s="58" t="s">
        <v>666</v>
      </c>
    </row>
    <row r="880" spans="1:36">
      <c r="A880" s="57">
        <v>877</v>
      </c>
      <c r="B880" s="58">
        <v>2022</v>
      </c>
      <c r="C880" s="58" t="s">
        <v>692</v>
      </c>
      <c r="D880" s="58"/>
      <c r="E880" s="58" t="s">
        <v>8883</v>
      </c>
      <c r="F880" s="58" t="s">
        <v>587</v>
      </c>
      <c r="G880" s="58" t="s">
        <v>7933</v>
      </c>
      <c r="H880" s="58" t="s">
        <v>2032</v>
      </c>
      <c r="I880" s="59">
        <v>44749</v>
      </c>
      <c r="J880" s="58" t="s">
        <v>1923</v>
      </c>
      <c r="K880" s="59" t="s">
        <v>7246</v>
      </c>
      <c r="L880" s="58" t="s">
        <v>7611</v>
      </c>
      <c r="M880" s="58" t="s">
        <v>1636</v>
      </c>
      <c r="N880" s="60">
        <v>2093100</v>
      </c>
      <c r="O880" s="60">
        <v>115121</v>
      </c>
      <c r="P880" s="60">
        <v>115121</v>
      </c>
      <c r="Q880" s="58"/>
      <c r="R880" s="58" t="s">
        <v>658</v>
      </c>
      <c r="S880" s="58" t="s">
        <v>7162</v>
      </c>
      <c r="T880" s="58"/>
      <c r="U880" s="58">
        <v>3</v>
      </c>
      <c r="V880" s="58"/>
      <c r="W880" s="58" t="s">
        <v>658</v>
      </c>
      <c r="X880" s="58">
        <v>44072938000</v>
      </c>
      <c r="Y880" s="58" t="str">
        <f>LEFT(Tableau3[[#This Row],[CODE_TARIF]],6)</f>
        <v>440729</v>
      </c>
      <c r="Z880" s="58" t="s">
        <v>697</v>
      </c>
      <c r="AA880" s="58"/>
      <c r="AB880" s="58" t="s">
        <v>8001</v>
      </c>
      <c r="AC880" s="60">
        <v>11</v>
      </c>
      <c r="AD880" s="60" t="s">
        <v>6373</v>
      </c>
      <c r="AE880" s="58" t="s">
        <v>1668</v>
      </c>
      <c r="AF880" s="58" t="s">
        <v>658</v>
      </c>
      <c r="AG880" s="60" t="s">
        <v>4741</v>
      </c>
      <c r="AH880" s="60" t="s">
        <v>4741</v>
      </c>
      <c r="AI880" s="58">
        <v>1000</v>
      </c>
      <c r="AJ880" s="58" t="s">
        <v>666</v>
      </c>
    </row>
    <row r="881" spans="1:36">
      <c r="A881" s="57">
        <v>878</v>
      </c>
      <c r="B881" s="58">
        <v>2022</v>
      </c>
      <c r="C881" s="58" t="s">
        <v>692</v>
      </c>
      <c r="D881" s="58"/>
      <c r="E881" s="58" t="s">
        <v>8883</v>
      </c>
      <c r="F881" s="58" t="s">
        <v>587</v>
      </c>
      <c r="G881" s="58" t="s">
        <v>7933</v>
      </c>
      <c r="H881" s="58" t="s">
        <v>2032</v>
      </c>
      <c r="I881" s="59">
        <v>44749</v>
      </c>
      <c r="J881" s="58" t="s">
        <v>2881</v>
      </c>
      <c r="K881" s="59" t="s">
        <v>7246</v>
      </c>
      <c r="L881" s="58" t="s">
        <v>7611</v>
      </c>
      <c r="M881" s="58" t="s">
        <v>1636</v>
      </c>
      <c r="N881" s="60">
        <v>2125100</v>
      </c>
      <c r="O881" s="60">
        <v>116881</v>
      </c>
      <c r="P881" s="60">
        <v>116881</v>
      </c>
      <c r="Q881" s="58"/>
      <c r="R881" s="58" t="s">
        <v>658</v>
      </c>
      <c r="S881" s="58" t="s">
        <v>7162</v>
      </c>
      <c r="T881" s="58"/>
      <c r="U881" s="58">
        <v>3</v>
      </c>
      <c r="V881" s="58"/>
      <c r="W881" s="58" t="s">
        <v>658</v>
      </c>
      <c r="X881" s="58">
        <v>44072938000</v>
      </c>
      <c r="Y881" s="58" t="str">
        <f>LEFT(Tableau3[[#This Row],[CODE_TARIF]],6)</f>
        <v>440729</v>
      </c>
      <c r="Z881" s="58" t="s">
        <v>697</v>
      </c>
      <c r="AA881" s="58"/>
      <c r="AB881" s="58" t="s">
        <v>8001</v>
      </c>
      <c r="AC881" s="60">
        <v>15</v>
      </c>
      <c r="AD881" s="60" t="s">
        <v>6374</v>
      </c>
      <c r="AE881" s="58" t="s">
        <v>1668</v>
      </c>
      <c r="AF881" s="58" t="s">
        <v>658</v>
      </c>
      <c r="AG881" s="60" t="s">
        <v>4742</v>
      </c>
      <c r="AH881" s="60" t="s">
        <v>4742</v>
      </c>
      <c r="AI881" s="58">
        <v>1000</v>
      </c>
      <c r="AJ881" s="58" t="s">
        <v>666</v>
      </c>
    </row>
    <row r="882" spans="1:36">
      <c r="A882" s="57">
        <v>879</v>
      </c>
      <c r="B882" s="58">
        <v>2022</v>
      </c>
      <c r="C882" s="58" t="s">
        <v>692</v>
      </c>
      <c r="D882" s="58"/>
      <c r="E882" s="58" t="s">
        <v>8883</v>
      </c>
      <c r="F882" s="58" t="s">
        <v>587</v>
      </c>
      <c r="G882" s="58" t="s">
        <v>7933</v>
      </c>
      <c r="H882" s="58" t="s">
        <v>2032</v>
      </c>
      <c r="I882" s="59">
        <v>44749</v>
      </c>
      <c r="J882" s="58" t="s">
        <v>2882</v>
      </c>
      <c r="K882" s="59" t="s">
        <v>7246</v>
      </c>
      <c r="L882" s="58" t="s">
        <v>7611</v>
      </c>
      <c r="M882" s="58" t="s">
        <v>1636</v>
      </c>
      <c r="N882" s="60">
        <v>2115400</v>
      </c>
      <c r="O882" s="60">
        <v>116347</v>
      </c>
      <c r="P882" s="60">
        <v>116347</v>
      </c>
      <c r="Q882" s="58"/>
      <c r="R882" s="58" t="s">
        <v>658</v>
      </c>
      <c r="S882" s="58" t="s">
        <v>7162</v>
      </c>
      <c r="T882" s="58"/>
      <c r="U882" s="58">
        <v>3</v>
      </c>
      <c r="V882" s="58"/>
      <c r="W882" s="58" t="s">
        <v>658</v>
      </c>
      <c r="X882" s="58">
        <v>44072938000</v>
      </c>
      <c r="Y882" s="58" t="str">
        <f>LEFT(Tableau3[[#This Row],[CODE_TARIF]],6)</f>
        <v>440729</v>
      </c>
      <c r="Z882" s="58" t="s">
        <v>697</v>
      </c>
      <c r="AA882" s="58"/>
      <c r="AB882" s="58" t="s">
        <v>8001</v>
      </c>
      <c r="AC882" s="60">
        <v>15</v>
      </c>
      <c r="AD882" s="60" t="s">
        <v>6375</v>
      </c>
      <c r="AE882" s="58" t="s">
        <v>1668</v>
      </c>
      <c r="AF882" s="58" t="s">
        <v>658</v>
      </c>
      <c r="AG882" s="60" t="s">
        <v>4743</v>
      </c>
      <c r="AH882" s="60" t="s">
        <v>4743</v>
      </c>
      <c r="AI882" s="58">
        <v>1000</v>
      </c>
      <c r="AJ882" s="58" t="s">
        <v>666</v>
      </c>
    </row>
    <row r="883" spans="1:36">
      <c r="A883" s="57">
        <v>880</v>
      </c>
      <c r="B883" s="58">
        <v>2022</v>
      </c>
      <c r="C883" s="58" t="s">
        <v>692</v>
      </c>
      <c r="D883" s="58"/>
      <c r="E883" s="58" t="s">
        <v>8883</v>
      </c>
      <c r="F883" s="58" t="s">
        <v>587</v>
      </c>
      <c r="G883" s="58" t="s">
        <v>7933</v>
      </c>
      <c r="H883" s="58" t="s">
        <v>2032</v>
      </c>
      <c r="I883" s="59">
        <v>44749</v>
      </c>
      <c r="J883" s="58" t="s">
        <v>1575</v>
      </c>
      <c r="K883" s="59" t="s">
        <v>7246</v>
      </c>
      <c r="L883" s="58" t="s">
        <v>7611</v>
      </c>
      <c r="M883" s="58" t="s">
        <v>1636</v>
      </c>
      <c r="N883" s="60">
        <v>2125800</v>
      </c>
      <c r="O883" s="60">
        <v>116919</v>
      </c>
      <c r="P883" s="60">
        <v>116919</v>
      </c>
      <c r="Q883" s="58"/>
      <c r="R883" s="58" t="s">
        <v>658</v>
      </c>
      <c r="S883" s="58" t="s">
        <v>7162</v>
      </c>
      <c r="T883" s="58"/>
      <c r="U883" s="58">
        <v>3</v>
      </c>
      <c r="V883" s="58"/>
      <c r="W883" s="58" t="s">
        <v>658</v>
      </c>
      <c r="X883" s="58">
        <v>44072938000</v>
      </c>
      <c r="Y883" s="58" t="str">
        <f>LEFT(Tableau3[[#This Row],[CODE_TARIF]],6)</f>
        <v>440729</v>
      </c>
      <c r="Z883" s="58" t="s">
        <v>697</v>
      </c>
      <c r="AA883" s="58"/>
      <c r="AB883" s="58" t="s">
        <v>8001</v>
      </c>
      <c r="AC883" s="60">
        <v>13</v>
      </c>
      <c r="AD883" s="60" t="s">
        <v>6376</v>
      </c>
      <c r="AE883" s="58" t="s">
        <v>1668</v>
      </c>
      <c r="AF883" s="58" t="s">
        <v>658</v>
      </c>
      <c r="AG883" s="60" t="s">
        <v>4744</v>
      </c>
      <c r="AH883" s="60" t="s">
        <v>4744</v>
      </c>
      <c r="AI883" s="58">
        <v>1000</v>
      </c>
      <c r="AJ883" s="58" t="s">
        <v>666</v>
      </c>
    </row>
    <row r="884" spans="1:36">
      <c r="A884" s="57">
        <v>881</v>
      </c>
      <c r="B884" s="58">
        <v>2022</v>
      </c>
      <c r="C884" s="58" t="s">
        <v>692</v>
      </c>
      <c r="D884" s="58"/>
      <c r="E884" s="58" t="s">
        <v>8878</v>
      </c>
      <c r="F884" s="58" t="s">
        <v>578</v>
      </c>
      <c r="G884" s="58" t="s">
        <v>7935</v>
      </c>
      <c r="H884" s="58" t="s">
        <v>2027</v>
      </c>
      <c r="I884" s="59">
        <v>44749</v>
      </c>
      <c r="J884" s="58" t="s">
        <v>1924</v>
      </c>
      <c r="K884" s="59" t="s">
        <v>7246</v>
      </c>
      <c r="L884" s="58" t="s">
        <v>7612</v>
      </c>
      <c r="M884" s="58" t="s">
        <v>7238</v>
      </c>
      <c r="N884" s="60">
        <v>397970</v>
      </c>
      <c r="O884" s="60">
        <v>45767</v>
      </c>
      <c r="P884" s="60">
        <v>45767</v>
      </c>
      <c r="Q884" s="58"/>
      <c r="R884" s="58" t="s">
        <v>658</v>
      </c>
      <c r="S884" s="58" t="s">
        <v>703</v>
      </c>
      <c r="T884" s="58"/>
      <c r="U884" s="58">
        <v>3</v>
      </c>
      <c r="V884" s="58"/>
      <c r="W884" s="58" t="s">
        <v>658</v>
      </c>
      <c r="X884" s="58">
        <v>44034909000</v>
      </c>
      <c r="Y884" s="58" t="str">
        <f>LEFT(Tableau3[[#This Row],[CODE_TARIF]],6)</f>
        <v>440349</v>
      </c>
      <c r="Z884" s="58" t="s">
        <v>697</v>
      </c>
      <c r="AA884" s="58"/>
      <c r="AB884" s="58" t="s">
        <v>8411</v>
      </c>
      <c r="AC884" s="60">
        <v>9</v>
      </c>
      <c r="AD884" s="60" t="s">
        <v>1521</v>
      </c>
      <c r="AE884" s="58" t="s">
        <v>698</v>
      </c>
      <c r="AF884" s="58" t="s">
        <v>658</v>
      </c>
      <c r="AG884" s="60" t="s">
        <v>4745</v>
      </c>
      <c r="AH884" s="60" t="s">
        <v>4745</v>
      </c>
      <c r="AI884" s="58">
        <v>1000</v>
      </c>
      <c r="AJ884" s="58" t="s">
        <v>666</v>
      </c>
    </row>
    <row r="885" spans="1:36">
      <c r="A885" s="57">
        <v>882</v>
      </c>
      <c r="B885" s="58">
        <v>2022</v>
      </c>
      <c r="C885" s="58" t="s">
        <v>692</v>
      </c>
      <c r="D885" s="58"/>
      <c r="E885" s="58" t="s">
        <v>2012</v>
      </c>
      <c r="F885" s="58" t="s">
        <v>577</v>
      </c>
      <c r="G885" s="58" t="s">
        <v>7922</v>
      </c>
      <c r="H885" s="58" t="s">
        <v>1910</v>
      </c>
      <c r="I885" s="59">
        <v>44749</v>
      </c>
      <c r="J885" s="58" t="s">
        <v>2883</v>
      </c>
      <c r="K885" s="59" t="s">
        <v>7246</v>
      </c>
      <c r="L885" s="58" t="s">
        <v>7613</v>
      </c>
      <c r="M885" s="58" t="s">
        <v>1639</v>
      </c>
      <c r="N885" s="60">
        <v>20251872</v>
      </c>
      <c r="O885" s="60">
        <v>1113853</v>
      </c>
      <c r="P885" s="60">
        <v>1113853</v>
      </c>
      <c r="Q885" s="58"/>
      <c r="R885" s="58" t="s">
        <v>658</v>
      </c>
      <c r="S885" s="58" t="s">
        <v>657</v>
      </c>
      <c r="T885" s="58"/>
      <c r="U885" s="58">
        <v>3</v>
      </c>
      <c r="V885" s="58"/>
      <c r="W885" s="58" t="s">
        <v>658</v>
      </c>
      <c r="X885" s="58">
        <v>44072938000</v>
      </c>
      <c r="Y885" s="58" t="str">
        <f>LEFT(Tableau3[[#This Row],[CODE_TARIF]],6)</f>
        <v>440729</v>
      </c>
      <c r="Z885" s="58" t="s">
        <v>697</v>
      </c>
      <c r="AA885" s="58"/>
      <c r="AB885" s="58" t="s">
        <v>8412</v>
      </c>
      <c r="AC885" s="60">
        <v>86</v>
      </c>
      <c r="AD885" s="60" t="s">
        <v>6377</v>
      </c>
      <c r="AE885" s="58" t="s">
        <v>698</v>
      </c>
      <c r="AF885" s="58" t="s">
        <v>658</v>
      </c>
      <c r="AG885" s="60" t="s">
        <v>4746</v>
      </c>
      <c r="AH885" s="60" t="s">
        <v>4746</v>
      </c>
      <c r="AI885" s="58">
        <v>1000</v>
      </c>
      <c r="AJ885" s="58" t="s">
        <v>666</v>
      </c>
    </row>
    <row r="886" spans="1:36">
      <c r="A886" s="57">
        <v>883</v>
      </c>
      <c r="B886" s="58">
        <v>2022</v>
      </c>
      <c r="C886" s="58" t="s">
        <v>692</v>
      </c>
      <c r="D886" s="58"/>
      <c r="E886" s="58" t="s">
        <v>2012</v>
      </c>
      <c r="F886" s="58" t="s">
        <v>577</v>
      </c>
      <c r="G886" s="58" t="s">
        <v>7922</v>
      </c>
      <c r="H886" s="58" t="s">
        <v>1910</v>
      </c>
      <c r="I886" s="59">
        <v>44749</v>
      </c>
      <c r="J886" s="58" t="s">
        <v>2884</v>
      </c>
      <c r="K886" s="59" t="s">
        <v>7239</v>
      </c>
      <c r="L886" s="58" t="s">
        <v>7614</v>
      </c>
      <c r="M886" s="58" t="s">
        <v>7239</v>
      </c>
      <c r="N886" s="60">
        <v>871890</v>
      </c>
      <c r="O886" s="60">
        <v>100267</v>
      </c>
      <c r="P886" s="60">
        <v>100267</v>
      </c>
      <c r="Q886" s="58"/>
      <c r="R886" s="58" t="s">
        <v>658</v>
      </c>
      <c r="S886" s="58" t="s">
        <v>687</v>
      </c>
      <c r="T886" s="58"/>
      <c r="U886" s="58">
        <v>3</v>
      </c>
      <c r="V886" s="58"/>
      <c r="W886" s="58" t="s">
        <v>658</v>
      </c>
      <c r="X886" s="58">
        <v>44034939000</v>
      </c>
      <c r="Y886" s="58" t="str">
        <f>LEFT(Tableau3[[#This Row],[CODE_TARIF]],6)</f>
        <v>440349</v>
      </c>
      <c r="Z886" s="58" t="s">
        <v>697</v>
      </c>
      <c r="AA886" s="58"/>
      <c r="AB886" s="58" t="s">
        <v>8413</v>
      </c>
      <c r="AC886" s="60">
        <v>17</v>
      </c>
      <c r="AD886" s="60" t="s">
        <v>4747</v>
      </c>
      <c r="AE886" s="58" t="s">
        <v>698</v>
      </c>
      <c r="AF886" s="58" t="s">
        <v>658</v>
      </c>
      <c r="AG886" s="60" t="s">
        <v>4747</v>
      </c>
      <c r="AH886" s="60" t="s">
        <v>4747</v>
      </c>
      <c r="AI886" s="58">
        <v>1000</v>
      </c>
      <c r="AJ886" s="58" t="s">
        <v>666</v>
      </c>
    </row>
    <row r="887" spans="1:36">
      <c r="A887" s="57">
        <v>884</v>
      </c>
      <c r="B887" s="58">
        <v>2022</v>
      </c>
      <c r="C887" s="58" t="s">
        <v>692</v>
      </c>
      <c r="D887" s="58"/>
      <c r="E887" s="58" t="s">
        <v>8883</v>
      </c>
      <c r="F887" s="58" t="s">
        <v>587</v>
      </c>
      <c r="G887" s="58" t="s">
        <v>7933</v>
      </c>
      <c r="H887" s="58" t="s">
        <v>2032</v>
      </c>
      <c r="I887" s="59">
        <v>44749</v>
      </c>
      <c r="J887" s="58" t="s">
        <v>2885</v>
      </c>
      <c r="K887" s="59" t="s">
        <v>7246</v>
      </c>
      <c r="L887" s="58" t="s">
        <v>7611</v>
      </c>
      <c r="M887" s="58" t="s">
        <v>1636</v>
      </c>
      <c r="N887" s="60">
        <v>2730200</v>
      </c>
      <c r="O887" s="60">
        <v>150161</v>
      </c>
      <c r="P887" s="60">
        <v>150161</v>
      </c>
      <c r="Q887" s="58"/>
      <c r="R887" s="58" t="s">
        <v>658</v>
      </c>
      <c r="S887" s="58" t="s">
        <v>687</v>
      </c>
      <c r="T887" s="58"/>
      <c r="U887" s="58">
        <v>3</v>
      </c>
      <c r="V887" s="58"/>
      <c r="W887" s="58" t="s">
        <v>658</v>
      </c>
      <c r="X887" s="58">
        <v>44072938000</v>
      </c>
      <c r="Y887" s="58" t="str">
        <f>LEFT(Tableau3[[#This Row],[CODE_TARIF]],6)</f>
        <v>440729</v>
      </c>
      <c r="Z887" s="58" t="s">
        <v>697</v>
      </c>
      <c r="AA887" s="58"/>
      <c r="AB887" s="58" t="s">
        <v>7972</v>
      </c>
      <c r="AC887" s="60">
        <v>10</v>
      </c>
      <c r="AD887" s="60" t="s">
        <v>6378</v>
      </c>
      <c r="AE887" s="58" t="s">
        <v>1668</v>
      </c>
      <c r="AF887" s="58" t="s">
        <v>658</v>
      </c>
      <c r="AG887" s="60" t="s">
        <v>4748</v>
      </c>
      <c r="AH887" s="60" t="s">
        <v>4748</v>
      </c>
      <c r="AI887" s="58">
        <v>1000</v>
      </c>
      <c r="AJ887" s="58" t="s">
        <v>666</v>
      </c>
    </row>
    <row r="888" spans="1:36">
      <c r="A888" s="57">
        <v>885</v>
      </c>
      <c r="B888" s="58">
        <v>2022</v>
      </c>
      <c r="C888" s="58" t="s">
        <v>692</v>
      </c>
      <c r="D888" s="58"/>
      <c r="E888" s="58" t="s">
        <v>8883</v>
      </c>
      <c r="F888" s="58" t="s">
        <v>587</v>
      </c>
      <c r="G888" s="58" t="s">
        <v>7933</v>
      </c>
      <c r="H888" s="58" t="s">
        <v>2032</v>
      </c>
      <c r="I888" s="59">
        <v>44749</v>
      </c>
      <c r="J888" s="58" t="s">
        <v>2886</v>
      </c>
      <c r="K888" s="59" t="s">
        <v>7246</v>
      </c>
      <c r="L888" s="58" t="s">
        <v>7611</v>
      </c>
      <c r="M888" s="58" t="s">
        <v>1636</v>
      </c>
      <c r="N888" s="60">
        <v>2696000</v>
      </c>
      <c r="O888" s="60">
        <v>148280</v>
      </c>
      <c r="P888" s="60">
        <v>148280</v>
      </c>
      <c r="Q888" s="58"/>
      <c r="R888" s="58" t="s">
        <v>658</v>
      </c>
      <c r="S888" s="58" t="s">
        <v>695</v>
      </c>
      <c r="T888" s="58"/>
      <c r="U888" s="58">
        <v>3</v>
      </c>
      <c r="V888" s="58"/>
      <c r="W888" s="58" t="s">
        <v>658</v>
      </c>
      <c r="X888" s="58">
        <v>44072938000</v>
      </c>
      <c r="Y888" s="58" t="str">
        <f>LEFT(Tableau3[[#This Row],[CODE_TARIF]],6)</f>
        <v>440729</v>
      </c>
      <c r="Z888" s="58" t="s">
        <v>697</v>
      </c>
      <c r="AA888" s="58"/>
      <c r="AB888" s="58" t="s">
        <v>7972</v>
      </c>
      <c r="AC888" s="60">
        <v>11</v>
      </c>
      <c r="AD888" s="60" t="s">
        <v>6379</v>
      </c>
      <c r="AE888" s="58" t="s">
        <v>1668</v>
      </c>
      <c r="AF888" s="58" t="s">
        <v>658</v>
      </c>
      <c r="AG888" s="60" t="s">
        <v>4749</v>
      </c>
      <c r="AH888" s="60" t="s">
        <v>4749</v>
      </c>
      <c r="AI888" s="58">
        <v>1000</v>
      </c>
      <c r="AJ888" s="58" t="s">
        <v>666</v>
      </c>
    </row>
    <row r="889" spans="1:36">
      <c r="A889" s="57">
        <v>886</v>
      </c>
      <c r="B889" s="58">
        <v>2022</v>
      </c>
      <c r="C889" s="58" t="s">
        <v>692</v>
      </c>
      <c r="D889" s="58"/>
      <c r="E889" s="58" t="s">
        <v>8883</v>
      </c>
      <c r="F889" s="58" t="s">
        <v>587</v>
      </c>
      <c r="G889" s="58" t="s">
        <v>7933</v>
      </c>
      <c r="H889" s="58" t="s">
        <v>2032</v>
      </c>
      <c r="I889" s="59">
        <v>44749</v>
      </c>
      <c r="J889" s="58" t="s">
        <v>2887</v>
      </c>
      <c r="K889" s="59" t="s">
        <v>7246</v>
      </c>
      <c r="L889" s="58" t="s">
        <v>7611</v>
      </c>
      <c r="M889" s="58" t="s">
        <v>1636</v>
      </c>
      <c r="N889" s="60">
        <v>2720900</v>
      </c>
      <c r="O889" s="60">
        <v>149650</v>
      </c>
      <c r="P889" s="60">
        <v>149650</v>
      </c>
      <c r="Q889" s="58"/>
      <c r="R889" s="58" t="s">
        <v>658</v>
      </c>
      <c r="S889" s="58" t="s">
        <v>695</v>
      </c>
      <c r="T889" s="58"/>
      <c r="U889" s="58">
        <v>3</v>
      </c>
      <c r="V889" s="58"/>
      <c r="W889" s="58" t="s">
        <v>658</v>
      </c>
      <c r="X889" s="58">
        <v>44072938000</v>
      </c>
      <c r="Y889" s="58" t="str">
        <f>LEFT(Tableau3[[#This Row],[CODE_TARIF]],6)</f>
        <v>440729</v>
      </c>
      <c r="Z889" s="58" t="s">
        <v>697</v>
      </c>
      <c r="AA889" s="58"/>
      <c r="AB889" s="58" t="s">
        <v>7972</v>
      </c>
      <c r="AC889" s="60">
        <v>11</v>
      </c>
      <c r="AD889" s="60" t="s">
        <v>6380</v>
      </c>
      <c r="AE889" s="58" t="s">
        <v>1668</v>
      </c>
      <c r="AF889" s="58" t="s">
        <v>658</v>
      </c>
      <c r="AG889" s="60" t="s">
        <v>4750</v>
      </c>
      <c r="AH889" s="60" t="s">
        <v>4750</v>
      </c>
      <c r="AI889" s="58">
        <v>1000</v>
      </c>
      <c r="AJ889" s="58" t="s">
        <v>666</v>
      </c>
    </row>
    <row r="890" spans="1:36">
      <c r="A890" s="57">
        <v>887</v>
      </c>
      <c r="B890" s="58">
        <v>2022</v>
      </c>
      <c r="C890" s="58" t="s">
        <v>692</v>
      </c>
      <c r="D890" s="58"/>
      <c r="E890" s="58" t="s">
        <v>8883</v>
      </c>
      <c r="F890" s="58" t="s">
        <v>587</v>
      </c>
      <c r="G890" s="58" t="s">
        <v>7933</v>
      </c>
      <c r="H890" s="58" t="s">
        <v>2032</v>
      </c>
      <c r="I890" s="59">
        <v>44749</v>
      </c>
      <c r="J890" s="58" t="s">
        <v>2888</v>
      </c>
      <c r="K890" s="59" t="s">
        <v>7246</v>
      </c>
      <c r="L890" s="58" t="s">
        <v>7611</v>
      </c>
      <c r="M890" s="58" t="s">
        <v>1636</v>
      </c>
      <c r="N890" s="60">
        <v>2764800</v>
      </c>
      <c r="O890" s="60">
        <v>152064</v>
      </c>
      <c r="P890" s="60">
        <v>152064</v>
      </c>
      <c r="Q890" s="58"/>
      <c r="R890" s="58" t="s">
        <v>658</v>
      </c>
      <c r="S890" s="58" t="s">
        <v>695</v>
      </c>
      <c r="T890" s="58"/>
      <c r="U890" s="58">
        <v>3</v>
      </c>
      <c r="V890" s="58"/>
      <c r="W890" s="58" t="s">
        <v>658</v>
      </c>
      <c r="X890" s="58">
        <v>44072938000</v>
      </c>
      <c r="Y890" s="58" t="str">
        <f>LEFT(Tableau3[[#This Row],[CODE_TARIF]],6)</f>
        <v>440729</v>
      </c>
      <c r="Z890" s="58" t="s">
        <v>697</v>
      </c>
      <c r="AA890" s="58"/>
      <c r="AB890" s="58" t="s">
        <v>7972</v>
      </c>
      <c r="AC890" s="60">
        <v>10</v>
      </c>
      <c r="AD890" s="60" t="s">
        <v>4013</v>
      </c>
      <c r="AE890" s="58" t="s">
        <v>1668</v>
      </c>
      <c r="AF890" s="58" t="s">
        <v>658</v>
      </c>
      <c r="AG890" s="60" t="s">
        <v>4751</v>
      </c>
      <c r="AH890" s="60" t="s">
        <v>4751</v>
      </c>
      <c r="AI890" s="58">
        <v>1000</v>
      </c>
      <c r="AJ890" s="58" t="s">
        <v>666</v>
      </c>
    </row>
    <row r="891" spans="1:36">
      <c r="A891" s="57">
        <v>888</v>
      </c>
      <c r="B891" s="58">
        <v>2022</v>
      </c>
      <c r="C891" s="58" t="s">
        <v>692</v>
      </c>
      <c r="D891" s="58"/>
      <c r="E891" s="58" t="s">
        <v>8878</v>
      </c>
      <c r="F891" s="58" t="s">
        <v>578</v>
      </c>
      <c r="G891" s="58" t="s">
        <v>7935</v>
      </c>
      <c r="H891" s="58" t="s">
        <v>2027</v>
      </c>
      <c r="I891" s="59">
        <v>44748</v>
      </c>
      <c r="J891" s="58" t="s">
        <v>2889</v>
      </c>
      <c r="K891" s="59" t="s">
        <v>7240</v>
      </c>
      <c r="L891" s="58" t="s">
        <v>7615</v>
      </c>
      <c r="M891" s="58" t="s">
        <v>1957</v>
      </c>
      <c r="N891" s="60">
        <v>591655</v>
      </c>
      <c r="O891" s="60">
        <v>68040</v>
      </c>
      <c r="P891" s="60">
        <v>68040</v>
      </c>
      <c r="Q891" s="58"/>
      <c r="R891" s="58" t="s">
        <v>658</v>
      </c>
      <c r="S891" s="58" t="s">
        <v>703</v>
      </c>
      <c r="T891" s="58"/>
      <c r="U891" s="58">
        <v>3</v>
      </c>
      <c r="V891" s="58"/>
      <c r="W891" s="58" t="s">
        <v>658</v>
      </c>
      <c r="X891" s="58">
        <v>44034909000</v>
      </c>
      <c r="Y891" s="58" t="str">
        <f>LEFT(Tableau3[[#This Row],[CODE_TARIF]],6)</f>
        <v>440349</v>
      </c>
      <c r="Z891" s="58" t="s">
        <v>697</v>
      </c>
      <c r="AA891" s="58"/>
      <c r="AB891" s="58" t="s">
        <v>8414</v>
      </c>
      <c r="AC891" s="60">
        <v>21</v>
      </c>
      <c r="AD891" s="60" t="s">
        <v>686</v>
      </c>
      <c r="AE891" s="58" t="s">
        <v>698</v>
      </c>
      <c r="AF891" s="58" t="s">
        <v>658</v>
      </c>
      <c r="AG891" s="60" t="s">
        <v>4752</v>
      </c>
      <c r="AH891" s="60" t="s">
        <v>4752</v>
      </c>
      <c r="AI891" s="58">
        <v>1000</v>
      </c>
      <c r="AJ891" s="58" t="s">
        <v>666</v>
      </c>
    </row>
    <row r="892" spans="1:36">
      <c r="A892" s="57">
        <v>889</v>
      </c>
      <c r="B892" s="58">
        <v>2022</v>
      </c>
      <c r="C892" s="58" t="s">
        <v>692</v>
      </c>
      <c r="D892" s="58"/>
      <c r="E892" s="58" t="s">
        <v>8878</v>
      </c>
      <c r="F892" s="58" t="s">
        <v>578</v>
      </c>
      <c r="G892" s="58" t="s">
        <v>7935</v>
      </c>
      <c r="H892" s="58" t="s">
        <v>2027</v>
      </c>
      <c r="I892" s="59">
        <v>44748</v>
      </c>
      <c r="J892" s="58" t="s">
        <v>2890</v>
      </c>
      <c r="K892" s="59" t="s">
        <v>7240</v>
      </c>
      <c r="L892" s="58" t="s">
        <v>1441</v>
      </c>
      <c r="M892" s="58" t="s">
        <v>1441</v>
      </c>
      <c r="N892" s="60">
        <v>1742196</v>
      </c>
      <c r="O892" s="60">
        <v>200353</v>
      </c>
      <c r="P892" s="60">
        <v>200353</v>
      </c>
      <c r="Q892" s="58"/>
      <c r="R892" s="58" t="s">
        <v>658</v>
      </c>
      <c r="S892" s="58" t="s">
        <v>703</v>
      </c>
      <c r="T892" s="58"/>
      <c r="U892" s="58">
        <v>3</v>
      </c>
      <c r="V892" s="58"/>
      <c r="W892" s="58" t="s">
        <v>658</v>
      </c>
      <c r="X892" s="58">
        <v>44034914000</v>
      </c>
      <c r="Y892" s="58" t="str">
        <f>LEFT(Tableau3[[#This Row],[CODE_TARIF]],6)</f>
        <v>440349</v>
      </c>
      <c r="Z892" s="58" t="s">
        <v>697</v>
      </c>
      <c r="AA892" s="58"/>
      <c r="AB892" s="58" t="s">
        <v>8415</v>
      </c>
      <c r="AC892" s="60">
        <v>43</v>
      </c>
      <c r="AD892" s="60" t="s">
        <v>6180</v>
      </c>
      <c r="AE892" s="58" t="s">
        <v>698</v>
      </c>
      <c r="AF892" s="58" t="s">
        <v>658</v>
      </c>
      <c r="AG892" s="60" t="s">
        <v>4753</v>
      </c>
      <c r="AH892" s="60" t="s">
        <v>4753</v>
      </c>
      <c r="AI892" s="58">
        <v>1000</v>
      </c>
      <c r="AJ892" s="58" t="s">
        <v>666</v>
      </c>
    </row>
    <row r="893" spans="1:36">
      <c r="A893" s="57">
        <v>890</v>
      </c>
      <c r="B893" s="58">
        <v>2022</v>
      </c>
      <c r="C893" s="58" t="s">
        <v>692</v>
      </c>
      <c r="D893" s="58"/>
      <c r="E893" s="58" t="s">
        <v>8878</v>
      </c>
      <c r="F893" s="58" t="s">
        <v>578</v>
      </c>
      <c r="G893" s="58" t="s">
        <v>7935</v>
      </c>
      <c r="H893" s="58" t="s">
        <v>2027</v>
      </c>
      <c r="I893" s="59">
        <v>44748</v>
      </c>
      <c r="J893" s="58" t="s">
        <v>2891</v>
      </c>
      <c r="K893" s="59" t="s">
        <v>7240</v>
      </c>
      <c r="L893" s="58" t="s">
        <v>7616</v>
      </c>
      <c r="M893" s="58" t="s">
        <v>7231</v>
      </c>
      <c r="N893" s="60">
        <v>1313545</v>
      </c>
      <c r="O893" s="60">
        <v>151058</v>
      </c>
      <c r="P893" s="60">
        <v>151058</v>
      </c>
      <c r="Q893" s="58"/>
      <c r="R893" s="58" t="s">
        <v>658</v>
      </c>
      <c r="S893" s="58" t="s">
        <v>703</v>
      </c>
      <c r="T893" s="58"/>
      <c r="U893" s="58">
        <v>3</v>
      </c>
      <c r="V893" s="58"/>
      <c r="W893" s="58" t="s">
        <v>658</v>
      </c>
      <c r="X893" s="58">
        <v>44034939000</v>
      </c>
      <c r="Y893" s="58" t="str">
        <f>LEFT(Tableau3[[#This Row],[CODE_TARIF]],6)</f>
        <v>440349</v>
      </c>
      <c r="Z893" s="58" t="s">
        <v>697</v>
      </c>
      <c r="AA893" s="58"/>
      <c r="AB893" s="58" t="s">
        <v>8416</v>
      </c>
      <c r="AC893" s="60">
        <v>26</v>
      </c>
      <c r="AD893" s="60" t="s">
        <v>1505</v>
      </c>
      <c r="AE893" s="58" t="s">
        <v>698</v>
      </c>
      <c r="AF893" s="58" t="s">
        <v>658</v>
      </c>
      <c r="AG893" s="60" t="s">
        <v>4754</v>
      </c>
      <c r="AH893" s="60" t="s">
        <v>4754</v>
      </c>
      <c r="AI893" s="58">
        <v>1000</v>
      </c>
      <c r="AJ893" s="58" t="s">
        <v>666</v>
      </c>
    </row>
    <row r="894" spans="1:36">
      <c r="A894" s="57">
        <v>891</v>
      </c>
      <c r="B894" s="58">
        <v>2022</v>
      </c>
      <c r="C894" s="58" t="s">
        <v>692</v>
      </c>
      <c r="D894" s="58"/>
      <c r="E894" s="58" t="s">
        <v>8878</v>
      </c>
      <c r="F894" s="58" t="s">
        <v>578</v>
      </c>
      <c r="G894" s="58" t="s">
        <v>7935</v>
      </c>
      <c r="H894" s="58" t="s">
        <v>2027</v>
      </c>
      <c r="I894" s="59">
        <v>44748</v>
      </c>
      <c r="J894" s="58" t="s">
        <v>2892</v>
      </c>
      <c r="K894" s="59" t="s">
        <v>7240</v>
      </c>
      <c r="L894" s="58" t="s">
        <v>7617</v>
      </c>
      <c r="M894" s="58" t="s">
        <v>7231</v>
      </c>
      <c r="N894" s="60">
        <v>2479700</v>
      </c>
      <c r="O894" s="60">
        <v>285166</v>
      </c>
      <c r="P894" s="60">
        <v>285166</v>
      </c>
      <c r="Q894" s="58"/>
      <c r="R894" s="58" t="s">
        <v>658</v>
      </c>
      <c r="S894" s="58" t="s">
        <v>703</v>
      </c>
      <c r="T894" s="58"/>
      <c r="U894" s="58">
        <v>3</v>
      </c>
      <c r="V894" s="58"/>
      <c r="W894" s="58" t="s">
        <v>658</v>
      </c>
      <c r="X894" s="58">
        <v>44034939000</v>
      </c>
      <c r="Y894" s="58" t="str">
        <f>LEFT(Tableau3[[#This Row],[CODE_TARIF]],6)</f>
        <v>440349</v>
      </c>
      <c r="Z894" s="58" t="s">
        <v>697</v>
      </c>
      <c r="AA894" s="58"/>
      <c r="AB894" s="58" t="s">
        <v>8417</v>
      </c>
      <c r="AC894" s="60">
        <v>50</v>
      </c>
      <c r="AD894" s="60" t="s">
        <v>3906</v>
      </c>
      <c r="AE894" s="58" t="s">
        <v>698</v>
      </c>
      <c r="AF894" s="58" t="s">
        <v>658</v>
      </c>
      <c r="AG894" s="60" t="s">
        <v>4755</v>
      </c>
      <c r="AH894" s="60" t="s">
        <v>4755</v>
      </c>
      <c r="AI894" s="58">
        <v>1000</v>
      </c>
      <c r="AJ894" s="58" t="s">
        <v>666</v>
      </c>
    </row>
    <row r="895" spans="1:36">
      <c r="A895" s="57">
        <v>892</v>
      </c>
      <c r="B895" s="58">
        <v>2022</v>
      </c>
      <c r="C895" s="58" t="s">
        <v>692</v>
      </c>
      <c r="D895" s="58"/>
      <c r="E895" s="58" t="s">
        <v>8878</v>
      </c>
      <c r="F895" s="58" t="s">
        <v>579</v>
      </c>
      <c r="G895" s="58" t="s">
        <v>7931</v>
      </c>
      <c r="H895" s="58" t="s">
        <v>2027</v>
      </c>
      <c r="I895" s="59">
        <v>44748</v>
      </c>
      <c r="J895" s="58" t="s">
        <v>2893</v>
      </c>
      <c r="K895" s="59" t="s">
        <v>7240</v>
      </c>
      <c r="L895" s="58" t="s">
        <v>7618</v>
      </c>
      <c r="M895" s="58" t="s">
        <v>1636</v>
      </c>
      <c r="N895" s="60">
        <v>59564</v>
      </c>
      <c r="O895" s="60">
        <v>6850</v>
      </c>
      <c r="P895" s="60">
        <v>6850</v>
      </c>
      <c r="Q895" s="58"/>
      <c r="R895" s="58" t="s">
        <v>658</v>
      </c>
      <c r="S895" s="58" t="s">
        <v>701</v>
      </c>
      <c r="T895" s="58"/>
      <c r="U895" s="58">
        <v>3</v>
      </c>
      <c r="V895" s="58"/>
      <c r="W895" s="58" t="s">
        <v>658</v>
      </c>
      <c r="X895" s="58">
        <v>44034911000</v>
      </c>
      <c r="Y895" s="58" t="str">
        <f>LEFT(Tableau3[[#This Row],[CODE_TARIF]],6)</f>
        <v>440349</v>
      </c>
      <c r="Z895" s="58" t="s">
        <v>697</v>
      </c>
      <c r="AA895" s="58"/>
      <c r="AB895" s="58" t="s">
        <v>8418</v>
      </c>
      <c r="AC895" s="60">
        <v>39</v>
      </c>
      <c r="AD895" s="60" t="s">
        <v>6181</v>
      </c>
      <c r="AE895" s="58" t="s">
        <v>698</v>
      </c>
      <c r="AF895" s="58" t="s">
        <v>658</v>
      </c>
      <c r="AG895" s="60" t="s">
        <v>4756</v>
      </c>
      <c r="AH895" s="60" t="s">
        <v>4756</v>
      </c>
      <c r="AI895" s="58">
        <v>1000</v>
      </c>
      <c r="AJ895" s="58" t="s">
        <v>666</v>
      </c>
    </row>
    <row r="896" spans="1:36">
      <c r="A896" s="57">
        <v>893</v>
      </c>
      <c r="B896" s="58">
        <v>2022</v>
      </c>
      <c r="C896" s="58" t="s">
        <v>692</v>
      </c>
      <c r="D896" s="58"/>
      <c r="E896" s="58" t="s">
        <v>8883</v>
      </c>
      <c r="F896" s="58" t="s">
        <v>587</v>
      </c>
      <c r="G896" s="58" t="s">
        <v>7933</v>
      </c>
      <c r="H896" s="58" t="s">
        <v>2032</v>
      </c>
      <c r="I896" s="59">
        <v>44747</v>
      </c>
      <c r="J896" s="58" t="s">
        <v>2894</v>
      </c>
      <c r="K896" s="59" t="s">
        <v>7240</v>
      </c>
      <c r="L896" s="58" t="s">
        <v>7619</v>
      </c>
      <c r="M896" s="58" t="s">
        <v>7239</v>
      </c>
      <c r="N896" s="60">
        <v>351600</v>
      </c>
      <c r="O896" s="60">
        <v>19338</v>
      </c>
      <c r="P896" s="60">
        <v>19338</v>
      </c>
      <c r="Q896" s="58"/>
      <c r="R896" s="58" t="s">
        <v>658</v>
      </c>
      <c r="S896" s="58" t="s">
        <v>695</v>
      </c>
      <c r="T896" s="58"/>
      <c r="U896" s="58">
        <v>3</v>
      </c>
      <c r="V896" s="58"/>
      <c r="W896" s="58" t="s">
        <v>658</v>
      </c>
      <c r="X896" s="58">
        <v>44072938000</v>
      </c>
      <c r="Y896" s="58" t="str">
        <f>LEFT(Tableau3[[#This Row],[CODE_TARIF]],6)</f>
        <v>440729</v>
      </c>
      <c r="Z896" s="58" t="s">
        <v>697</v>
      </c>
      <c r="AA896" s="58"/>
      <c r="AB896" s="58" t="s">
        <v>8419</v>
      </c>
      <c r="AC896" s="60">
        <v>16</v>
      </c>
      <c r="AD896" s="60" t="s">
        <v>6381</v>
      </c>
      <c r="AE896" s="58" t="s">
        <v>1668</v>
      </c>
      <c r="AF896" s="58" t="s">
        <v>658</v>
      </c>
      <c r="AG896" s="60" t="s">
        <v>4757</v>
      </c>
      <c r="AH896" s="60" t="s">
        <v>4757</v>
      </c>
      <c r="AI896" s="58">
        <v>1000</v>
      </c>
      <c r="AJ896" s="58" t="s">
        <v>666</v>
      </c>
    </row>
    <row r="897" spans="1:36">
      <c r="A897" s="57">
        <v>894</v>
      </c>
      <c r="B897" s="58">
        <v>2022</v>
      </c>
      <c r="C897" s="58" t="s">
        <v>692</v>
      </c>
      <c r="D897" s="58"/>
      <c r="E897" s="58" t="s">
        <v>8883</v>
      </c>
      <c r="F897" s="58" t="s">
        <v>587</v>
      </c>
      <c r="G897" s="58" t="s">
        <v>7933</v>
      </c>
      <c r="H897" s="58" t="s">
        <v>2032</v>
      </c>
      <c r="I897" s="59">
        <v>44747</v>
      </c>
      <c r="J897" s="58" t="s">
        <v>2895</v>
      </c>
      <c r="K897" s="59" t="s">
        <v>7240</v>
      </c>
      <c r="L897" s="58" t="s">
        <v>7619</v>
      </c>
      <c r="M897" s="58" t="s">
        <v>7239</v>
      </c>
      <c r="N897" s="60">
        <v>352400</v>
      </c>
      <c r="O897" s="60">
        <v>19382</v>
      </c>
      <c r="P897" s="60">
        <v>19382</v>
      </c>
      <c r="Q897" s="58"/>
      <c r="R897" s="58" t="s">
        <v>658</v>
      </c>
      <c r="S897" s="58" t="s">
        <v>695</v>
      </c>
      <c r="T897" s="58"/>
      <c r="U897" s="58">
        <v>3</v>
      </c>
      <c r="V897" s="58"/>
      <c r="W897" s="58" t="s">
        <v>658</v>
      </c>
      <c r="X897" s="58">
        <v>44072938000</v>
      </c>
      <c r="Y897" s="58" t="str">
        <f>LEFT(Tableau3[[#This Row],[CODE_TARIF]],6)</f>
        <v>440729</v>
      </c>
      <c r="Z897" s="58" t="s">
        <v>697</v>
      </c>
      <c r="AA897" s="58"/>
      <c r="AB897" s="58" t="s">
        <v>7979</v>
      </c>
      <c r="AC897" s="60">
        <v>16</v>
      </c>
      <c r="AD897" s="60" t="s">
        <v>6382</v>
      </c>
      <c r="AE897" s="58" t="s">
        <v>1668</v>
      </c>
      <c r="AF897" s="58" t="s">
        <v>658</v>
      </c>
      <c r="AG897" s="60" t="s">
        <v>4758</v>
      </c>
      <c r="AH897" s="60" t="s">
        <v>4758</v>
      </c>
      <c r="AI897" s="58">
        <v>1000</v>
      </c>
      <c r="AJ897" s="58" t="s">
        <v>666</v>
      </c>
    </row>
    <row r="898" spans="1:36">
      <c r="A898" s="57">
        <v>895</v>
      </c>
      <c r="B898" s="58">
        <v>2022</v>
      </c>
      <c r="C898" s="58" t="s">
        <v>692</v>
      </c>
      <c r="D898" s="58"/>
      <c r="E898" s="58" t="s">
        <v>8883</v>
      </c>
      <c r="F898" s="58" t="s">
        <v>587</v>
      </c>
      <c r="G898" s="58" t="s">
        <v>7933</v>
      </c>
      <c r="H898" s="58" t="s">
        <v>2032</v>
      </c>
      <c r="I898" s="59">
        <v>44747</v>
      </c>
      <c r="J898" s="58" t="s">
        <v>2896</v>
      </c>
      <c r="K898" s="59" t="s">
        <v>7240</v>
      </c>
      <c r="L898" s="58" t="s">
        <v>7619</v>
      </c>
      <c r="M898" s="58" t="s">
        <v>7239</v>
      </c>
      <c r="N898" s="60">
        <v>312900</v>
      </c>
      <c r="O898" s="60">
        <v>17210</v>
      </c>
      <c r="P898" s="60">
        <v>17210</v>
      </c>
      <c r="Q898" s="58"/>
      <c r="R898" s="58" t="s">
        <v>658</v>
      </c>
      <c r="S898" s="58" t="s">
        <v>695</v>
      </c>
      <c r="T898" s="58"/>
      <c r="U898" s="58">
        <v>3</v>
      </c>
      <c r="V898" s="58"/>
      <c r="W898" s="58" t="s">
        <v>658</v>
      </c>
      <c r="X898" s="58">
        <v>44072938000</v>
      </c>
      <c r="Y898" s="58" t="str">
        <f>LEFT(Tableau3[[#This Row],[CODE_TARIF]],6)</f>
        <v>440729</v>
      </c>
      <c r="Z898" s="58" t="s">
        <v>697</v>
      </c>
      <c r="AA898" s="58"/>
      <c r="AB898" s="58" t="s">
        <v>7979</v>
      </c>
      <c r="AC898" s="60">
        <v>13</v>
      </c>
      <c r="AD898" s="60" t="s">
        <v>6383</v>
      </c>
      <c r="AE898" s="58" t="s">
        <v>1668</v>
      </c>
      <c r="AF898" s="58" t="s">
        <v>658</v>
      </c>
      <c r="AG898" s="60" t="s">
        <v>4759</v>
      </c>
      <c r="AH898" s="60" t="s">
        <v>4759</v>
      </c>
      <c r="AI898" s="58">
        <v>1000</v>
      </c>
      <c r="AJ898" s="58" t="s">
        <v>666</v>
      </c>
    </row>
    <row r="899" spans="1:36">
      <c r="A899" s="57">
        <v>896</v>
      </c>
      <c r="B899" s="58">
        <v>2022</v>
      </c>
      <c r="C899" s="58" t="s">
        <v>692</v>
      </c>
      <c r="D899" s="58"/>
      <c r="E899" s="58" t="s">
        <v>8883</v>
      </c>
      <c r="F899" s="58" t="s">
        <v>587</v>
      </c>
      <c r="G899" s="58" t="s">
        <v>7933</v>
      </c>
      <c r="H899" s="58" t="s">
        <v>2032</v>
      </c>
      <c r="I899" s="59">
        <v>44747</v>
      </c>
      <c r="J899" s="58" t="s">
        <v>2897</v>
      </c>
      <c r="K899" s="59" t="s">
        <v>7240</v>
      </c>
      <c r="L899" s="58" t="s">
        <v>7619</v>
      </c>
      <c r="M899" s="58" t="s">
        <v>7239</v>
      </c>
      <c r="N899" s="60">
        <v>308800</v>
      </c>
      <c r="O899" s="60">
        <v>16984</v>
      </c>
      <c r="P899" s="60">
        <v>16984</v>
      </c>
      <c r="Q899" s="58"/>
      <c r="R899" s="58" t="s">
        <v>658</v>
      </c>
      <c r="S899" s="58" t="s">
        <v>687</v>
      </c>
      <c r="T899" s="58"/>
      <c r="U899" s="58">
        <v>3</v>
      </c>
      <c r="V899" s="58"/>
      <c r="W899" s="58" t="s">
        <v>658</v>
      </c>
      <c r="X899" s="58">
        <v>44072938000</v>
      </c>
      <c r="Y899" s="58" t="str">
        <f>LEFT(Tableau3[[#This Row],[CODE_TARIF]],6)</f>
        <v>440729</v>
      </c>
      <c r="Z899" s="58" t="s">
        <v>697</v>
      </c>
      <c r="AA899" s="58"/>
      <c r="AB899" s="58" t="s">
        <v>7979</v>
      </c>
      <c r="AC899" s="60">
        <v>16</v>
      </c>
      <c r="AD899" s="60" t="s">
        <v>6384</v>
      </c>
      <c r="AE899" s="58" t="s">
        <v>1668</v>
      </c>
      <c r="AF899" s="58" t="s">
        <v>658</v>
      </c>
      <c r="AG899" s="60" t="s">
        <v>4760</v>
      </c>
      <c r="AH899" s="60" t="s">
        <v>4760</v>
      </c>
      <c r="AI899" s="58">
        <v>1000</v>
      </c>
      <c r="AJ899" s="58" t="s">
        <v>666</v>
      </c>
    </row>
    <row r="900" spans="1:36">
      <c r="A900" s="57">
        <v>897</v>
      </c>
      <c r="B900" s="58">
        <v>2022</v>
      </c>
      <c r="C900" s="58" t="s">
        <v>692</v>
      </c>
      <c r="D900" s="58"/>
      <c r="E900" s="58" t="s">
        <v>8883</v>
      </c>
      <c r="F900" s="58" t="s">
        <v>587</v>
      </c>
      <c r="G900" s="58" t="s">
        <v>7933</v>
      </c>
      <c r="H900" s="58" t="s">
        <v>2032</v>
      </c>
      <c r="I900" s="59">
        <v>44747</v>
      </c>
      <c r="J900" s="58" t="s">
        <v>2898</v>
      </c>
      <c r="K900" s="59" t="s">
        <v>7240</v>
      </c>
      <c r="L900" s="58" t="s">
        <v>7619</v>
      </c>
      <c r="M900" s="58" t="s">
        <v>7239</v>
      </c>
      <c r="N900" s="60">
        <v>1303200</v>
      </c>
      <c r="O900" s="60">
        <v>71676</v>
      </c>
      <c r="P900" s="60">
        <v>71676</v>
      </c>
      <c r="Q900" s="58"/>
      <c r="R900" s="58" t="s">
        <v>658</v>
      </c>
      <c r="S900" s="58" t="s">
        <v>7161</v>
      </c>
      <c r="T900" s="58"/>
      <c r="U900" s="58">
        <v>3</v>
      </c>
      <c r="V900" s="58"/>
      <c r="W900" s="58" t="s">
        <v>658</v>
      </c>
      <c r="X900" s="58">
        <v>44072938000</v>
      </c>
      <c r="Y900" s="58" t="str">
        <f>LEFT(Tableau3[[#This Row],[CODE_TARIF]],6)</f>
        <v>440729</v>
      </c>
      <c r="Z900" s="58" t="s">
        <v>697</v>
      </c>
      <c r="AA900" s="58"/>
      <c r="AB900" s="58" t="s">
        <v>7973</v>
      </c>
      <c r="AC900" s="60">
        <v>13</v>
      </c>
      <c r="AD900" s="60" t="s">
        <v>4761</v>
      </c>
      <c r="AE900" s="58" t="s">
        <v>1668</v>
      </c>
      <c r="AF900" s="58" t="s">
        <v>658</v>
      </c>
      <c r="AG900" s="60" t="s">
        <v>4761</v>
      </c>
      <c r="AH900" s="60" t="s">
        <v>4761</v>
      </c>
      <c r="AI900" s="58">
        <v>1000</v>
      </c>
      <c r="AJ900" s="58" t="s">
        <v>666</v>
      </c>
    </row>
    <row r="901" spans="1:36">
      <c r="A901" s="57">
        <v>898</v>
      </c>
      <c r="B901" s="58">
        <v>2022</v>
      </c>
      <c r="C901" s="58" t="s">
        <v>692</v>
      </c>
      <c r="D901" s="58"/>
      <c r="E901" s="58" t="s">
        <v>8883</v>
      </c>
      <c r="F901" s="58" t="s">
        <v>587</v>
      </c>
      <c r="G901" s="58" t="s">
        <v>7933</v>
      </c>
      <c r="H901" s="58" t="s">
        <v>2032</v>
      </c>
      <c r="I901" s="59">
        <v>44747</v>
      </c>
      <c r="J901" s="58" t="s">
        <v>2899</v>
      </c>
      <c r="K901" s="59" t="s">
        <v>7240</v>
      </c>
      <c r="L901" s="58" t="s">
        <v>7619</v>
      </c>
      <c r="M901" s="58" t="s">
        <v>7239</v>
      </c>
      <c r="N901" s="60">
        <v>1266000</v>
      </c>
      <c r="O901" s="60">
        <v>69630</v>
      </c>
      <c r="P901" s="60">
        <v>69630</v>
      </c>
      <c r="Q901" s="58"/>
      <c r="R901" s="58" t="s">
        <v>658</v>
      </c>
      <c r="S901" s="58" t="s">
        <v>7164</v>
      </c>
      <c r="T901" s="58"/>
      <c r="U901" s="58">
        <v>3</v>
      </c>
      <c r="V901" s="58"/>
      <c r="W901" s="58" t="s">
        <v>658</v>
      </c>
      <c r="X901" s="58">
        <v>44072921000</v>
      </c>
      <c r="Y901" s="58" t="str">
        <f>LEFT(Tableau3[[#This Row],[CODE_TARIF]],6)</f>
        <v>440729</v>
      </c>
      <c r="Z901" s="58" t="s">
        <v>697</v>
      </c>
      <c r="AA901" s="58"/>
      <c r="AB901" s="58" t="s">
        <v>7976</v>
      </c>
      <c r="AC901" s="60">
        <v>11</v>
      </c>
      <c r="AD901" s="60" t="s">
        <v>6385</v>
      </c>
      <c r="AE901" s="58" t="s">
        <v>1668</v>
      </c>
      <c r="AF901" s="58" t="s">
        <v>658</v>
      </c>
      <c r="AG901" s="60" t="s">
        <v>4762</v>
      </c>
      <c r="AH901" s="60" t="s">
        <v>4762</v>
      </c>
      <c r="AI901" s="58">
        <v>1000</v>
      </c>
      <c r="AJ901" s="58" t="s">
        <v>666</v>
      </c>
    </row>
    <row r="902" spans="1:36">
      <c r="A902" s="57">
        <v>899</v>
      </c>
      <c r="B902" s="58">
        <v>2022</v>
      </c>
      <c r="C902" s="58" t="s">
        <v>692</v>
      </c>
      <c r="D902" s="58"/>
      <c r="E902" s="58" t="s">
        <v>8883</v>
      </c>
      <c r="F902" s="58" t="s">
        <v>587</v>
      </c>
      <c r="G902" s="58" t="s">
        <v>7933</v>
      </c>
      <c r="H902" s="58" t="s">
        <v>2032</v>
      </c>
      <c r="I902" s="59">
        <v>44747</v>
      </c>
      <c r="J902" s="58" t="s">
        <v>2900</v>
      </c>
      <c r="K902" s="59" t="s">
        <v>7240</v>
      </c>
      <c r="L902" s="58" t="s">
        <v>7619</v>
      </c>
      <c r="M902" s="58" t="s">
        <v>7239</v>
      </c>
      <c r="N902" s="60">
        <v>1267100</v>
      </c>
      <c r="O902" s="60">
        <v>69691</v>
      </c>
      <c r="P902" s="60">
        <v>69691</v>
      </c>
      <c r="Q902" s="58"/>
      <c r="R902" s="58" t="s">
        <v>658</v>
      </c>
      <c r="S902" s="58" t="s">
        <v>7164</v>
      </c>
      <c r="T902" s="58"/>
      <c r="U902" s="58">
        <v>3</v>
      </c>
      <c r="V902" s="58"/>
      <c r="W902" s="58" t="s">
        <v>658</v>
      </c>
      <c r="X902" s="58">
        <v>44072921000</v>
      </c>
      <c r="Y902" s="58" t="str">
        <f>LEFT(Tableau3[[#This Row],[CODE_TARIF]],6)</f>
        <v>440729</v>
      </c>
      <c r="Z902" s="58" t="s">
        <v>697</v>
      </c>
      <c r="AA902" s="58"/>
      <c r="AB902" s="58" t="s">
        <v>7976</v>
      </c>
      <c r="AC902" s="60">
        <v>11</v>
      </c>
      <c r="AD902" s="60" t="s">
        <v>6030</v>
      </c>
      <c r="AE902" s="58" t="s">
        <v>1668</v>
      </c>
      <c r="AF902" s="58" t="s">
        <v>658</v>
      </c>
      <c r="AG902" s="60" t="s">
        <v>4262</v>
      </c>
      <c r="AH902" s="60" t="s">
        <v>4262</v>
      </c>
      <c r="AI902" s="58">
        <v>1000</v>
      </c>
      <c r="AJ902" s="58" t="s">
        <v>666</v>
      </c>
    </row>
    <row r="903" spans="1:36">
      <c r="A903" s="57">
        <v>900</v>
      </c>
      <c r="B903" s="58">
        <v>2022</v>
      </c>
      <c r="C903" s="58" t="s">
        <v>692</v>
      </c>
      <c r="D903" s="58"/>
      <c r="E903" s="58" t="s">
        <v>8883</v>
      </c>
      <c r="F903" s="58" t="s">
        <v>587</v>
      </c>
      <c r="G903" s="58" t="s">
        <v>7933</v>
      </c>
      <c r="H903" s="58" t="s">
        <v>2032</v>
      </c>
      <c r="I903" s="59">
        <v>44747</v>
      </c>
      <c r="J903" s="58" t="s">
        <v>2901</v>
      </c>
      <c r="K903" s="59" t="s">
        <v>7240</v>
      </c>
      <c r="L903" s="58" t="s">
        <v>7619</v>
      </c>
      <c r="M903" s="58" t="s">
        <v>7239</v>
      </c>
      <c r="N903" s="60">
        <v>1118300</v>
      </c>
      <c r="O903" s="60">
        <v>61507</v>
      </c>
      <c r="P903" s="60">
        <v>61507</v>
      </c>
      <c r="Q903" s="58"/>
      <c r="R903" s="58" t="s">
        <v>658</v>
      </c>
      <c r="S903" s="58" t="s">
        <v>699</v>
      </c>
      <c r="T903" s="58"/>
      <c r="U903" s="58">
        <v>3</v>
      </c>
      <c r="V903" s="58"/>
      <c r="W903" s="58" t="s">
        <v>658</v>
      </c>
      <c r="X903" s="58">
        <v>44072938000</v>
      </c>
      <c r="Y903" s="58" t="str">
        <f>LEFT(Tableau3[[#This Row],[CODE_TARIF]],6)</f>
        <v>440729</v>
      </c>
      <c r="Z903" s="58" t="s">
        <v>697</v>
      </c>
      <c r="AA903" s="58"/>
      <c r="AB903" s="58" t="s">
        <v>7972</v>
      </c>
      <c r="AC903" s="60">
        <v>7</v>
      </c>
      <c r="AD903" s="60" t="s">
        <v>6386</v>
      </c>
      <c r="AE903" s="58" t="s">
        <v>1668</v>
      </c>
      <c r="AF903" s="58" t="s">
        <v>658</v>
      </c>
      <c r="AG903" s="60" t="s">
        <v>4763</v>
      </c>
      <c r="AH903" s="60" t="s">
        <v>4763</v>
      </c>
      <c r="AI903" s="58">
        <v>1000</v>
      </c>
      <c r="AJ903" s="58" t="s">
        <v>666</v>
      </c>
    </row>
    <row r="904" spans="1:36">
      <c r="A904" s="57">
        <v>901</v>
      </c>
      <c r="B904" s="58">
        <v>2022</v>
      </c>
      <c r="C904" s="58" t="s">
        <v>692</v>
      </c>
      <c r="D904" s="58"/>
      <c r="E904" s="58" t="s">
        <v>8883</v>
      </c>
      <c r="F904" s="58" t="s">
        <v>587</v>
      </c>
      <c r="G904" s="58" t="s">
        <v>7933</v>
      </c>
      <c r="H904" s="58" t="s">
        <v>2032</v>
      </c>
      <c r="I904" s="59">
        <v>44747</v>
      </c>
      <c r="J904" s="58" t="s">
        <v>2902</v>
      </c>
      <c r="K904" s="59" t="s">
        <v>7240</v>
      </c>
      <c r="L904" s="58" t="s">
        <v>7619</v>
      </c>
      <c r="M904" s="58" t="s">
        <v>7239</v>
      </c>
      <c r="N904" s="60">
        <v>1162900</v>
      </c>
      <c r="O904" s="60">
        <v>63960</v>
      </c>
      <c r="P904" s="60">
        <v>63960</v>
      </c>
      <c r="Q904" s="58"/>
      <c r="R904" s="58" t="s">
        <v>658</v>
      </c>
      <c r="S904" s="58" t="s">
        <v>699</v>
      </c>
      <c r="T904" s="58"/>
      <c r="U904" s="58">
        <v>3</v>
      </c>
      <c r="V904" s="58"/>
      <c r="W904" s="58" t="s">
        <v>658</v>
      </c>
      <c r="X904" s="58">
        <v>44072938000</v>
      </c>
      <c r="Y904" s="58" t="str">
        <f>LEFT(Tableau3[[#This Row],[CODE_TARIF]],6)</f>
        <v>440729</v>
      </c>
      <c r="Z904" s="58" t="s">
        <v>697</v>
      </c>
      <c r="AA904" s="58"/>
      <c r="AB904" s="58" t="s">
        <v>7972</v>
      </c>
      <c r="AC904" s="60">
        <v>8</v>
      </c>
      <c r="AD904" s="60" t="s">
        <v>6387</v>
      </c>
      <c r="AE904" s="58" t="s">
        <v>1668</v>
      </c>
      <c r="AF904" s="58" t="s">
        <v>658</v>
      </c>
      <c r="AG904" s="60" t="s">
        <v>4764</v>
      </c>
      <c r="AH904" s="60" t="s">
        <v>4764</v>
      </c>
      <c r="AI904" s="58">
        <v>1000</v>
      </c>
      <c r="AJ904" s="58" t="s">
        <v>666</v>
      </c>
    </row>
    <row r="905" spans="1:36">
      <c r="A905" s="57">
        <v>902</v>
      </c>
      <c r="B905" s="58">
        <v>2022</v>
      </c>
      <c r="C905" s="58" t="s">
        <v>692</v>
      </c>
      <c r="D905" s="58"/>
      <c r="E905" s="58" t="s">
        <v>8883</v>
      </c>
      <c r="F905" s="58" t="s">
        <v>587</v>
      </c>
      <c r="G905" s="58" t="s">
        <v>7933</v>
      </c>
      <c r="H905" s="58" t="s">
        <v>2032</v>
      </c>
      <c r="I905" s="59">
        <v>44747</v>
      </c>
      <c r="J905" s="58" t="s">
        <v>2903</v>
      </c>
      <c r="K905" s="59" t="s">
        <v>7240</v>
      </c>
      <c r="L905" s="58" t="s">
        <v>7619</v>
      </c>
      <c r="M905" s="58" t="s">
        <v>7239</v>
      </c>
      <c r="N905" s="60">
        <v>2695300</v>
      </c>
      <c r="O905" s="60">
        <v>148242</v>
      </c>
      <c r="P905" s="60">
        <v>148242</v>
      </c>
      <c r="Q905" s="58"/>
      <c r="R905" s="58" t="s">
        <v>658</v>
      </c>
      <c r="S905" s="58" t="s">
        <v>695</v>
      </c>
      <c r="T905" s="58"/>
      <c r="U905" s="58">
        <v>3</v>
      </c>
      <c r="V905" s="58"/>
      <c r="W905" s="58" t="s">
        <v>658</v>
      </c>
      <c r="X905" s="58">
        <v>44072938000</v>
      </c>
      <c r="Y905" s="58" t="str">
        <f>LEFT(Tableau3[[#This Row],[CODE_TARIF]],6)</f>
        <v>440729</v>
      </c>
      <c r="Z905" s="58" t="s">
        <v>697</v>
      </c>
      <c r="AA905" s="58"/>
      <c r="AB905" s="58" t="s">
        <v>7972</v>
      </c>
      <c r="AC905" s="60">
        <v>9</v>
      </c>
      <c r="AD905" s="60" t="s">
        <v>6388</v>
      </c>
      <c r="AE905" s="58" t="s">
        <v>1668</v>
      </c>
      <c r="AF905" s="58" t="s">
        <v>658</v>
      </c>
      <c r="AG905" s="60" t="s">
        <v>3973</v>
      </c>
      <c r="AH905" s="60" t="s">
        <v>3973</v>
      </c>
      <c r="AI905" s="58">
        <v>1000</v>
      </c>
      <c r="AJ905" s="58" t="s">
        <v>666</v>
      </c>
    </row>
    <row r="906" spans="1:36">
      <c r="A906" s="57">
        <v>903</v>
      </c>
      <c r="B906" s="58">
        <v>2022</v>
      </c>
      <c r="C906" s="58" t="s">
        <v>692</v>
      </c>
      <c r="D906" s="58"/>
      <c r="E906" s="58" t="s">
        <v>8883</v>
      </c>
      <c r="F906" s="58" t="s">
        <v>587</v>
      </c>
      <c r="G906" s="58" t="s">
        <v>7933</v>
      </c>
      <c r="H906" s="58" t="s">
        <v>2032</v>
      </c>
      <c r="I906" s="59">
        <v>44747</v>
      </c>
      <c r="J906" s="58" t="s">
        <v>2904</v>
      </c>
      <c r="K906" s="59" t="s">
        <v>7240</v>
      </c>
      <c r="L906" s="58" t="s">
        <v>7619</v>
      </c>
      <c r="M906" s="58" t="s">
        <v>7239</v>
      </c>
      <c r="N906" s="60">
        <v>2710200</v>
      </c>
      <c r="O906" s="60">
        <v>149061</v>
      </c>
      <c r="P906" s="60">
        <v>149061</v>
      </c>
      <c r="Q906" s="58"/>
      <c r="R906" s="58" t="s">
        <v>658</v>
      </c>
      <c r="S906" s="58" t="s">
        <v>695</v>
      </c>
      <c r="T906" s="58"/>
      <c r="U906" s="58">
        <v>3</v>
      </c>
      <c r="V906" s="58"/>
      <c r="W906" s="58" t="s">
        <v>658</v>
      </c>
      <c r="X906" s="58">
        <v>44072938000</v>
      </c>
      <c r="Y906" s="58" t="str">
        <f>LEFT(Tableau3[[#This Row],[CODE_TARIF]],6)</f>
        <v>440729</v>
      </c>
      <c r="Z906" s="58" t="s">
        <v>697</v>
      </c>
      <c r="AA906" s="58"/>
      <c r="AB906" s="58" t="s">
        <v>7972</v>
      </c>
      <c r="AC906" s="60">
        <v>9</v>
      </c>
      <c r="AD906" s="60" t="s">
        <v>6389</v>
      </c>
      <c r="AE906" s="58" t="s">
        <v>1668</v>
      </c>
      <c r="AF906" s="58" t="s">
        <v>658</v>
      </c>
      <c r="AG906" s="60" t="s">
        <v>4765</v>
      </c>
      <c r="AH906" s="60" t="s">
        <v>4765</v>
      </c>
      <c r="AI906" s="58">
        <v>1000</v>
      </c>
      <c r="AJ906" s="58" t="s">
        <v>666</v>
      </c>
    </row>
    <row r="907" spans="1:36">
      <c r="A907" s="57">
        <v>904</v>
      </c>
      <c r="B907" s="58">
        <v>2022</v>
      </c>
      <c r="C907" s="58" t="s">
        <v>692</v>
      </c>
      <c r="D907" s="58"/>
      <c r="E907" s="58" t="s">
        <v>2012</v>
      </c>
      <c r="F907" s="58" t="s">
        <v>577</v>
      </c>
      <c r="G907" s="58" t="s">
        <v>7922</v>
      </c>
      <c r="H907" s="58" t="s">
        <v>1910</v>
      </c>
      <c r="I907" s="59">
        <v>44746</v>
      </c>
      <c r="J907" s="58" t="s">
        <v>2905</v>
      </c>
      <c r="K907" s="59" t="s">
        <v>7240</v>
      </c>
      <c r="L907" s="58" t="s">
        <v>7620</v>
      </c>
      <c r="M907" s="58" t="s">
        <v>7240</v>
      </c>
      <c r="N907" s="60">
        <v>869485</v>
      </c>
      <c r="O907" s="60">
        <v>99990</v>
      </c>
      <c r="P907" s="60">
        <v>99990</v>
      </c>
      <c r="Q907" s="58"/>
      <c r="R907" s="58" t="s">
        <v>658</v>
      </c>
      <c r="S907" s="58" t="s">
        <v>7160</v>
      </c>
      <c r="T907" s="58"/>
      <c r="U907" s="58">
        <v>3</v>
      </c>
      <c r="V907" s="58"/>
      <c r="W907" s="58" t="s">
        <v>658</v>
      </c>
      <c r="X907" s="58">
        <v>44034939000</v>
      </c>
      <c r="Y907" s="58" t="str">
        <f>LEFT(Tableau3[[#This Row],[CODE_TARIF]],6)</f>
        <v>440349</v>
      </c>
      <c r="Z907" s="58" t="s">
        <v>697</v>
      </c>
      <c r="AA907" s="58"/>
      <c r="AB907" s="58" t="s">
        <v>8420</v>
      </c>
      <c r="AC907" s="60">
        <v>26</v>
      </c>
      <c r="AD907" s="60" t="s">
        <v>6390</v>
      </c>
      <c r="AE907" s="58" t="s">
        <v>698</v>
      </c>
      <c r="AF907" s="58" t="s">
        <v>658</v>
      </c>
      <c r="AG907" s="60" t="s">
        <v>4766</v>
      </c>
      <c r="AH907" s="60" t="s">
        <v>4766</v>
      </c>
      <c r="AI907" s="58">
        <v>1000</v>
      </c>
      <c r="AJ907" s="58" t="s">
        <v>666</v>
      </c>
    </row>
    <row r="908" spans="1:36">
      <c r="A908" s="57">
        <v>905</v>
      </c>
      <c r="B908" s="58">
        <v>2022</v>
      </c>
      <c r="C908" s="58" t="s">
        <v>692</v>
      </c>
      <c r="D908" s="58"/>
      <c r="E908" s="58" t="s">
        <v>2012</v>
      </c>
      <c r="F908" s="58" t="s">
        <v>577</v>
      </c>
      <c r="G908" s="58" t="s">
        <v>7922</v>
      </c>
      <c r="H908" s="58" t="s">
        <v>1910</v>
      </c>
      <c r="I908" s="59">
        <v>44746</v>
      </c>
      <c r="J908" s="58" t="s">
        <v>2906</v>
      </c>
      <c r="K908" s="59" t="s">
        <v>7240</v>
      </c>
      <c r="L908" s="58" t="s">
        <v>7620</v>
      </c>
      <c r="M908" s="58" t="s">
        <v>7240</v>
      </c>
      <c r="N908" s="60">
        <v>1171585</v>
      </c>
      <c r="O908" s="60">
        <v>134732</v>
      </c>
      <c r="P908" s="60">
        <v>134732</v>
      </c>
      <c r="Q908" s="58"/>
      <c r="R908" s="58" t="s">
        <v>658</v>
      </c>
      <c r="S908" s="58" t="s">
        <v>703</v>
      </c>
      <c r="T908" s="58"/>
      <c r="U908" s="58">
        <v>3</v>
      </c>
      <c r="V908" s="58"/>
      <c r="W908" s="58" t="s">
        <v>658</v>
      </c>
      <c r="X908" s="58">
        <v>44034939000</v>
      </c>
      <c r="Y908" s="58" t="str">
        <f>LEFT(Tableau3[[#This Row],[CODE_TARIF]],6)</f>
        <v>440349</v>
      </c>
      <c r="Z908" s="58" t="s">
        <v>697</v>
      </c>
      <c r="AA908" s="58"/>
      <c r="AB908" s="58" t="s">
        <v>8421</v>
      </c>
      <c r="AC908" s="60">
        <v>47</v>
      </c>
      <c r="AD908" s="60" t="s">
        <v>4767</v>
      </c>
      <c r="AE908" s="58" t="s">
        <v>698</v>
      </c>
      <c r="AF908" s="58" t="s">
        <v>658</v>
      </c>
      <c r="AG908" s="60" t="s">
        <v>4767</v>
      </c>
      <c r="AH908" s="60" t="s">
        <v>4767</v>
      </c>
      <c r="AI908" s="58">
        <v>1000</v>
      </c>
      <c r="AJ908" s="58" t="s">
        <v>666</v>
      </c>
    </row>
    <row r="909" spans="1:36">
      <c r="A909" s="57">
        <v>906</v>
      </c>
      <c r="B909" s="58">
        <v>2022</v>
      </c>
      <c r="C909" s="58" t="s">
        <v>692</v>
      </c>
      <c r="D909" s="58"/>
      <c r="E909" s="58" t="s">
        <v>2012</v>
      </c>
      <c r="F909" s="58" t="s">
        <v>577</v>
      </c>
      <c r="G909" s="58" t="s">
        <v>7922</v>
      </c>
      <c r="H909" s="58" t="s">
        <v>1910</v>
      </c>
      <c r="I909" s="59">
        <v>44746</v>
      </c>
      <c r="J909" s="58" t="s">
        <v>2907</v>
      </c>
      <c r="K909" s="59" t="s">
        <v>7240</v>
      </c>
      <c r="L909" s="58" t="s">
        <v>7620</v>
      </c>
      <c r="M909" s="58" t="s">
        <v>7240</v>
      </c>
      <c r="N909" s="60">
        <v>246597</v>
      </c>
      <c r="O909" s="60">
        <v>28359</v>
      </c>
      <c r="P909" s="60">
        <v>28359</v>
      </c>
      <c r="Q909" s="58"/>
      <c r="R909" s="58" t="s">
        <v>658</v>
      </c>
      <c r="S909" s="58" t="s">
        <v>703</v>
      </c>
      <c r="T909" s="58"/>
      <c r="U909" s="58">
        <v>3</v>
      </c>
      <c r="V909" s="58"/>
      <c r="W909" s="58" t="s">
        <v>658</v>
      </c>
      <c r="X909" s="58">
        <v>44034939000</v>
      </c>
      <c r="Y909" s="58" t="str">
        <f>LEFT(Tableau3[[#This Row],[CODE_TARIF]],6)</f>
        <v>440349</v>
      </c>
      <c r="Z909" s="58" t="s">
        <v>697</v>
      </c>
      <c r="AA909" s="58"/>
      <c r="AB909" s="58" t="s">
        <v>8422</v>
      </c>
      <c r="AC909" s="60">
        <v>11</v>
      </c>
      <c r="AD909" s="60" t="s">
        <v>6391</v>
      </c>
      <c r="AE909" s="58" t="s">
        <v>698</v>
      </c>
      <c r="AF909" s="58" t="s">
        <v>658</v>
      </c>
      <c r="AG909" s="60" t="s">
        <v>4768</v>
      </c>
      <c r="AH909" s="60" t="s">
        <v>4768</v>
      </c>
      <c r="AI909" s="58">
        <v>1000</v>
      </c>
      <c r="AJ909" s="58" t="s">
        <v>666</v>
      </c>
    </row>
    <row r="910" spans="1:36">
      <c r="A910" s="57">
        <v>907</v>
      </c>
      <c r="B910" s="58">
        <v>2022</v>
      </c>
      <c r="C910" s="58" t="s">
        <v>692</v>
      </c>
      <c r="D910" s="58"/>
      <c r="E910" s="58" t="s">
        <v>2012</v>
      </c>
      <c r="F910" s="58" t="s">
        <v>577</v>
      </c>
      <c r="G910" s="58" t="s">
        <v>7922</v>
      </c>
      <c r="H910" s="58" t="s">
        <v>1910</v>
      </c>
      <c r="I910" s="59">
        <v>44746</v>
      </c>
      <c r="J910" s="58" t="s">
        <v>2908</v>
      </c>
      <c r="K910" s="59" t="s">
        <v>7240</v>
      </c>
      <c r="L910" s="58" t="s">
        <v>7620</v>
      </c>
      <c r="M910" s="58" t="s">
        <v>7240</v>
      </c>
      <c r="N910" s="60">
        <v>1210175</v>
      </c>
      <c r="O910" s="60">
        <v>139170</v>
      </c>
      <c r="P910" s="60">
        <v>139170</v>
      </c>
      <c r="Q910" s="58"/>
      <c r="R910" s="58" t="s">
        <v>658</v>
      </c>
      <c r="S910" s="58" t="s">
        <v>703</v>
      </c>
      <c r="T910" s="58"/>
      <c r="U910" s="58">
        <v>3</v>
      </c>
      <c r="V910" s="58"/>
      <c r="W910" s="58" t="s">
        <v>658</v>
      </c>
      <c r="X910" s="58">
        <v>44034934000</v>
      </c>
      <c r="Y910" s="58" t="str">
        <f>LEFT(Tableau3[[#This Row],[CODE_TARIF]],6)</f>
        <v>440349</v>
      </c>
      <c r="Z910" s="58" t="s">
        <v>697</v>
      </c>
      <c r="AA910" s="58"/>
      <c r="AB910" s="58" t="s">
        <v>8423</v>
      </c>
      <c r="AC910" s="60">
        <v>50</v>
      </c>
      <c r="AD910" s="60" t="s">
        <v>6392</v>
      </c>
      <c r="AE910" s="58" t="s">
        <v>698</v>
      </c>
      <c r="AF910" s="58" t="s">
        <v>658</v>
      </c>
      <c r="AG910" s="60" t="s">
        <v>4769</v>
      </c>
      <c r="AH910" s="60" t="s">
        <v>4769</v>
      </c>
      <c r="AI910" s="58">
        <v>1000</v>
      </c>
      <c r="AJ910" s="58" t="s">
        <v>666</v>
      </c>
    </row>
    <row r="911" spans="1:36">
      <c r="A911" s="57">
        <v>908</v>
      </c>
      <c r="B911" s="58">
        <v>2022</v>
      </c>
      <c r="C911" s="58" t="s">
        <v>692</v>
      </c>
      <c r="D911" s="58"/>
      <c r="E911" s="58" t="s">
        <v>2012</v>
      </c>
      <c r="F911" s="58" t="s">
        <v>577</v>
      </c>
      <c r="G911" s="58" t="s">
        <v>7922</v>
      </c>
      <c r="H911" s="58" t="s">
        <v>1910</v>
      </c>
      <c r="I911" s="59">
        <v>44746</v>
      </c>
      <c r="J911" s="58" t="s">
        <v>2909</v>
      </c>
      <c r="K911" s="59" t="s">
        <v>7240</v>
      </c>
      <c r="L911" s="58" t="s">
        <v>7620</v>
      </c>
      <c r="M911" s="58" t="s">
        <v>7240</v>
      </c>
      <c r="N911" s="60">
        <v>211590</v>
      </c>
      <c r="O911" s="60">
        <v>24333</v>
      </c>
      <c r="P911" s="60">
        <v>24333</v>
      </c>
      <c r="Q911" s="58"/>
      <c r="R911" s="58" t="s">
        <v>658</v>
      </c>
      <c r="S911" s="58" t="s">
        <v>703</v>
      </c>
      <c r="T911" s="58"/>
      <c r="U911" s="58">
        <v>3</v>
      </c>
      <c r="V911" s="58"/>
      <c r="W911" s="58" t="s">
        <v>658</v>
      </c>
      <c r="X911" s="58">
        <v>44034934000</v>
      </c>
      <c r="Y911" s="58" t="str">
        <f>LEFT(Tableau3[[#This Row],[CODE_TARIF]],6)</f>
        <v>440349</v>
      </c>
      <c r="Z911" s="58" t="s">
        <v>697</v>
      </c>
      <c r="AA911" s="58"/>
      <c r="AB911" s="58" t="s">
        <v>8424</v>
      </c>
      <c r="AC911" s="60">
        <v>6</v>
      </c>
      <c r="AD911" s="60" t="s">
        <v>6393</v>
      </c>
      <c r="AE911" s="58" t="s">
        <v>698</v>
      </c>
      <c r="AF911" s="58" t="s">
        <v>658</v>
      </c>
      <c r="AG911" s="60" t="s">
        <v>4770</v>
      </c>
      <c r="AH911" s="60" t="s">
        <v>4770</v>
      </c>
      <c r="AI911" s="58">
        <v>1000</v>
      </c>
      <c r="AJ911" s="58" t="s">
        <v>666</v>
      </c>
    </row>
    <row r="912" spans="1:36">
      <c r="A912" s="57">
        <v>909</v>
      </c>
      <c r="B912" s="58">
        <v>2022</v>
      </c>
      <c r="C912" s="58" t="s">
        <v>692</v>
      </c>
      <c r="D912" s="58"/>
      <c r="E912" s="58" t="s">
        <v>8886</v>
      </c>
      <c r="F912" s="58" t="s">
        <v>581</v>
      </c>
      <c r="G912" s="58" t="s">
        <v>7938</v>
      </c>
      <c r="H912" s="58" t="s">
        <v>2035</v>
      </c>
      <c r="I912" s="59">
        <v>44743</v>
      </c>
      <c r="J912" s="58" t="s">
        <v>2910</v>
      </c>
      <c r="K912" s="59" t="s">
        <v>7241</v>
      </c>
      <c r="L912" s="58" t="s">
        <v>7621</v>
      </c>
      <c r="M912" s="58" t="s">
        <v>7241</v>
      </c>
      <c r="N912" s="60">
        <v>2493755</v>
      </c>
      <c r="O912" s="60">
        <v>336657</v>
      </c>
      <c r="P912" s="60">
        <v>336657</v>
      </c>
      <c r="Q912" s="58"/>
      <c r="R912" s="58" t="s">
        <v>658</v>
      </c>
      <c r="S912" s="58" t="s">
        <v>701</v>
      </c>
      <c r="T912" s="58"/>
      <c r="U912" s="58">
        <v>3</v>
      </c>
      <c r="V912" s="58"/>
      <c r="W912" s="58" t="s">
        <v>658</v>
      </c>
      <c r="X912" s="58">
        <v>44034939000</v>
      </c>
      <c r="Y912" s="58" t="str">
        <f>LEFT(Tableau3[[#This Row],[CODE_TARIF]],6)</f>
        <v>440349</v>
      </c>
      <c r="Z912" s="58" t="s">
        <v>697</v>
      </c>
      <c r="AA912" s="58"/>
      <c r="AB912" s="58" t="s">
        <v>8425</v>
      </c>
      <c r="AC912" s="60">
        <v>498751</v>
      </c>
      <c r="AD912" s="60" t="s">
        <v>6394</v>
      </c>
      <c r="AE912" s="58" t="s">
        <v>698</v>
      </c>
      <c r="AF912" s="58" t="s">
        <v>658</v>
      </c>
      <c r="AG912" s="60" t="s">
        <v>4771</v>
      </c>
      <c r="AH912" s="60" t="s">
        <v>4771</v>
      </c>
      <c r="AI912" s="58">
        <v>1000</v>
      </c>
      <c r="AJ912" s="58" t="s">
        <v>666</v>
      </c>
    </row>
    <row r="913" spans="1:36">
      <c r="A913" s="57">
        <v>910</v>
      </c>
      <c r="B913" s="58">
        <v>2022</v>
      </c>
      <c r="C913" s="58" t="s">
        <v>692</v>
      </c>
      <c r="D913" s="58"/>
      <c r="E913" s="58" t="s">
        <v>8886</v>
      </c>
      <c r="F913" s="58" t="s">
        <v>583</v>
      </c>
      <c r="G913" s="58" t="s">
        <v>7939</v>
      </c>
      <c r="H913" s="58" t="s">
        <v>2035</v>
      </c>
      <c r="I913" s="59">
        <v>44743</v>
      </c>
      <c r="J913" s="58" t="s">
        <v>2911</v>
      </c>
      <c r="K913" s="59" t="s">
        <v>7241</v>
      </c>
      <c r="L913" s="58" t="s">
        <v>7622</v>
      </c>
      <c r="M913" s="58" t="s">
        <v>7241</v>
      </c>
      <c r="N913" s="60">
        <v>1052325</v>
      </c>
      <c r="O913" s="60">
        <v>142065</v>
      </c>
      <c r="P913" s="60">
        <v>142065</v>
      </c>
      <c r="Q913" s="58"/>
      <c r="R913" s="58" t="s">
        <v>658</v>
      </c>
      <c r="S913" s="58" t="s">
        <v>701</v>
      </c>
      <c r="T913" s="58"/>
      <c r="U913" s="58">
        <v>3</v>
      </c>
      <c r="V913" s="58"/>
      <c r="W913" s="58" t="s">
        <v>658</v>
      </c>
      <c r="X913" s="58">
        <v>44034939000</v>
      </c>
      <c r="Y913" s="58" t="str">
        <f>LEFT(Tableau3[[#This Row],[CODE_TARIF]],6)</f>
        <v>440349</v>
      </c>
      <c r="Z913" s="58" t="s">
        <v>697</v>
      </c>
      <c r="AA913" s="58"/>
      <c r="AB913" s="58" t="s">
        <v>8426</v>
      </c>
      <c r="AC913" s="60">
        <v>224042</v>
      </c>
      <c r="AD913" s="60" t="s">
        <v>6395</v>
      </c>
      <c r="AE913" s="58" t="s">
        <v>698</v>
      </c>
      <c r="AF913" s="58" t="s">
        <v>658</v>
      </c>
      <c r="AG913" s="60" t="s">
        <v>4772</v>
      </c>
      <c r="AH913" s="60" t="s">
        <v>4772</v>
      </c>
      <c r="AI913" s="58">
        <v>1000</v>
      </c>
      <c r="AJ913" s="58" t="s">
        <v>666</v>
      </c>
    </row>
    <row r="914" spans="1:36">
      <c r="A914" s="57">
        <v>911</v>
      </c>
      <c r="B914" s="58">
        <v>2022</v>
      </c>
      <c r="C914" s="58" t="s">
        <v>692</v>
      </c>
      <c r="D914" s="58"/>
      <c r="E914" s="58" t="s">
        <v>8886</v>
      </c>
      <c r="F914" s="58" t="s">
        <v>583</v>
      </c>
      <c r="G914" s="58" t="s">
        <v>7939</v>
      </c>
      <c r="H914" s="58" t="s">
        <v>2035</v>
      </c>
      <c r="I914" s="59">
        <v>44743</v>
      </c>
      <c r="J914" s="58" t="s">
        <v>2912</v>
      </c>
      <c r="K914" s="59" t="s">
        <v>7241</v>
      </c>
      <c r="L914" s="58" t="s">
        <v>7622</v>
      </c>
      <c r="M914" s="58" t="s">
        <v>7241</v>
      </c>
      <c r="N914" s="60">
        <v>2417120</v>
      </c>
      <c r="O914" s="60">
        <v>326311</v>
      </c>
      <c r="P914" s="60">
        <v>326311</v>
      </c>
      <c r="Q914" s="58"/>
      <c r="R914" s="58" t="s">
        <v>658</v>
      </c>
      <c r="S914" s="58" t="s">
        <v>701</v>
      </c>
      <c r="T914" s="58"/>
      <c r="U914" s="58">
        <v>3</v>
      </c>
      <c r="V914" s="58"/>
      <c r="W914" s="58" t="s">
        <v>658</v>
      </c>
      <c r="X914" s="58">
        <v>44034939000</v>
      </c>
      <c r="Y914" s="58" t="str">
        <f>LEFT(Tableau3[[#This Row],[CODE_TARIF]],6)</f>
        <v>440349</v>
      </c>
      <c r="Z914" s="58" t="s">
        <v>697</v>
      </c>
      <c r="AA914" s="58"/>
      <c r="AB914" s="58" t="s">
        <v>8427</v>
      </c>
      <c r="AC914" s="60">
        <v>483424</v>
      </c>
      <c r="AD914" s="60" t="s">
        <v>6396</v>
      </c>
      <c r="AE914" s="58" t="s">
        <v>698</v>
      </c>
      <c r="AF914" s="58" t="s">
        <v>658</v>
      </c>
      <c r="AG914" s="60" t="s">
        <v>4773</v>
      </c>
      <c r="AH914" s="60" t="s">
        <v>4773</v>
      </c>
      <c r="AI914" s="58">
        <v>1000</v>
      </c>
      <c r="AJ914" s="58" t="s">
        <v>666</v>
      </c>
    </row>
    <row r="915" spans="1:36">
      <c r="A915" s="57">
        <v>912</v>
      </c>
      <c r="B915" s="58">
        <v>2022</v>
      </c>
      <c r="C915" s="58" t="s">
        <v>692</v>
      </c>
      <c r="D915" s="58"/>
      <c r="E915" s="58" t="s">
        <v>8886</v>
      </c>
      <c r="F915" s="58" t="s">
        <v>583</v>
      </c>
      <c r="G915" s="58" t="s">
        <v>7939</v>
      </c>
      <c r="H915" s="58" t="s">
        <v>2035</v>
      </c>
      <c r="I915" s="59">
        <v>44743</v>
      </c>
      <c r="J915" s="58" t="s">
        <v>1581</v>
      </c>
      <c r="K915" s="59" t="s">
        <v>7241</v>
      </c>
      <c r="L915" s="58" t="s">
        <v>7622</v>
      </c>
      <c r="M915" s="58" t="s">
        <v>7241</v>
      </c>
      <c r="N915" s="60">
        <v>1465350</v>
      </c>
      <c r="O915" s="60">
        <v>197823</v>
      </c>
      <c r="P915" s="60">
        <v>197823</v>
      </c>
      <c r="Q915" s="58"/>
      <c r="R915" s="58" t="s">
        <v>658</v>
      </c>
      <c r="S915" s="58" t="s">
        <v>701</v>
      </c>
      <c r="T915" s="58"/>
      <c r="U915" s="58">
        <v>3</v>
      </c>
      <c r="V915" s="58"/>
      <c r="W915" s="58" t="s">
        <v>658</v>
      </c>
      <c r="X915" s="58">
        <v>44034939000</v>
      </c>
      <c r="Y915" s="58" t="str">
        <f>LEFT(Tableau3[[#This Row],[CODE_TARIF]],6)</f>
        <v>440349</v>
      </c>
      <c r="Z915" s="58" t="s">
        <v>697</v>
      </c>
      <c r="AA915" s="58"/>
      <c r="AB915" s="58" t="s">
        <v>8428</v>
      </c>
      <c r="AC915" s="60">
        <v>293070</v>
      </c>
      <c r="AD915" s="60" t="s">
        <v>6397</v>
      </c>
      <c r="AE915" s="58" t="s">
        <v>698</v>
      </c>
      <c r="AF915" s="58" t="s">
        <v>658</v>
      </c>
      <c r="AG915" s="60" t="s">
        <v>4774</v>
      </c>
      <c r="AH915" s="60" t="s">
        <v>4774</v>
      </c>
      <c r="AI915" s="58">
        <v>1000</v>
      </c>
      <c r="AJ915" s="58" t="s">
        <v>666</v>
      </c>
    </row>
    <row r="916" spans="1:36">
      <c r="A916" s="57">
        <v>913</v>
      </c>
      <c r="B916" s="58">
        <v>2022</v>
      </c>
      <c r="C916" s="58" t="s">
        <v>692</v>
      </c>
      <c r="D916" s="58"/>
      <c r="E916" s="58" t="s">
        <v>8883</v>
      </c>
      <c r="F916" s="58" t="s">
        <v>587</v>
      </c>
      <c r="G916" s="58" t="s">
        <v>7933</v>
      </c>
      <c r="H916" s="58" t="s">
        <v>2032</v>
      </c>
      <c r="I916" s="59">
        <v>44742</v>
      </c>
      <c r="J916" s="58" t="s">
        <v>1578</v>
      </c>
      <c r="K916" s="59" t="s">
        <v>7242</v>
      </c>
      <c r="L916" s="58" t="s">
        <v>7623</v>
      </c>
      <c r="M916" s="58" t="s">
        <v>7242</v>
      </c>
      <c r="N916" s="60">
        <v>365600</v>
      </c>
      <c r="O916" s="60">
        <v>20108</v>
      </c>
      <c r="P916" s="60">
        <v>20108</v>
      </c>
      <c r="Q916" s="58"/>
      <c r="R916" s="58" t="s">
        <v>658</v>
      </c>
      <c r="S916" s="58" t="s">
        <v>695</v>
      </c>
      <c r="T916" s="58"/>
      <c r="U916" s="58">
        <v>3</v>
      </c>
      <c r="V916" s="58"/>
      <c r="W916" s="58" t="s">
        <v>658</v>
      </c>
      <c r="X916" s="58">
        <v>44072938000</v>
      </c>
      <c r="Y916" s="58" t="str">
        <f>LEFT(Tableau3[[#This Row],[CODE_TARIF]],6)</f>
        <v>440729</v>
      </c>
      <c r="Z916" s="58" t="s">
        <v>697</v>
      </c>
      <c r="AA916" s="58"/>
      <c r="AB916" s="58" t="s">
        <v>7979</v>
      </c>
      <c r="AC916" s="60">
        <v>16</v>
      </c>
      <c r="AD916" s="60" t="s">
        <v>6398</v>
      </c>
      <c r="AE916" s="58" t="s">
        <v>1668</v>
      </c>
      <c r="AF916" s="58" t="s">
        <v>658</v>
      </c>
      <c r="AG916" s="60" t="s">
        <v>4775</v>
      </c>
      <c r="AH916" s="60" t="s">
        <v>4775</v>
      </c>
      <c r="AI916" s="58">
        <v>1000</v>
      </c>
      <c r="AJ916" s="58" t="s">
        <v>666</v>
      </c>
    </row>
    <row r="917" spans="1:36">
      <c r="A917" s="57">
        <v>914</v>
      </c>
      <c r="B917" s="58">
        <v>2022</v>
      </c>
      <c r="C917" s="58" t="s">
        <v>692</v>
      </c>
      <c r="D917" s="58"/>
      <c r="E917" s="58" t="s">
        <v>8883</v>
      </c>
      <c r="F917" s="58" t="s">
        <v>587</v>
      </c>
      <c r="G917" s="58" t="s">
        <v>7933</v>
      </c>
      <c r="H917" s="58" t="s">
        <v>2032</v>
      </c>
      <c r="I917" s="59">
        <v>44742</v>
      </c>
      <c r="J917" s="58" t="s">
        <v>2913</v>
      </c>
      <c r="K917" s="59" t="s">
        <v>7242</v>
      </c>
      <c r="L917" s="58" t="s">
        <v>7623</v>
      </c>
      <c r="M917" s="58" t="s">
        <v>7242</v>
      </c>
      <c r="N917" s="60">
        <v>1275000</v>
      </c>
      <c r="O917" s="60">
        <v>70125</v>
      </c>
      <c r="P917" s="60">
        <v>70125</v>
      </c>
      <c r="Q917" s="58"/>
      <c r="R917" s="58" t="s">
        <v>658</v>
      </c>
      <c r="S917" s="58" t="s">
        <v>7164</v>
      </c>
      <c r="T917" s="58"/>
      <c r="U917" s="58">
        <v>3</v>
      </c>
      <c r="V917" s="58"/>
      <c r="W917" s="58" t="s">
        <v>658</v>
      </c>
      <c r="X917" s="58">
        <v>44072921000</v>
      </c>
      <c r="Y917" s="58" t="str">
        <f>LEFT(Tableau3[[#This Row],[CODE_TARIF]],6)</f>
        <v>440729</v>
      </c>
      <c r="Z917" s="58" t="s">
        <v>697</v>
      </c>
      <c r="AA917" s="58"/>
      <c r="AB917" s="58" t="s">
        <v>7976</v>
      </c>
      <c r="AC917" s="60">
        <v>12</v>
      </c>
      <c r="AD917" s="60" t="s">
        <v>6399</v>
      </c>
      <c r="AE917" s="58" t="s">
        <v>1668</v>
      </c>
      <c r="AF917" s="58" t="s">
        <v>658</v>
      </c>
      <c r="AG917" s="60" t="s">
        <v>4396</v>
      </c>
      <c r="AH917" s="60" t="s">
        <v>4396</v>
      </c>
      <c r="AI917" s="58">
        <v>1000</v>
      </c>
      <c r="AJ917" s="58" t="s">
        <v>666</v>
      </c>
    </row>
    <row r="918" spans="1:36">
      <c r="A918" s="57">
        <v>915</v>
      </c>
      <c r="B918" s="58">
        <v>2022</v>
      </c>
      <c r="C918" s="58" t="s">
        <v>692</v>
      </c>
      <c r="D918" s="58"/>
      <c r="E918" s="58" t="s">
        <v>8883</v>
      </c>
      <c r="F918" s="58" t="s">
        <v>587</v>
      </c>
      <c r="G918" s="58" t="s">
        <v>7933</v>
      </c>
      <c r="H918" s="58" t="s">
        <v>2032</v>
      </c>
      <c r="I918" s="59">
        <v>44742</v>
      </c>
      <c r="J918" s="58" t="s">
        <v>2914</v>
      </c>
      <c r="K918" s="59" t="s">
        <v>7242</v>
      </c>
      <c r="L918" s="58" t="s">
        <v>7623</v>
      </c>
      <c r="M918" s="58" t="s">
        <v>7242</v>
      </c>
      <c r="N918" s="60">
        <v>1270400</v>
      </c>
      <c r="O918" s="60">
        <v>69872</v>
      </c>
      <c r="P918" s="60">
        <v>69872</v>
      </c>
      <c r="Q918" s="58"/>
      <c r="R918" s="58" t="s">
        <v>658</v>
      </c>
      <c r="S918" s="58" t="s">
        <v>687</v>
      </c>
      <c r="T918" s="58"/>
      <c r="U918" s="58">
        <v>3</v>
      </c>
      <c r="V918" s="58"/>
      <c r="W918" s="58" t="s">
        <v>658</v>
      </c>
      <c r="X918" s="58">
        <v>44072938000</v>
      </c>
      <c r="Y918" s="58" t="str">
        <f>LEFT(Tableau3[[#This Row],[CODE_TARIF]],6)</f>
        <v>440729</v>
      </c>
      <c r="Z918" s="58" t="s">
        <v>697</v>
      </c>
      <c r="AA918" s="58"/>
      <c r="AB918" s="58" t="s">
        <v>7973</v>
      </c>
      <c r="AC918" s="60">
        <v>11</v>
      </c>
      <c r="AD918" s="60" t="s">
        <v>4776</v>
      </c>
      <c r="AE918" s="58" t="s">
        <v>1668</v>
      </c>
      <c r="AF918" s="58" t="s">
        <v>658</v>
      </c>
      <c r="AG918" s="60" t="s">
        <v>4776</v>
      </c>
      <c r="AH918" s="60" t="s">
        <v>4776</v>
      </c>
      <c r="AI918" s="58">
        <v>1000</v>
      </c>
      <c r="AJ918" s="58" t="s">
        <v>666</v>
      </c>
    </row>
    <row r="919" spans="1:36">
      <c r="A919" s="57">
        <v>916</v>
      </c>
      <c r="B919" s="58">
        <v>2022</v>
      </c>
      <c r="C919" s="58" t="s">
        <v>692</v>
      </c>
      <c r="D919" s="58"/>
      <c r="E919" s="58" t="s">
        <v>8883</v>
      </c>
      <c r="F919" s="58" t="s">
        <v>587</v>
      </c>
      <c r="G919" s="58" t="s">
        <v>7933</v>
      </c>
      <c r="H919" s="58" t="s">
        <v>2032</v>
      </c>
      <c r="I919" s="59">
        <v>44742</v>
      </c>
      <c r="J919" s="58" t="s">
        <v>2915</v>
      </c>
      <c r="K919" s="59" t="s">
        <v>7242</v>
      </c>
      <c r="L919" s="58" t="s">
        <v>7623</v>
      </c>
      <c r="M919" s="58" t="s">
        <v>7242</v>
      </c>
      <c r="N919" s="60">
        <v>1342800</v>
      </c>
      <c r="O919" s="60">
        <v>73854</v>
      </c>
      <c r="P919" s="60">
        <v>73854</v>
      </c>
      <c r="Q919" s="58"/>
      <c r="R919" s="58" t="s">
        <v>658</v>
      </c>
      <c r="S919" s="58" t="s">
        <v>687</v>
      </c>
      <c r="T919" s="58"/>
      <c r="U919" s="58">
        <v>3</v>
      </c>
      <c r="V919" s="58"/>
      <c r="W919" s="58" t="s">
        <v>658</v>
      </c>
      <c r="X919" s="58">
        <v>44072938000</v>
      </c>
      <c r="Y919" s="58" t="str">
        <f>LEFT(Tableau3[[#This Row],[CODE_TARIF]],6)</f>
        <v>440729</v>
      </c>
      <c r="Z919" s="58" t="s">
        <v>697</v>
      </c>
      <c r="AA919" s="58"/>
      <c r="AB919" s="58" t="s">
        <v>7973</v>
      </c>
      <c r="AC919" s="60">
        <v>11</v>
      </c>
      <c r="AD919" s="60" t="s">
        <v>4777</v>
      </c>
      <c r="AE919" s="58" t="s">
        <v>1668</v>
      </c>
      <c r="AF919" s="58" t="s">
        <v>658</v>
      </c>
      <c r="AG919" s="60" t="s">
        <v>4777</v>
      </c>
      <c r="AH919" s="60" t="s">
        <v>4777</v>
      </c>
      <c r="AI919" s="58">
        <v>1000</v>
      </c>
      <c r="AJ919" s="58" t="s">
        <v>666</v>
      </c>
    </row>
    <row r="920" spans="1:36">
      <c r="A920" s="57">
        <v>917</v>
      </c>
      <c r="B920" s="58">
        <v>2022</v>
      </c>
      <c r="C920" s="58" t="s">
        <v>692</v>
      </c>
      <c r="D920" s="58"/>
      <c r="E920" s="58" t="s">
        <v>8883</v>
      </c>
      <c r="F920" s="58" t="s">
        <v>587</v>
      </c>
      <c r="G920" s="58" t="s">
        <v>7933</v>
      </c>
      <c r="H920" s="58" t="s">
        <v>2032</v>
      </c>
      <c r="I920" s="59">
        <v>44742</v>
      </c>
      <c r="J920" s="58" t="s">
        <v>2916</v>
      </c>
      <c r="K920" s="59" t="s">
        <v>7242</v>
      </c>
      <c r="L920" s="58" t="s">
        <v>7623</v>
      </c>
      <c r="M920" s="58" t="s">
        <v>7242</v>
      </c>
      <c r="N920" s="60">
        <v>2763400</v>
      </c>
      <c r="O920" s="60">
        <v>151987</v>
      </c>
      <c r="P920" s="60">
        <v>151987</v>
      </c>
      <c r="Q920" s="58"/>
      <c r="R920" s="58" t="s">
        <v>658</v>
      </c>
      <c r="S920" s="58" t="s">
        <v>695</v>
      </c>
      <c r="T920" s="58"/>
      <c r="U920" s="58">
        <v>3</v>
      </c>
      <c r="V920" s="58"/>
      <c r="W920" s="58" t="s">
        <v>658</v>
      </c>
      <c r="X920" s="58">
        <v>44072938000</v>
      </c>
      <c r="Y920" s="58" t="str">
        <f>LEFT(Tableau3[[#This Row],[CODE_TARIF]],6)</f>
        <v>440729</v>
      </c>
      <c r="Z920" s="58" t="s">
        <v>697</v>
      </c>
      <c r="AA920" s="58"/>
      <c r="AB920" s="58" t="s">
        <v>7972</v>
      </c>
      <c r="AC920" s="60">
        <v>26</v>
      </c>
      <c r="AD920" s="60" t="s">
        <v>6400</v>
      </c>
      <c r="AE920" s="58" t="s">
        <v>1668</v>
      </c>
      <c r="AF920" s="58" t="s">
        <v>658</v>
      </c>
      <c r="AG920" s="60" t="s">
        <v>4778</v>
      </c>
      <c r="AH920" s="60" t="s">
        <v>4778</v>
      </c>
      <c r="AI920" s="58">
        <v>1000</v>
      </c>
      <c r="AJ920" s="58" t="s">
        <v>666</v>
      </c>
    </row>
    <row r="921" spans="1:36">
      <c r="A921" s="57">
        <v>918</v>
      </c>
      <c r="B921" s="58">
        <v>2022</v>
      </c>
      <c r="C921" s="58" t="s">
        <v>692</v>
      </c>
      <c r="D921" s="58"/>
      <c r="E921" s="58" t="s">
        <v>8883</v>
      </c>
      <c r="F921" s="58" t="s">
        <v>587</v>
      </c>
      <c r="G921" s="58" t="s">
        <v>7933</v>
      </c>
      <c r="H921" s="58" t="s">
        <v>2032</v>
      </c>
      <c r="I921" s="59">
        <v>44742</v>
      </c>
      <c r="J921" s="58" t="s">
        <v>2917</v>
      </c>
      <c r="K921" s="59" t="s">
        <v>7242</v>
      </c>
      <c r="L921" s="58" t="s">
        <v>7623</v>
      </c>
      <c r="M921" s="58" t="s">
        <v>7242</v>
      </c>
      <c r="N921" s="60">
        <v>2750700</v>
      </c>
      <c r="O921" s="60">
        <v>151289</v>
      </c>
      <c r="P921" s="60">
        <v>151289</v>
      </c>
      <c r="Q921" s="58"/>
      <c r="R921" s="58" t="s">
        <v>658</v>
      </c>
      <c r="S921" s="58" t="s">
        <v>687</v>
      </c>
      <c r="T921" s="58"/>
      <c r="U921" s="58">
        <v>3</v>
      </c>
      <c r="V921" s="58"/>
      <c r="W921" s="58" t="s">
        <v>658</v>
      </c>
      <c r="X921" s="58">
        <v>44072938000</v>
      </c>
      <c r="Y921" s="58" t="str">
        <f>LEFT(Tableau3[[#This Row],[CODE_TARIF]],6)</f>
        <v>440729</v>
      </c>
      <c r="Z921" s="58" t="s">
        <v>697</v>
      </c>
      <c r="AA921" s="58"/>
      <c r="AB921" s="58" t="s">
        <v>8377</v>
      </c>
      <c r="AC921" s="60">
        <v>23</v>
      </c>
      <c r="AD921" s="60" t="s">
        <v>6401</v>
      </c>
      <c r="AE921" s="58" t="s">
        <v>1668</v>
      </c>
      <c r="AF921" s="58" t="s">
        <v>658</v>
      </c>
      <c r="AG921" s="60" t="s">
        <v>4779</v>
      </c>
      <c r="AH921" s="60" t="s">
        <v>4779</v>
      </c>
      <c r="AI921" s="58">
        <v>1000</v>
      </c>
      <c r="AJ921" s="58" t="s">
        <v>666</v>
      </c>
    </row>
    <row r="922" spans="1:36">
      <c r="A922" s="57">
        <v>919</v>
      </c>
      <c r="B922" s="58">
        <v>2022</v>
      </c>
      <c r="C922" s="58" t="s">
        <v>692</v>
      </c>
      <c r="D922" s="58"/>
      <c r="E922" s="58" t="s">
        <v>8883</v>
      </c>
      <c r="F922" s="58" t="s">
        <v>587</v>
      </c>
      <c r="G922" s="58" t="s">
        <v>7933</v>
      </c>
      <c r="H922" s="58" t="s">
        <v>2032</v>
      </c>
      <c r="I922" s="59">
        <v>44742</v>
      </c>
      <c r="J922" s="58" t="s">
        <v>2918</v>
      </c>
      <c r="K922" s="59" t="s">
        <v>7242</v>
      </c>
      <c r="L922" s="58" t="s">
        <v>7624</v>
      </c>
      <c r="M922" s="58" t="s">
        <v>7242</v>
      </c>
      <c r="N922" s="60">
        <v>1239000</v>
      </c>
      <c r="O922" s="60">
        <v>142485</v>
      </c>
      <c r="P922" s="60">
        <v>142485</v>
      </c>
      <c r="Q922" s="58"/>
      <c r="R922" s="58" t="s">
        <v>658</v>
      </c>
      <c r="S922" s="58" t="s">
        <v>687</v>
      </c>
      <c r="T922" s="58"/>
      <c r="U922" s="58">
        <v>3</v>
      </c>
      <c r="V922" s="58"/>
      <c r="W922" s="58" t="s">
        <v>658</v>
      </c>
      <c r="X922" s="58">
        <v>44034900000</v>
      </c>
      <c r="Y922" s="58" t="str">
        <f>LEFT(Tableau3[[#This Row],[CODE_TARIF]],6)</f>
        <v>440349</v>
      </c>
      <c r="Z922" s="58" t="s">
        <v>697</v>
      </c>
      <c r="AA922" s="58"/>
      <c r="AB922" s="58" t="s">
        <v>7978</v>
      </c>
      <c r="AC922" s="60">
        <v>24</v>
      </c>
      <c r="AD922" s="60" t="s">
        <v>6402</v>
      </c>
      <c r="AE922" s="58" t="s">
        <v>698</v>
      </c>
      <c r="AF922" s="58" t="s">
        <v>658</v>
      </c>
      <c r="AG922" s="60" t="s">
        <v>4780</v>
      </c>
      <c r="AH922" s="60" t="s">
        <v>4780</v>
      </c>
      <c r="AI922" s="58">
        <v>1000</v>
      </c>
      <c r="AJ922" s="58" t="s">
        <v>666</v>
      </c>
    </row>
    <row r="923" spans="1:36">
      <c r="A923" s="57">
        <v>920</v>
      </c>
      <c r="B923" s="58">
        <v>2022</v>
      </c>
      <c r="C923" s="58" t="s">
        <v>692</v>
      </c>
      <c r="D923" s="58"/>
      <c r="E923" s="58" t="s">
        <v>8883</v>
      </c>
      <c r="F923" s="58" t="s">
        <v>587</v>
      </c>
      <c r="G923" s="58" t="s">
        <v>7933</v>
      </c>
      <c r="H923" s="58" t="s">
        <v>2032</v>
      </c>
      <c r="I923" s="59">
        <v>44742</v>
      </c>
      <c r="J923" s="58" t="s">
        <v>2919</v>
      </c>
      <c r="K923" s="59" t="s">
        <v>7242</v>
      </c>
      <c r="L923" s="58" t="s">
        <v>7624</v>
      </c>
      <c r="M923" s="58" t="s">
        <v>7242</v>
      </c>
      <c r="N923" s="60">
        <v>2414100</v>
      </c>
      <c r="O923" s="60">
        <v>277622</v>
      </c>
      <c r="P923" s="60">
        <v>277622</v>
      </c>
      <c r="Q923" s="58"/>
      <c r="R923" s="58" t="s">
        <v>658</v>
      </c>
      <c r="S923" s="58" t="s">
        <v>687</v>
      </c>
      <c r="T923" s="58"/>
      <c r="U923" s="58">
        <v>3</v>
      </c>
      <c r="V923" s="58"/>
      <c r="W923" s="58" t="s">
        <v>658</v>
      </c>
      <c r="X923" s="58">
        <v>44034900000</v>
      </c>
      <c r="Y923" s="58" t="str">
        <f>LEFT(Tableau3[[#This Row],[CODE_TARIF]],6)</f>
        <v>440349</v>
      </c>
      <c r="Z923" s="58" t="s">
        <v>697</v>
      </c>
      <c r="AA923" s="58"/>
      <c r="AB923" s="58" t="s">
        <v>7973</v>
      </c>
      <c r="AC923" s="60">
        <v>41</v>
      </c>
      <c r="AD923" s="60" t="s">
        <v>4781</v>
      </c>
      <c r="AE923" s="58" t="s">
        <v>698</v>
      </c>
      <c r="AF923" s="58" t="s">
        <v>658</v>
      </c>
      <c r="AG923" s="60" t="s">
        <v>4781</v>
      </c>
      <c r="AH923" s="60" t="s">
        <v>4781</v>
      </c>
      <c r="AI923" s="58">
        <v>1000</v>
      </c>
      <c r="AJ923" s="58" t="s">
        <v>666</v>
      </c>
    </row>
    <row r="924" spans="1:36">
      <c r="A924" s="57">
        <v>921</v>
      </c>
      <c r="B924" s="58">
        <v>2022</v>
      </c>
      <c r="C924" s="58" t="s">
        <v>692</v>
      </c>
      <c r="D924" s="58"/>
      <c r="E924" s="58" t="s">
        <v>8883</v>
      </c>
      <c r="F924" s="58" t="s">
        <v>587</v>
      </c>
      <c r="G924" s="58" t="s">
        <v>7933</v>
      </c>
      <c r="H924" s="58" t="s">
        <v>2032</v>
      </c>
      <c r="I924" s="59">
        <v>44742</v>
      </c>
      <c r="J924" s="58" t="s">
        <v>1583</v>
      </c>
      <c r="K924" s="59" t="s">
        <v>7242</v>
      </c>
      <c r="L924" s="58" t="s">
        <v>7624</v>
      </c>
      <c r="M924" s="58" t="s">
        <v>7242</v>
      </c>
      <c r="N924" s="60">
        <v>2423000</v>
      </c>
      <c r="O924" s="60">
        <v>278645</v>
      </c>
      <c r="P924" s="60">
        <v>278645</v>
      </c>
      <c r="Q924" s="58"/>
      <c r="R924" s="58" t="s">
        <v>658</v>
      </c>
      <c r="S924" s="58" t="s">
        <v>687</v>
      </c>
      <c r="T924" s="58"/>
      <c r="U924" s="58">
        <v>3</v>
      </c>
      <c r="V924" s="58"/>
      <c r="W924" s="58" t="s">
        <v>658</v>
      </c>
      <c r="X924" s="58">
        <v>44034900000</v>
      </c>
      <c r="Y924" s="58" t="str">
        <f>LEFT(Tableau3[[#This Row],[CODE_TARIF]],6)</f>
        <v>440349</v>
      </c>
      <c r="Z924" s="58" t="s">
        <v>697</v>
      </c>
      <c r="AA924" s="58"/>
      <c r="AB924" s="58" t="s">
        <v>8377</v>
      </c>
      <c r="AC924" s="60">
        <v>56</v>
      </c>
      <c r="AD924" s="60" t="s">
        <v>6403</v>
      </c>
      <c r="AE924" s="58" t="s">
        <v>698</v>
      </c>
      <c r="AF924" s="58" t="s">
        <v>658</v>
      </c>
      <c r="AG924" s="60" t="s">
        <v>4782</v>
      </c>
      <c r="AH924" s="60" t="s">
        <v>4782</v>
      </c>
      <c r="AI924" s="58">
        <v>1000</v>
      </c>
      <c r="AJ924" s="58" t="s">
        <v>666</v>
      </c>
    </row>
    <row r="925" spans="1:36">
      <c r="A925" s="57">
        <v>922</v>
      </c>
      <c r="B925" s="58">
        <v>2022</v>
      </c>
      <c r="C925" s="58" t="s">
        <v>692</v>
      </c>
      <c r="D925" s="58"/>
      <c r="E925" s="58" t="s">
        <v>8883</v>
      </c>
      <c r="F925" s="58" t="s">
        <v>587</v>
      </c>
      <c r="G925" s="58" t="s">
        <v>7933</v>
      </c>
      <c r="H925" s="58" t="s">
        <v>2032</v>
      </c>
      <c r="I925" s="59">
        <v>44742</v>
      </c>
      <c r="J925" s="58" t="s">
        <v>2920</v>
      </c>
      <c r="K925" s="59" t="s">
        <v>7242</v>
      </c>
      <c r="L925" s="58" t="s">
        <v>7624</v>
      </c>
      <c r="M925" s="58" t="s">
        <v>7242</v>
      </c>
      <c r="N925" s="60">
        <v>2407900</v>
      </c>
      <c r="O925" s="60">
        <v>276909</v>
      </c>
      <c r="P925" s="60">
        <v>276909</v>
      </c>
      <c r="Q925" s="58"/>
      <c r="R925" s="58" t="s">
        <v>658</v>
      </c>
      <c r="S925" s="58" t="s">
        <v>687</v>
      </c>
      <c r="T925" s="58"/>
      <c r="U925" s="58">
        <v>3</v>
      </c>
      <c r="V925" s="58"/>
      <c r="W925" s="58" t="s">
        <v>658</v>
      </c>
      <c r="X925" s="58">
        <v>44034900000</v>
      </c>
      <c r="Y925" s="58" t="str">
        <f>LEFT(Tableau3[[#This Row],[CODE_TARIF]],6)</f>
        <v>440349</v>
      </c>
      <c r="Z925" s="58" t="s">
        <v>697</v>
      </c>
      <c r="AA925" s="58"/>
      <c r="AB925" s="58" t="s">
        <v>8377</v>
      </c>
      <c r="AC925" s="60">
        <v>52</v>
      </c>
      <c r="AD925" s="60" t="s">
        <v>6404</v>
      </c>
      <c r="AE925" s="58" t="s">
        <v>698</v>
      </c>
      <c r="AF925" s="58" t="s">
        <v>658</v>
      </c>
      <c r="AG925" s="60" t="s">
        <v>4783</v>
      </c>
      <c r="AH925" s="60" t="s">
        <v>4783</v>
      </c>
      <c r="AI925" s="58">
        <v>1000</v>
      </c>
      <c r="AJ925" s="58" t="s">
        <v>666</v>
      </c>
    </row>
    <row r="926" spans="1:36">
      <c r="A926" s="57">
        <v>923</v>
      </c>
      <c r="B926" s="58">
        <v>2022</v>
      </c>
      <c r="C926" s="58" t="s">
        <v>692</v>
      </c>
      <c r="D926" s="58"/>
      <c r="E926" s="58" t="s">
        <v>8883</v>
      </c>
      <c r="F926" s="58" t="s">
        <v>587</v>
      </c>
      <c r="G926" s="58" t="s">
        <v>7933</v>
      </c>
      <c r="H926" s="58" t="s">
        <v>2032</v>
      </c>
      <c r="I926" s="59">
        <v>44742</v>
      </c>
      <c r="J926" s="58" t="s">
        <v>2921</v>
      </c>
      <c r="K926" s="59" t="s">
        <v>7242</v>
      </c>
      <c r="L926" s="58" t="s">
        <v>7624</v>
      </c>
      <c r="M926" s="58" t="s">
        <v>7242</v>
      </c>
      <c r="N926" s="60">
        <v>2433800</v>
      </c>
      <c r="O926" s="60">
        <v>279887</v>
      </c>
      <c r="P926" s="60">
        <v>279887</v>
      </c>
      <c r="Q926" s="58"/>
      <c r="R926" s="58" t="s">
        <v>658</v>
      </c>
      <c r="S926" s="58" t="s">
        <v>687</v>
      </c>
      <c r="T926" s="58"/>
      <c r="U926" s="58">
        <v>3</v>
      </c>
      <c r="V926" s="58"/>
      <c r="W926" s="58" t="s">
        <v>658</v>
      </c>
      <c r="X926" s="58">
        <v>44034900000</v>
      </c>
      <c r="Y926" s="58" t="str">
        <f>LEFT(Tableau3[[#This Row],[CODE_TARIF]],6)</f>
        <v>440349</v>
      </c>
      <c r="Z926" s="58" t="s">
        <v>697</v>
      </c>
      <c r="AA926" s="58"/>
      <c r="AB926" s="58" t="s">
        <v>8377</v>
      </c>
      <c r="AC926" s="60">
        <v>56</v>
      </c>
      <c r="AD926" s="60" t="s">
        <v>6405</v>
      </c>
      <c r="AE926" s="58" t="s">
        <v>698</v>
      </c>
      <c r="AF926" s="58" t="s">
        <v>658</v>
      </c>
      <c r="AG926" s="60" t="s">
        <v>4784</v>
      </c>
      <c r="AH926" s="60" t="s">
        <v>4784</v>
      </c>
      <c r="AI926" s="58">
        <v>1000</v>
      </c>
      <c r="AJ926" s="58" t="s">
        <v>666</v>
      </c>
    </row>
    <row r="927" spans="1:36">
      <c r="A927" s="57">
        <v>924</v>
      </c>
      <c r="B927" s="58">
        <v>2022</v>
      </c>
      <c r="C927" s="58" t="s">
        <v>692</v>
      </c>
      <c r="D927" s="58"/>
      <c r="E927" s="58" t="s">
        <v>8883</v>
      </c>
      <c r="F927" s="58" t="s">
        <v>587</v>
      </c>
      <c r="G927" s="58" t="s">
        <v>7933</v>
      </c>
      <c r="H927" s="58" t="s">
        <v>2032</v>
      </c>
      <c r="I927" s="59">
        <v>44742</v>
      </c>
      <c r="J927" s="58" t="s">
        <v>1586</v>
      </c>
      <c r="K927" s="59" t="s">
        <v>7242</v>
      </c>
      <c r="L927" s="58" t="s">
        <v>7624</v>
      </c>
      <c r="M927" s="58" t="s">
        <v>7242</v>
      </c>
      <c r="N927" s="60">
        <v>932400</v>
      </c>
      <c r="O927" s="60">
        <v>107226</v>
      </c>
      <c r="P927" s="60">
        <v>107226</v>
      </c>
      <c r="Q927" s="58"/>
      <c r="R927" s="58" t="s">
        <v>658</v>
      </c>
      <c r="S927" s="58" t="s">
        <v>687</v>
      </c>
      <c r="T927" s="58"/>
      <c r="U927" s="58">
        <v>3</v>
      </c>
      <c r="V927" s="58"/>
      <c r="W927" s="58" t="s">
        <v>658</v>
      </c>
      <c r="X927" s="58">
        <v>44034934000</v>
      </c>
      <c r="Y927" s="58" t="str">
        <f>LEFT(Tableau3[[#This Row],[CODE_TARIF]],6)</f>
        <v>440349</v>
      </c>
      <c r="Z927" s="58" t="s">
        <v>697</v>
      </c>
      <c r="AA927" s="58"/>
      <c r="AB927" s="58" t="s">
        <v>7976</v>
      </c>
      <c r="AC927" s="60">
        <v>49</v>
      </c>
      <c r="AD927" s="60" t="s">
        <v>4785</v>
      </c>
      <c r="AE927" s="58" t="s">
        <v>698</v>
      </c>
      <c r="AF927" s="58" t="s">
        <v>658</v>
      </c>
      <c r="AG927" s="60" t="s">
        <v>4785</v>
      </c>
      <c r="AH927" s="60" t="s">
        <v>4785</v>
      </c>
      <c r="AI927" s="58">
        <v>1000</v>
      </c>
      <c r="AJ927" s="58" t="s">
        <v>666</v>
      </c>
    </row>
    <row r="928" spans="1:36">
      <c r="A928" s="57">
        <v>925</v>
      </c>
      <c r="B928" s="58">
        <v>2022</v>
      </c>
      <c r="C928" s="58" t="s">
        <v>692</v>
      </c>
      <c r="D928" s="58"/>
      <c r="E928" s="58" t="s">
        <v>8883</v>
      </c>
      <c r="F928" s="58" t="s">
        <v>587</v>
      </c>
      <c r="G928" s="58" t="s">
        <v>7933</v>
      </c>
      <c r="H928" s="58" t="s">
        <v>2032</v>
      </c>
      <c r="I928" s="59">
        <v>44742</v>
      </c>
      <c r="J928" s="58" t="s">
        <v>2922</v>
      </c>
      <c r="K928" s="59" t="s">
        <v>7242</v>
      </c>
      <c r="L928" s="58" t="s">
        <v>7624</v>
      </c>
      <c r="M928" s="58" t="s">
        <v>7242</v>
      </c>
      <c r="N928" s="60">
        <v>1507200</v>
      </c>
      <c r="O928" s="60">
        <v>173328</v>
      </c>
      <c r="P928" s="60">
        <v>173328</v>
      </c>
      <c r="Q928" s="58"/>
      <c r="R928" s="58" t="s">
        <v>658</v>
      </c>
      <c r="S928" s="58" t="s">
        <v>687</v>
      </c>
      <c r="T928" s="58"/>
      <c r="U928" s="58">
        <v>3</v>
      </c>
      <c r="V928" s="58"/>
      <c r="W928" s="58" t="s">
        <v>658</v>
      </c>
      <c r="X928" s="58">
        <v>44034900000</v>
      </c>
      <c r="Y928" s="58" t="str">
        <f>LEFT(Tableau3[[#This Row],[CODE_TARIF]],6)</f>
        <v>440349</v>
      </c>
      <c r="Z928" s="58" t="s">
        <v>697</v>
      </c>
      <c r="AA928" s="58"/>
      <c r="AB928" s="58" t="s">
        <v>8429</v>
      </c>
      <c r="AC928" s="60">
        <v>72</v>
      </c>
      <c r="AD928" s="60" t="s">
        <v>6406</v>
      </c>
      <c r="AE928" s="58" t="s">
        <v>698</v>
      </c>
      <c r="AF928" s="58" t="s">
        <v>658</v>
      </c>
      <c r="AG928" s="60" t="s">
        <v>4786</v>
      </c>
      <c r="AH928" s="60" t="s">
        <v>4786</v>
      </c>
      <c r="AI928" s="58">
        <v>1000</v>
      </c>
      <c r="AJ928" s="58" t="s">
        <v>666</v>
      </c>
    </row>
    <row r="929" spans="1:36">
      <c r="A929" s="57">
        <v>926</v>
      </c>
      <c r="B929" s="58">
        <v>2022</v>
      </c>
      <c r="C929" s="58" t="s">
        <v>692</v>
      </c>
      <c r="D929" s="58"/>
      <c r="E929" s="58" t="s">
        <v>8883</v>
      </c>
      <c r="F929" s="58" t="s">
        <v>587</v>
      </c>
      <c r="G929" s="58" t="s">
        <v>7933</v>
      </c>
      <c r="H929" s="58" t="s">
        <v>2032</v>
      </c>
      <c r="I929" s="59">
        <v>44742</v>
      </c>
      <c r="J929" s="58" t="s">
        <v>2923</v>
      </c>
      <c r="K929" s="59" t="s">
        <v>7242</v>
      </c>
      <c r="L929" s="58" t="s">
        <v>7624</v>
      </c>
      <c r="M929" s="58" t="s">
        <v>7242</v>
      </c>
      <c r="N929" s="60">
        <v>7408800</v>
      </c>
      <c r="O929" s="60">
        <v>852012</v>
      </c>
      <c r="P929" s="60">
        <v>852012</v>
      </c>
      <c r="Q929" s="58"/>
      <c r="R929" s="58" t="s">
        <v>658</v>
      </c>
      <c r="S929" s="58" t="s">
        <v>687</v>
      </c>
      <c r="T929" s="58"/>
      <c r="U929" s="58">
        <v>3</v>
      </c>
      <c r="V929" s="58"/>
      <c r="W929" s="58" t="s">
        <v>658</v>
      </c>
      <c r="X929" s="58">
        <v>44034900000</v>
      </c>
      <c r="Y929" s="58" t="str">
        <f>LEFT(Tableau3[[#This Row],[CODE_TARIF]],6)</f>
        <v>440349</v>
      </c>
      <c r="Z929" s="58" t="s">
        <v>697</v>
      </c>
      <c r="AA929" s="58"/>
      <c r="AB929" s="58" t="s">
        <v>8430</v>
      </c>
      <c r="AC929" s="60">
        <v>16</v>
      </c>
      <c r="AD929" s="60" t="s">
        <v>6407</v>
      </c>
      <c r="AE929" s="58" t="s">
        <v>698</v>
      </c>
      <c r="AF929" s="58" t="s">
        <v>658</v>
      </c>
      <c r="AG929" s="60" t="s">
        <v>4787</v>
      </c>
      <c r="AH929" s="60" t="s">
        <v>4787</v>
      </c>
      <c r="AI929" s="58">
        <v>1000</v>
      </c>
      <c r="AJ929" s="58" t="s">
        <v>666</v>
      </c>
    </row>
    <row r="930" spans="1:36">
      <c r="A930" s="57">
        <v>927</v>
      </c>
      <c r="B930" s="58">
        <v>2022</v>
      </c>
      <c r="C930" s="58" t="s">
        <v>692</v>
      </c>
      <c r="D930" s="58"/>
      <c r="E930" s="58" t="s">
        <v>8883</v>
      </c>
      <c r="F930" s="58" t="s">
        <v>587</v>
      </c>
      <c r="G930" s="58" t="s">
        <v>7933</v>
      </c>
      <c r="H930" s="58" t="s">
        <v>2032</v>
      </c>
      <c r="I930" s="59">
        <v>44742</v>
      </c>
      <c r="J930" s="58" t="s">
        <v>2924</v>
      </c>
      <c r="K930" s="59" t="s">
        <v>7242</v>
      </c>
      <c r="L930" s="58" t="s">
        <v>7624</v>
      </c>
      <c r="M930" s="58" t="s">
        <v>7242</v>
      </c>
      <c r="N930" s="60">
        <v>114800</v>
      </c>
      <c r="O930" s="60">
        <v>13202</v>
      </c>
      <c r="P930" s="60">
        <v>13202</v>
      </c>
      <c r="Q930" s="58"/>
      <c r="R930" s="58" t="s">
        <v>658</v>
      </c>
      <c r="S930" s="58" t="s">
        <v>687</v>
      </c>
      <c r="T930" s="58"/>
      <c r="U930" s="58">
        <v>3</v>
      </c>
      <c r="V930" s="58"/>
      <c r="W930" s="58" t="s">
        <v>658</v>
      </c>
      <c r="X930" s="58">
        <v>44034910000</v>
      </c>
      <c r="Y930" s="58" t="str">
        <f>LEFT(Tableau3[[#This Row],[CODE_TARIF]],6)</f>
        <v>440349</v>
      </c>
      <c r="Z930" s="58" t="s">
        <v>697</v>
      </c>
      <c r="AA930" s="58"/>
      <c r="AB930" s="58" t="s">
        <v>7976</v>
      </c>
      <c r="AC930" s="60">
        <v>6</v>
      </c>
      <c r="AD930" s="60" t="s">
        <v>6408</v>
      </c>
      <c r="AE930" s="58" t="s">
        <v>698</v>
      </c>
      <c r="AF930" s="58" t="s">
        <v>658</v>
      </c>
      <c r="AG930" s="60" t="s">
        <v>4788</v>
      </c>
      <c r="AH930" s="60" t="s">
        <v>4788</v>
      </c>
      <c r="AI930" s="58">
        <v>1000</v>
      </c>
      <c r="AJ930" s="58" t="s">
        <v>666</v>
      </c>
    </row>
    <row r="931" spans="1:36">
      <c r="A931" s="57">
        <v>928</v>
      </c>
      <c r="B931" s="58">
        <v>2022</v>
      </c>
      <c r="C931" s="58" t="s">
        <v>692</v>
      </c>
      <c r="D931" s="58"/>
      <c r="E931" s="58" t="s">
        <v>8883</v>
      </c>
      <c r="F931" s="58" t="s">
        <v>587</v>
      </c>
      <c r="G931" s="58" t="s">
        <v>7933</v>
      </c>
      <c r="H931" s="58" t="s">
        <v>2032</v>
      </c>
      <c r="I931" s="59">
        <v>44742</v>
      </c>
      <c r="J931" s="58" t="s">
        <v>2925</v>
      </c>
      <c r="K931" s="59" t="s">
        <v>7242</v>
      </c>
      <c r="L931" s="58" t="s">
        <v>7624</v>
      </c>
      <c r="M931" s="58" t="s">
        <v>7242</v>
      </c>
      <c r="N931" s="60">
        <v>2457800</v>
      </c>
      <c r="O931" s="60">
        <v>282647</v>
      </c>
      <c r="P931" s="60">
        <v>282647</v>
      </c>
      <c r="Q931" s="58"/>
      <c r="R931" s="58" t="s">
        <v>658</v>
      </c>
      <c r="S931" s="58" t="s">
        <v>687</v>
      </c>
      <c r="T931" s="58"/>
      <c r="U931" s="58">
        <v>3</v>
      </c>
      <c r="V931" s="58"/>
      <c r="W931" s="58" t="s">
        <v>658</v>
      </c>
      <c r="X931" s="58">
        <v>44034935000</v>
      </c>
      <c r="Y931" s="58" t="str">
        <f>LEFT(Tableau3[[#This Row],[CODE_TARIF]],6)</f>
        <v>440349</v>
      </c>
      <c r="Z931" s="58" t="s">
        <v>697</v>
      </c>
      <c r="AA931" s="58"/>
      <c r="AB931" s="58" t="s">
        <v>7976</v>
      </c>
      <c r="AC931" s="60">
        <v>6</v>
      </c>
      <c r="AD931" s="60" t="s">
        <v>6409</v>
      </c>
      <c r="AE931" s="58" t="s">
        <v>698</v>
      </c>
      <c r="AF931" s="58" t="s">
        <v>658</v>
      </c>
      <c r="AG931" s="60" t="s">
        <v>4789</v>
      </c>
      <c r="AH931" s="60" t="s">
        <v>4789</v>
      </c>
      <c r="AI931" s="58">
        <v>1000</v>
      </c>
      <c r="AJ931" s="58" t="s">
        <v>666</v>
      </c>
    </row>
    <row r="932" spans="1:36">
      <c r="A932" s="57">
        <v>929</v>
      </c>
      <c r="B932" s="58">
        <v>2022</v>
      </c>
      <c r="C932" s="58" t="s">
        <v>692</v>
      </c>
      <c r="D932" s="58"/>
      <c r="E932" s="58" t="s">
        <v>8883</v>
      </c>
      <c r="F932" s="58" t="s">
        <v>587</v>
      </c>
      <c r="G932" s="58" t="s">
        <v>7933</v>
      </c>
      <c r="H932" s="58" t="s">
        <v>2032</v>
      </c>
      <c r="I932" s="59">
        <v>44742</v>
      </c>
      <c r="J932" s="58" t="s">
        <v>2926</v>
      </c>
      <c r="K932" s="59" t="s">
        <v>7242</v>
      </c>
      <c r="L932" s="58" t="s">
        <v>7624</v>
      </c>
      <c r="M932" s="58" t="s">
        <v>7242</v>
      </c>
      <c r="N932" s="60">
        <v>1296400</v>
      </c>
      <c r="O932" s="60">
        <v>149086</v>
      </c>
      <c r="P932" s="60">
        <v>149086</v>
      </c>
      <c r="Q932" s="58"/>
      <c r="R932" s="58" t="s">
        <v>658</v>
      </c>
      <c r="S932" s="58" t="s">
        <v>687</v>
      </c>
      <c r="T932" s="58"/>
      <c r="U932" s="58">
        <v>3</v>
      </c>
      <c r="V932" s="58"/>
      <c r="W932" s="58" t="s">
        <v>658</v>
      </c>
      <c r="X932" s="58">
        <v>44034900000</v>
      </c>
      <c r="Y932" s="58" t="str">
        <f>LEFT(Tableau3[[#This Row],[CODE_TARIF]],6)</f>
        <v>440349</v>
      </c>
      <c r="Z932" s="58" t="s">
        <v>697</v>
      </c>
      <c r="AA932" s="58"/>
      <c r="AB932" s="58" t="s">
        <v>7973</v>
      </c>
      <c r="AC932" s="60">
        <v>24</v>
      </c>
      <c r="AD932" s="60" t="s">
        <v>4790</v>
      </c>
      <c r="AE932" s="58" t="s">
        <v>698</v>
      </c>
      <c r="AF932" s="58" t="s">
        <v>658</v>
      </c>
      <c r="AG932" s="60" t="s">
        <v>4790</v>
      </c>
      <c r="AH932" s="60" t="s">
        <v>4790</v>
      </c>
      <c r="AI932" s="58">
        <v>1000</v>
      </c>
      <c r="AJ932" s="58" t="s">
        <v>666</v>
      </c>
    </row>
    <row r="933" spans="1:36">
      <c r="A933" s="57">
        <v>930</v>
      </c>
      <c r="B933" s="58">
        <v>2022</v>
      </c>
      <c r="C933" s="58" t="s">
        <v>692</v>
      </c>
      <c r="D933" s="58"/>
      <c r="E933" s="58" t="s">
        <v>8883</v>
      </c>
      <c r="F933" s="58" t="s">
        <v>587</v>
      </c>
      <c r="G933" s="58" t="s">
        <v>7933</v>
      </c>
      <c r="H933" s="58" t="s">
        <v>2032</v>
      </c>
      <c r="I933" s="59">
        <v>44742</v>
      </c>
      <c r="J933" s="58" t="s">
        <v>2927</v>
      </c>
      <c r="K933" s="59" t="s">
        <v>7242</v>
      </c>
      <c r="L933" s="58" t="s">
        <v>7624</v>
      </c>
      <c r="M933" s="58" t="s">
        <v>7242</v>
      </c>
      <c r="N933" s="60">
        <v>2426500</v>
      </c>
      <c r="O933" s="60">
        <v>279048</v>
      </c>
      <c r="P933" s="60">
        <v>279048</v>
      </c>
      <c r="Q933" s="58"/>
      <c r="R933" s="58" t="s">
        <v>658</v>
      </c>
      <c r="S933" s="58" t="s">
        <v>687</v>
      </c>
      <c r="T933" s="58"/>
      <c r="U933" s="58">
        <v>3</v>
      </c>
      <c r="V933" s="58"/>
      <c r="W933" s="58" t="s">
        <v>658</v>
      </c>
      <c r="X933" s="58">
        <v>44034900000</v>
      </c>
      <c r="Y933" s="58" t="str">
        <f>LEFT(Tableau3[[#This Row],[CODE_TARIF]],6)</f>
        <v>440349</v>
      </c>
      <c r="Z933" s="58" t="s">
        <v>697</v>
      </c>
      <c r="AA933" s="58"/>
      <c r="AB933" s="58" t="s">
        <v>7973</v>
      </c>
      <c r="AC933" s="60">
        <v>49</v>
      </c>
      <c r="AD933" s="60" t="s">
        <v>4791</v>
      </c>
      <c r="AE933" s="58" t="s">
        <v>698</v>
      </c>
      <c r="AF933" s="58" t="s">
        <v>658</v>
      </c>
      <c r="AG933" s="60" t="s">
        <v>4791</v>
      </c>
      <c r="AH933" s="60" t="s">
        <v>4791</v>
      </c>
      <c r="AI933" s="58">
        <v>1000</v>
      </c>
      <c r="AJ933" s="58" t="s">
        <v>666</v>
      </c>
    </row>
    <row r="934" spans="1:36">
      <c r="A934" s="57">
        <v>931</v>
      </c>
      <c r="B934" s="58">
        <v>2022</v>
      </c>
      <c r="C934" s="58" t="s">
        <v>692</v>
      </c>
      <c r="D934" s="58"/>
      <c r="E934" s="58" t="s">
        <v>8883</v>
      </c>
      <c r="F934" s="58" t="s">
        <v>587</v>
      </c>
      <c r="G934" s="58" t="s">
        <v>7933</v>
      </c>
      <c r="H934" s="58" t="s">
        <v>2032</v>
      </c>
      <c r="I934" s="59">
        <v>44742</v>
      </c>
      <c r="J934" s="58" t="s">
        <v>2928</v>
      </c>
      <c r="K934" s="59" t="s">
        <v>7242</v>
      </c>
      <c r="L934" s="58" t="s">
        <v>7624</v>
      </c>
      <c r="M934" s="58" t="s">
        <v>7242</v>
      </c>
      <c r="N934" s="60">
        <v>1349200</v>
      </c>
      <c r="O934" s="60">
        <v>155158</v>
      </c>
      <c r="P934" s="60">
        <v>155158</v>
      </c>
      <c r="Q934" s="58"/>
      <c r="R934" s="58" t="s">
        <v>658</v>
      </c>
      <c r="S934" s="58" t="s">
        <v>687</v>
      </c>
      <c r="T934" s="58"/>
      <c r="U934" s="58">
        <v>3</v>
      </c>
      <c r="V934" s="58"/>
      <c r="W934" s="58" t="s">
        <v>658</v>
      </c>
      <c r="X934" s="58">
        <v>44034900000</v>
      </c>
      <c r="Y934" s="58" t="str">
        <f>LEFT(Tableau3[[#This Row],[CODE_TARIF]],6)</f>
        <v>440349</v>
      </c>
      <c r="Z934" s="58" t="s">
        <v>697</v>
      </c>
      <c r="AA934" s="58"/>
      <c r="AB934" s="58" t="s">
        <v>8377</v>
      </c>
      <c r="AC934" s="60">
        <v>33</v>
      </c>
      <c r="AD934" s="60" t="s">
        <v>6410</v>
      </c>
      <c r="AE934" s="58" t="s">
        <v>698</v>
      </c>
      <c r="AF934" s="58" t="s">
        <v>658</v>
      </c>
      <c r="AG934" s="60" t="s">
        <v>4792</v>
      </c>
      <c r="AH934" s="60" t="s">
        <v>4792</v>
      </c>
      <c r="AI934" s="58">
        <v>1000</v>
      </c>
      <c r="AJ934" s="58" t="s">
        <v>666</v>
      </c>
    </row>
    <row r="935" spans="1:36">
      <c r="A935" s="57">
        <v>932</v>
      </c>
      <c r="B935" s="58">
        <v>2022</v>
      </c>
      <c r="C935" s="58" t="s">
        <v>692</v>
      </c>
      <c r="D935" s="58"/>
      <c r="E935" s="58" t="s">
        <v>8884</v>
      </c>
      <c r="F935" s="58" t="s">
        <v>2045</v>
      </c>
      <c r="G935" s="58" t="s">
        <v>7934</v>
      </c>
      <c r="H935" s="58" t="s">
        <v>2033</v>
      </c>
      <c r="I935" s="59">
        <v>44742</v>
      </c>
      <c r="J935" s="58" t="s">
        <v>2929</v>
      </c>
      <c r="K935" s="59" t="s">
        <v>7242</v>
      </c>
      <c r="L935" s="58" t="s">
        <v>7625</v>
      </c>
      <c r="M935" s="58" t="s">
        <v>7242</v>
      </c>
      <c r="N935" s="60">
        <v>12367000</v>
      </c>
      <c r="O935" s="60">
        <v>927525</v>
      </c>
      <c r="P935" s="60">
        <v>927525</v>
      </c>
      <c r="Q935" s="58"/>
      <c r="R935" s="58" t="s">
        <v>658</v>
      </c>
      <c r="S935" s="58" t="s">
        <v>700</v>
      </c>
      <c r="T935" s="58"/>
      <c r="U935" s="58">
        <v>3</v>
      </c>
      <c r="V935" s="58"/>
      <c r="W935" s="58" t="s">
        <v>658</v>
      </c>
      <c r="X935" s="58">
        <v>44072700000</v>
      </c>
      <c r="Y935" s="58" t="str">
        <f>LEFT(Tableau3[[#This Row],[CODE_TARIF]],6)</f>
        <v>440727</v>
      </c>
      <c r="Z935" s="58" t="s">
        <v>697</v>
      </c>
      <c r="AA935" s="58"/>
      <c r="AB935" s="58" t="s">
        <v>8431</v>
      </c>
      <c r="AC935" s="60">
        <v>149</v>
      </c>
      <c r="AD935" s="60" t="s">
        <v>1441</v>
      </c>
      <c r="AE935" s="58" t="s">
        <v>1668</v>
      </c>
      <c r="AF935" s="58" t="s">
        <v>658</v>
      </c>
      <c r="AG935" s="60" t="s">
        <v>4793</v>
      </c>
      <c r="AH935" s="60" t="s">
        <v>4793</v>
      </c>
      <c r="AI935" s="58">
        <v>1000</v>
      </c>
      <c r="AJ935" s="58" t="s">
        <v>666</v>
      </c>
    </row>
    <row r="936" spans="1:36">
      <c r="A936" s="57">
        <v>933</v>
      </c>
      <c r="B936" s="58">
        <v>2022</v>
      </c>
      <c r="C936" s="58" t="s">
        <v>692</v>
      </c>
      <c r="D936" s="58"/>
      <c r="E936" s="58" t="s">
        <v>2012</v>
      </c>
      <c r="F936" s="58" t="s">
        <v>577</v>
      </c>
      <c r="G936" s="58" t="s">
        <v>7922</v>
      </c>
      <c r="H936" s="58" t="s">
        <v>1910</v>
      </c>
      <c r="I936" s="59">
        <v>44742</v>
      </c>
      <c r="J936" s="58" t="s">
        <v>2930</v>
      </c>
      <c r="K936" s="59" t="s">
        <v>7242</v>
      </c>
      <c r="L936" s="58" t="s">
        <v>7626</v>
      </c>
      <c r="M936" s="58" t="s">
        <v>7241</v>
      </c>
      <c r="N936" s="60">
        <v>714089</v>
      </c>
      <c r="O936" s="60">
        <v>82120</v>
      </c>
      <c r="P936" s="60">
        <v>82120</v>
      </c>
      <c r="Q936" s="58"/>
      <c r="R936" s="58" t="s">
        <v>658</v>
      </c>
      <c r="S936" s="58" t="s">
        <v>703</v>
      </c>
      <c r="T936" s="58"/>
      <c r="U936" s="58">
        <v>3</v>
      </c>
      <c r="V936" s="58"/>
      <c r="W936" s="58" t="s">
        <v>658</v>
      </c>
      <c r="X936" s="58">
        <v>44034935000</v>
      </c>
      <c r="Y936" s="58" t="str">
        <f>LEFT(Tableau3[[#This Row],[CODE_TARIF]],6)</f>
        <v>440349</v>
      </c>
      <c r="Z936" s="58" t="s">
        <v>697</v>
      </c>
      <c r="AA936" s="58"/>
      <c r="AB936" s="58" t="s">
        <v>8432</v>
      </c>
      <c r="AC936" s="60">
        <v>2</v>
      </c>
      <c r="AD936" s="60" t="s">
        <v>6411</v>
      </c>
      <c r="AE936" s="58" t="s">
        <v>698</v>
      </c>
      <c r="AF936" s="58" t="s">
        <v>658</v>
      </c>
      <c r="AG936" s="60" t="s">
        <v>4794</v>
      </c>
      <c r="AH936" s="60" t="s">
        <v>4794</v>
      </c>
      <c r="AI936" s="58">
        <v>1000</v>
      </c>
      <c r="AJ936" s="58" t="s">
        <v>666</v>
      </c>
    </row>
    <row r="937" spans="1:36">
      <c r="A937" s="57">
        <v>934</v>
      </c>
      <c r="B937" s="58">
        <v>2022</v>
      </c>
      <c r="C937" s="58" t="s">
        <v>692</v>
      </c>
      <c r="D937" s="58"/>
      <c r="E937" s="58" t="s">
        <v>2012</v>
      </c>
      <c r="F937" s="58" t="s">
        <v>577</v>
      </c>
      <c r="G937" s="58" t="s">
        <v>7922</v>
      </c>
      <c r="H937" s="58" t="s">
        <v>1910</v>
      </c>
      <c r="I937" s="59">
        <v>44741</v>
      </c>
      <c r="J937" s="58" t="s">
        <v>2931</v>
      </c>
      <c r="K937" s="59" t="s">
        <v>7242</v>
      </c>
      <c r="L937" s="58" t="s">
        <v>7627</v>
      </c>
      <c r="M937" s="58" t="s">
        <v>7242</v>
      </c>
      <c r="N937" s="60">
        <v>669465</v>
      </c>
      <c r="O937" s="60">
        <v>76988</v>
      </c>
      <c r="P937" s="60">
        <v>76988</v>
      </c>
      <c r="Q937" s="58"/>
      <c r="R937" s="58" t="s">
        <v>658</v>
      </c>
      <c r="S937" s="58" t="s">
        <v>687</v>
      </c>
      <c r="T937" s="58"/>
      <c r="U937" s="58">
        <v>3</v>
      </c>
      <c r="V937" s="58"/>
      <c r="W937" s="58" t="s">
        <v>658</v>
      </c>
      <c r="X937" s="58">
        <v>44034939000</v>
      </c>
      <c r="Y937" s="58" t="str">
        <f>LEFT(Tableau3[[#This Row],[CODE_TARIF]],6)</f>
        <v>440349</v>
      </c>
      <c r="Z937" s="58" t="s">
        <v>697</v>
      </c>
      <c r="AA937" s="58"/>
      <c r="AB937" s="58" t="s">
        <v>8433</v>
      </c>
      <c r="AC937" s="60">
        <v>14</v>
      </c>
      <c r="AD937" s="60" t="s">
        <v>4795</v>
      </c>
      <c r="AE937" s="58" t="s">
        <v>698</v>
      </c>
      <c r="AF937" s="58" t="s">
        <v>658</v>
      </c>
      <c r="AG937" s="60" t="s">
        <v>4795</v>
      </c>
      <c r="AH937" s="60" t="s">
        <v>4795</v>
      </c>
      <c r="AI937" s="58">
        <v>1000</v>
      </c>
      <c r="AJ937" s="58" t="s">
        <v>666</v>
      </c>
    </row>
    <row r="938" spans="1:36">
      <c r="A938" s="57">
        <v>935</v>
      </c>
      <c r="B938" s="58">
        <v>2022</v>
      </c>
      <c r="C938" s="58" t="s">
        <v>692</v>
      </c>
      <c r="D938" s="58"/>
      <c r="E938" s="58" t="s">
        <v>2012</v>
      </c>
      <c r="F938" s="58" t="s">
        <v>577</v>
      </c>
      <c r="G938" s="58" t="s">
        <v>7922</v>
      </c>
      <c r="H938" s="58" t="s">
        <v>1910</v>
      </c>
      <c r="I938" s="59">
        <v>44741</v>
      </c>
      <c r="J938" s="58" t="s">
        <v>2932</v>
      </c>
      <c r="K938" s="59" t="s">
        <v>7242</v>
      </c>
      <c r="L938" s="58" t="s">
        <v>7628</v>
      </c>
      <c r="M938" s="58" t="s">
        <v>7242</v>
      </c>
      <c r="N938" s="60">
        <v>20577888</v>
      </c>
      <c r="O938" s="60">
        <v>1131783</v>
      </c>
      <c r="P938" s="60">
        <v>1131783</v>
      </c>
      <c r="Q938" s="58"/>
      <c r="R938" s="58" t="s">
        <v>658</v>
      </c>
      <c r="S938" s="58" t="s">
        <v>657</v>
      </c>
      <c r="T938" s="58"/>
      <c r="U938" s="58">
        <v>3</v>
      </c>
      <c r="V938" s="58"/>
      <c r="W938" s="58" t="s">
        <v>658</v>
      </c>
      <c r="X938" s="58">
        <v>44072938000</v>
      </c>
      <c r="Y938" s="58" t="str">
        <f>LEFT(Tableau3[[#This Row],[CODE_TARIF]],6)</f>
        <v>440729</v>
      </c>
      <c r="Z938" s="58" t="s">
        <v>697</v>
      </c>
      <c r="AA938" s="58"/>
      <c r="AB938" s="58" t="s">
        <v>8434</v>
      </c>
      <c r="AC938" s="60">
        <v>89</v>
      </c>
      <c r="AD938" s="60" t="s">
        <v>6412</v>
      </c>
      <c r="AE938" s="58" t="s">
        <v>698</v>
      </c>
      <c r="AF938" s="58" t="s">
        <v>658</v>
      </c>
      <c r="AG938" s="60" t="s">
        <v>4796</v>
      </c>
      <c r="AH938" s="60" t="s">
        <v>4796</v>
      </c>
      <c r="AI938" s="58">
        <v>1000</v>
      </c>
      <c r="AJ938" s="58" t="s">
        <v>666</v>
      </c>
    </row>
    <row r="939" spans="1:36">
      <c r="A939" s="57">
        <v>936</v>
      </c>
      <c r="B939" s="58">
        <v>2022</v>
      </c>
      <c r="C939" s="58" t="s">
        <v>692</v>
      </c>
      <c r="D939" s="58"/>
      <c r="E939" s="58" t="s">
        <v>8878</v>
      </c>
      <c r="F939" s="58" t="s">
        <v>578</v>
      </c>
      <c r="G939" s="58" t="s">
        <v>7935</v>
      </c>
      <c r="H939" s="58" t="s">
        <v>2027</v>
      </c>
      <c r="I939" s="59">
        <v>44740</v>
      </c>
      <c r="J939" s="58" t="s">
        <v>2933</v>
      </c>
      <c r="K939" s="59" t="s">
        <v>7244</v>
      </c>
      <c r="L939" s="58" t="s">
        <v>7629</v>
      </c>
      <c r="M939" s="58" t="s">
        <v>7242</v>
      </c>
      <c r="N939" s="60">
        <v>345600</v>
      </c>
      <c r="O939" s="60">
        <v>19008</v>
      </c>
      <c r="P939" s="60">
        <v>19008</v>
      </c>
      <c r="Q939" s="58"/>
      <c r="R939" s="58" t="s">
        <v>658</v>
      </c>
      <c r="S939" s="58" t="s">
        <v>7163</v>
      </c>
      <c r="T939" s="58"/>
      <c r="U939" s="58">
        <v>3</v>
      </c>
      <c r="V939" s="58"/>
      <c r="W939" s="58" t="s">
        <v>658</v>
      </c>
      <c r="X939" s="58">
        <v>44072938000</v>
      </c>
      <c r="Y939" s="58" t="str">
        <f>LEFT(Tableau3[[#This Row],[CODE_TARIF]],6)</f>
        <v>440729</v>
      </c>
      <c r="Z939" s="58" t="s">
        <v>697</v>
      </c>
      <c r="AA939" s="58"/>
      <c r="AB939" s="58" t="s">
        <v>8435</v>
      </c>
      <c r="AC939" s="60">
        <v>12</v>
      </c>
      <c r="AD939" s="60" t="s">
        <v>1626</v>
      </c>
      <c r="AE939" s="58" t="s">
        <v>698</v>
      </c>
      <c r="AF939" s="58" t="s">
        <v>658</v>
      </c>
      <c r="AG939" s="60" t="s">
        <v>4797</v>
      </c>
      <c r="AH939" s="60" t="s">
        <v>4797</v>
      </c>
      <c r="AI939" s="58">
        <v>1000</v>
      </c>
      <c r="AJ939" s="58" t="s">
        <v>666</v>
      </c>
    </row>
    <row r="940" spans="1:36">
      <c r="A940" s="57">
        <v>937</v>
      </c>
      <c r="B940" s="58">
        <v>2022</v>
      </c>
      <c r="C940" s="58" t="s">
        <v>692</v>
      </c>
      <c r="D940" s="58"/>
      <c r="E940" s="58" t="s">
        <v>8881</v>
      </c>
      <c r="F940" s="58" t="s">
        <v>588</v>
      </c>
      <c r="G940" s="58" t="s">
        <v>7932</v>
      </c>
      <c r="H940" s="58" t="s">
        <v>2030</v>
      </c>
      <c r="I940" s="59">
        <v>44740</v>
      </c>
      <c r="J940" s="58" t="s">
        <v>2934</v>
      </c>
      <c r="K940" s="59" t="s">
        <v>7244</v>
      </c>
      <c r="L940" s="58" t="s">
        <v>7630</v>
      </c>
      <c r="M940" s="58" t="s">
        <v>7184</v>
      </c>
      <c r="N940" s="60">
        <v>2343090</v>
      </c>
      <c r="O940" s="60">
        <v>58577</v>
      </c>
      <c r="P940" s="60">
        <v>58577</v>
      </c>
      <c r="Q940" s="58"/>
      <c r="R940" s="58" t="s">
        <v>658</v>
      </c>
      <c r="S940" s="58" t="s">
        <v>7169</v>
      </c>
      <c r="T940" s="58"/>
      <c r="U940" s="58">
        <v>3</v>
      </c>
      <c r="V940" s="58"/>
      <c r="W940" s="58" t="s">
        <v>658</v>
      </c>
      <c r="X940" s="58">
        <v>44219900000</v>
      </c>
      <c r="Y940" s="58" t="str">
        <f>LEFT(Tableau3[[#This Row],[CODE_TARIF]],6)</f>
        <v>442199</v>
      </c>
      <c r="Z940" s="58" t="s">
        <v>697</v>
      </c>
      <c r="AA940" s="58"/>
      <c r="AB940" s="58" t="s">
        <v>8436</v>
      </c>
      <c r="AC940" s="60">
        <v>19</v>
      </c>
      <c r="AD940" s="60" t="s">
        <v>6413</v>
      </c>
      <c r="AE940" s="58" t="s">
        <v>713</v>
      </c>
      <c r="AF940" s="58" t="s">
        <v>658</v>
      </c>
      <c r="AG940" s="60" t="s">
        <v>4798</v>
      </c>
      <c r="AH940" s="60" t="s">
        <v>4798</v>
      </c>
      <c r="AI940" s="58">
        <v>1000</v>
      </c>
      <c r="AJ940" s="58" t="s">
        <v>666</v>
      </c>
    </row>
    <row r="941" spans="1:36">
      <c r="A941" s="57">
        <v>938</v>
      </c>
      <c r="B941" s="58">
        <v>2022</v>
      </c>
      <c r="C941" s="58" t="s">
        <v>692</v>
      </c>
      <c r="D941" s="58"/>
      <c r="E941" s="58" t="s">
        <v>8881</v>
      </c>
      <c r="F941" s="58" t="s">
        <v>588</v>
      </c>
      <c r="G941" s="58" t="s">
        <v>7932</v>
      </c>
      <c r="H941" s="58" t="s">
        <v>2030</v>
      </c>
      <c r="I941" s="59">
        <v>44740</v>
      </c>
      <c r="J941" s="58" t="s">
        <v>2935</v>
      </c>
      <c r="K941" s="59" t="s">
        <v>7244</v>
      </c>
      <c r="L941" s="58" t="s">
        <v>7630</v>
      </c>
      <c r="M941" s="58" t="s">
        <v>7184</v>
      </c>
      <c r="N941" s="60">
        <v>4691978</v>
      </c>
      <c r="O941" s="60">
        <v>258059</v>
      </c>
      <c r="P941" s="60">
        <v>258059</v>
      </c>
      <c r="Q941" s="58"/>
      <c r="R941" s="58" t="s">
        <v>658</v>
      </c>
      <c r="S941" s="58" t="s">
        <v>703</v>
      </c>
      <c r="T941" s="58"/>
      <c r="U941" s="58">
        <v>3</v>
      </c>
      <c r="V941" s="58"/>
      <c r="W941" s="58" t="s">
        <v>658</v>
      </c>
      <c r="X941" s="58">
        <v>44072914000</v>
      </c>
      <c r="Y941" s="58" t="str">
        <f>LEFT(Tableau3[[#This Row],[CODE_TARIF]],6)</f>
        <v>440729</v>
      </c>
      <c r="Z941" s="58" t="s">
        <v>697</v>
      </c>
      <c r="AA941" s="58"/>
      <c r="AB941" s="58" t="s">
        <v>8289</v>
      </c>
      <c r="AC941" s="60">
        <v>11</v>
      </c>
      <c r="AD941" s="60" t="s">
        <v>1441</v>
      </c>
      <c r="AE941" s="58" t="s">
        <v>707</v>
      </c>
      <c r="AF941" s="58" t="s">
        <v>658</v>
      </c>
      <c r="AG941" s="60" t="s">
        <v>4799</v>
      </c>
      <c r="AH941" s="60" t="s">
        <v>4799</v>
      </c>
      <c r="AI941" s="58">
        <v>1000</v>
      </c>
      <c r="AJ941" s="58" t="s">
        <v>666</v>
      </c>
    </row>
    <row r="942" spans="1:36">
      <c r="A942" s="57">
        <v>939</v>
      </c>
      <c r="B942" s="58">
        <v>2022</v>
      </c>
      <c r="C942" s="58" t="s">
        <v>692</v>
      </c>
      <c r="D942" s="58"/>
      <c r="E942" s="58" t="s">
        <v>8881</v>
      </c>
      <c r="F942" s="58" t="s">
        <v>588</v>
      </c>
      <c r="G942" s="58" t="s">
        <v>7932</v>
      </c>
      <c r="H942" s="58" t="s">
        <v>2030</v>
      </c>
      <c r="I942" s="59">
        <v>44740</v>
      </c>
      <c r="J942" s="58" t="s">
        <v>2936</v>
      </c>
      <c r="K942" s="59" t="s">
        <v>7244</v>
      </c>
      <c r="L942" s="58" t="s">
        <v>7630</v>
      </c>
      <c r="M942" s="58" t="s">
        <v>7184</v>
      </c>
      <c r="N942" s="60">
        <v>4993990</v>
      </c>
      <c r="O942" s="60">
        <v>274670</v>
      </c>
      <c r="P942" s="60">
        <v>274670</v>
      </c>
      <c r="Q942" s="58"/>
      <c r="R942" s="58" t="s">
        <v>658</v>
      </c>
      <c r="S942" s="58" t="s">
        <v>687</v>
      </c>
      <c r="T942" s="58"/>
      <c r="U942" s="58">
        <v>3</v>
      </c>
      <c r="V942" s="58"/>
      <c r="W942" s="58" t="s">
        <v>658</v>
      </c>
      <c r="X942" s="58">
        <v>44072938000</v>
      </c>
      <c r="Y942" s="58" t="str">
        <f>LEFT(Tableau3[[#This Row],[CODE_TARIF]],6)</f>
        <v>440729</v>
      </c>
      <c r="Z942" s="58" t="s">
        <v>697</v>
      </c>
      <c r="AA942" s="58"/>
      <c r="AB942" s="58" t="s">
        <v>8437</v>
      </c>
      <c r="AC942" s="60">
        <v>13</v>
      </c>
      <c r="AD942" s="60" t="s">
        <v>6414</v>
      </c>
      <c r="AE942" s="58" t="s">
        <v>707</v>
      </c>
      <c r="AF942" s="58" t="s">
        <v>658</v>
      </c>
      <c r="AG942" s="60" t="s">
        <v>4800</v>
      </c>
      <c r="AH942" s="60" t="s">
        <v>4800</v>
      </c>
      <c r="AI942" s="58">
        <v>1000</v>
      </c>
      <c r="AJ942" s="58" t="s">
        <v>666</v>
      </c>
    </row>
    <row r="943" spans="1:36">
      <c r="A943" s="57">
        <v>940</v>
      </c>
      <c r="B943" s="58">
        <v>2022</v>
      </c>
      <c r="C943" s="58" t="s">
        <v>692</v>
      </c>
      <c r="D943" s="58"/>
      <c r="E943" s="58" t="s">
        <v>8881</v>
      </c>
      <c r="F943" s="58" t="s">
        <v>588</v>
      </c>
      <c r="G943" s="58" t="s">
        <v>7932</v>
      </c>
      <c r="H943" s="58" t="s">
        <v>2030</v>
      </c>
      <c r="I943" s="59">
        <v>44740</v>
      </c>
      <c r="J943" s="58" t="s">
        <v>2937</v>
      </c>
      <c r="K943" s="59" t="s">
        <v>7244</v>
      </c>
      <c r="L943" s="58" t="s">
        <v>7630</v>
      </c>
      <c r="M943" s="58" t="s">
        <v>7184</v>
      </c>
      <c r="N943" s="60">
        <v>246785</v>
      </c>
      <c r="O943" s="60">
        <v>13573</v>
      </c>
      <c r="P943" s="60">
        <v>13573</v>
      </c>
      <c r="Q943" s="58"/>
      <c r="R943" s="58" t="s">
        <v>658</v>
      </c>
      <c r="S943" s="58" t="s">
        <v>705</v>
      </c>
      <c r="T943" s="58"/>
      <c r="U943" s="58">
        <v>3</v>
      </c>
      <c r="V943" s="58"/>
      <c r="W943" s="58" t="s">
        <v>658</v>
      </c>
      <c r="X943" s="58">
        <v>44072938000</v>
      </c>
      <c r="Y943" s="58" t="str">
        <f>LEFT(Tableau3[[#This Row],[CODE_TARIF]],6)</f>
        <v>440729</v>
      </c>
      <c r="Z943" s="58" t="s">
        <v>697</v>
      </c>
      <c r="AA943" s="58"/>
      <c r="AB943" s="58" t="s">
        <v>8438</v>
      </c>
      <c r="AC943" s="60">
        <v>14</v>
      </c>
      <c r="AD943" s="60" t="s">
        <v>6415</v>
      </c>
      <c r="AE943" s="58" t="s">
        <v>713</v>
      </c>
      <c r="AF943" s="58" t="s">
        <v>658</v>
      </c>
      <c r="AG943" s="60" t="s">
        <v>3993</v>
      </c>
      <c r="AH943" s="60" t="s">
        <v>3993</v>
      </c>
      <c r="AI943" s="58">
        <v>1000</v>
      </c>
      <c r="AJ943" s="58" t="s">
        <v>666</v>
      </c>
    </row>
    <row r="944" spans="1:36">
      <c r="A944" s="57">
        <v>941</v>
      </c>
      <c r="B944" s="58">
        <v>2022</v>
      </c>
      <c r="C944" s="58" t="s">
        <v>692</v>
      </c>
      <c r="D944" s="58"/>
      <c r="E944" s="58" t="s">
        <v>8881</v>
      </c>
      <c r="F944" s="58" t="s">
        <v>588</v>
      </c>
      <c r="G944" s="58" t="s">
        <v>7932</v>
      </c>
      <c r="H944" s="58" t="s">
        <v>2030</v>
      </c>
      <c r="I944" s="59">
        <v>44740</v>
      </c>
      <c r="J944" s="58" t="s">
        <v>2938</v>
      </c>
      <c r="K944" s="59" t="s">
        <v>7244</v>
      </c>
      <c r="L944" s="58" t="s">
        <v>7630</v>
      </c>
      <c r="M944" s="58" t="s">
        <v>7184</v>
      </c>
      <c r="N944" s="60">
        <v>240305</v>
      </c>
      <c r="O944" s="60">
        <v>13217</v>
      </c>
      <c r="P944" s="60">
        <v>13217</v>
      </c>
      <c r="Q944" s="58"/>
      <c r="R944" s="58" t="s">
        <v>658</v>
      </c>
      <c r="S944" s="58" t="s">
        <v>705</v>
      </c>
      <c r="T944" s="58"/>
      <c r="U944" s="58">
        <v>3</v>
      </c>
      <c r="V944" s="58"/>
      <c r="W944" s="58" t="s">
        <v>658</v>
      </c>
      <c r="X944" s="58">
        <v>44072938000</v>
      </c>
      <c r="Y944" s="58" t="str">
        <f>LEFT(Tableau3[[#This Row],[CODE_TARIF]],6)</f>
        <v>440729</v>
      </c>
      <c r="Z944" s="58" t="s">
        <v>697</v>
      </c>
      <c r="AA944" s="58"/>
      <c r="AB944" s="58" t="s">
        <v>8439</v>
      </c>
      <c r="AC944" s="60">
        <v>14</v>
      </c>
      <c r="AD944" s="60" t="s">
        <v>6416</v>
      </c>
      <c r="AE944" s="58" t="s">
        <v>713</v>
      </c>
      <c r="AF944" s="58" t="s">
        <v>658</v>
      </c>
      <c r="AG944" s="60" t="s">
        <v>4801</v>
      </c>
      <c r="AH944" s="60" t="s">
        <v>4801</v>
      </c>
      <c r="AI944" s="58">
        <v>1000</v>
      </c>
      <c r="AJ944" s="58" t="s">
        <v>666</v>
      </c>
    </row>
    <row r="945" spans="1:36">
      <c r="A945" s="57">
        <v>942</v>
      </c>
      <c r="B945" s="58">
        <v>2022</v>
      </c>
      <c r="C945" s="58" t="s">
        <v>692</v>
      </c>
      <c r="D945" s="58"/>
      <c r="E945" s="58" t="s">
        <v>2012</v>
      </c>
      <c r="F945" s="58" t="s">
        <v>577</v>
      </c>
      <c r="G945" s="58" t="s">
        <v>7922</v>
      </c>
      <c r="H945" s="58" t="s">
        <v>1910</v>
      </c>
      <c r="I945" s="59">
        <v>44739</v>
      </c>
      <c r="J945" s="58" t="s">
        <v>2939</v>
      </c>
      <c r="K945" s="59" t="s">
        <v>1649</v>
      </c>
      <c r="L945" s="58" t="s">
        <v>7631</v>
      </c>
      <c r="M945" s="58" t="s">
        <v>7243</v>
      </c>
      <c r="N945" s="60">
        <v>21249216</v>
      </c>
      <c r="O945" s="60">
        <v>1168707</v>
      </c>
      <c r="P945" s="60">
        <v>1168707</v>
      </c>
      <c r="Q945" s="58"/>
      <c r="R945" s="58" t="s">
        <v>658</v>
      </c>
      <c r="S945" s="58" t="s">
        <v>701</v>
      </c>
      <c r="T945" s="58"/>
      <c r="U945" s="58">
        <v>3</v>
      </c>
      <c r="V945" s="58"/>
      <c r="W945" s="58" t="s">
        <v>658</v>
      </c>
      <c r="X945" s="58">
        <v>44072938000</v>
      </c>
      <c r="Y945" s="58" t="str">
        <f>LEFT(Tableau3[[#This Row],[CODE_TARIF]],6)</f>
        <v>440729</v>
      </c>
      <c r="Z945" s="58" t="s">
        <v>697</v>
      </c>
      <c r="AA945" s="58"/>
      <c r="AB945" s="58" t="s">
        <v>8440</v>
      </c>
      <c r="AC945" s="60">
        <v>180</v>
      </c>
      <c r="AD945" s="60" t="s">
        <v>6417</v>
      </c>
      <c r="AE945" s="58" t="s">
        <v>698</v>
      </c>
      <c r="AF945" s="58" t="s">
        <v>658</v>
      </c>
      <c r="AG945" s="60" t="s">
        <v>4802</v>
      </c>
      <c r="AH945" s="60" t="s">
        <v>4802</v>
      </c>
      <c r="AI945" s="58">
        <v>1000</v>
      </c>
      <c r="AJ945" s="58" t="s">
        <v>666</v>
      </c>
    </row>
    <row r="946" spans="1:36">
      <c r="A946" s="57">
        <v>943</v>
      </c>
      <c r="B946" s="58">
        <v>2022</v>
      </c>
      <c r="C946" s="58" t="s">
        <v>692</v>
      </c>
      <c r="D946" s="58"/>
      <c r="E946" s="58" t="s">
        <v>2012</v>
      </c>
      <c r="F946" s="58" t="s">
        <v>577</v>
      </c>
      <c r="G946" s="58" t="s">
        <v>7922</v>
      </c>
      <c r="H946" s="58" t="s">
        <v>1910</v>
      </c>
      <c r="I946" s="59">
        <v>44739</v>
      </c>
      <c r="J946" s="58" t="s">
        <v>2940</v>
      </c>
      <c r="K946" s="59" t="s">
        <v>1649</v>
      </c>
      <c r="L946" s="58" t="s">
        <v>7632</v>
      </c>
      <c r="M946" s="58" t="s">
        <v>1646</v>
      </c>
      <c r="N946" s="60">
        <v>2345050</v>
      </c>
      <c r="O946" s="60">
        <v>269681</v>
      </c>
      <c r="P946" s="60">
        <v>269681</v>
      </c>
      <c r="Q946" s="58"/>
      <c r="R946" s="58" t="s">
        <v>658</v>
      </c>
      <c r="S946" s="58" t="s">
        <v>701</v>
      </c>
      <c r="T946" s="58"/>
      <c r="U946" s="58">
        <v>3</v>
      </c>
      <c r="V946" s="58"/>
      <c r="W946" s="58" t="s">
        <v>658</v>
      </c>
      <c r="X946" s="58">
        <v>44034939000</v>
      </c>
      <c r="Y946" s="58" t="str">
        <f>LEFT(Tableau3[[#This Row],[CODE_TARIF]],6)</f>
        <v>440349</v>
      </c>
      <c r="Z946" s="58" t="s">
        <v>697</v>
      </c>
      <c r="AA946" s="58"/>
      <c r="AB946" s="58" t="s">
        <v>8441</v>
      </c>
      <c r="AC946" s="60">
        <v>37</v>
      </c>
      <c r="AD946" s="60" t="s">
        <v>6418</v>
      </c>
      <c r="AE946" s="58" t="s">
        <v>698</v>
      </c>
      <c r="AF946" s="58" t="s">
        <v>658</v>
      </c>
      <c r="AG946" s="60" t="s">
        <v>4803</v>
      </c>
      <c r="AH946" s="60" t="s">
        <v>4803</v>
      </c>
      <c r="AI946" s="58">
        <v>1000</v>
      </c>
      <c r="AJ946" s="58" t="s">
        <v>666</v>
      </c>
    </row>
    <row r="947" spans="1:36">
      <c r="A947" s="57">
        <v>944</v>
      </c>
      <c r="B947" s="58">
        <v>2022</v>
      </c>
      <c r="C947" s="58" t="s">
        <v>692</v>
      </c>
      <c r="D947" s="58"/>
      <c r="E947" s="58" t="s">
        <v>8882</v>
      </c>
      <c r="F947" s="58" t="s">
        <v>579</v>
      </c>
      <c r="G947" s="58" t="s">
        <v>7931</v>
      </c>
      <c r="H947" s="58" t="s">
        <v>2031</v>
      </c>
      <c r="I947" s="59">
        <v>44739</v>
      </c>
      <c r="J947" s="58" t="s">
        <v>2941</v>
      </c>
      <c r="K947" s="59" t="s">
        <v>7244</v>
      </c>
      <c r="L947" s="58" t="s">
        <v>7633</v>
      </c>
      <c r="M947" s="58" t="s">
        <v>1623</v>
      </c>
      <c r="N947" s="60">
        <v>318250</v>
      </c>
      <c r="O947" s="60">
        <v>36599</v>
      </c>
      <c r="P947" s="60">
        <v>36599</v>
      </c>
      <c r="Q947" s="58"/>
      <c r="R947" s="58" t="s">
        <v>658</v>
      </c>
      <c r="S947" s="58" t="s">
        <v>701</v>
      </c>
      <c r="T947" s="58"/>
      <c r="U947" s="58">
        <v>3</v>
      </c>
      <c r="V947" s="58"/>
      <c r="W947" s="58" t="s">
        <v>658</v>
      </c>
      <c r="X947" s="58">
        <v>44034939000</v>
      </c>
      <c r="Y947" s="58" t="str">
        <f>LEFT(Tableau3[[#This Row],[CODE_TARIF]],6)</f>
        <v>440349</v>
      </c>
      <c r="Z947" s="58" t="s">
        <v>697</v>
      </c>
      <c r="AA947" s="58"/>
      <c r="AB947" s="58" t="s">
        <v>8442</v>
      </c>
      <c r="AC947" s="60">
        <v>13</v>
      </c>
      <c r="AD947" s="60" t="s">
        <v>1652</v>
      </c>
      <c r="AE947" s="58" t="s">
        <v>1594</v>
      </c>
      <c r="AF947" s="58" t="s">
        <v>658</v>
      </c>
      <c r="AG947" s="60" t="s">
        <v>4804</v>
      </c>
      <c r="AH947" s="60" t="s">
        <v>4804</v>
      </c>
      <c r="AI947" s="58">
        <v>1000</v>
      </c>
      <c r="AJ947" s="58" t="s">
        <v>666</v>
      </c>
    </row>
    <row r="948" spans="1:36">
      <c r="A948" s="57">
        <v>945</v>
      </c>
      <c r="B948" s="58">
        <v>2022</v>
      </c>
      <c r="C948" s="58" t="s">
        <v>692</v>
      </c>
      <c r="D948" s="58"/>
      <c r="E948" s="58" t="s">
        <v>8882</v>
      </c>
      <c r="F948" s="58" t="s">
        <v>2047</v>
      </c>
      <c r="G948" s="58" t="s">
        <v>7940</v>
      </c>
      <c r="H948" s="58" t="s">
        <v>2031</v>
      </c>
      <c r="I948" s="59">
        <v>44739</v>
      </c>
      <c r="J948" s="58" t="s">
        <v>2942</v>
      </c>
      <c r="K948" s="59" t="s">
        <v>7244</v>
      </c>
      <c r="L948" s="58" t="s">
        <v>1441</v>
      </c>
      <c r="M948" s="58" t="s">
        <v>1441</v>
      </c>
      <c r="N948" s="60">
        <v>388590</v>
      </c>
      <c r="O948" s="60">
        <v>52460</v>
      </c>
      <c r="P948" s="60">
        <v>52460</v>
      </c>
      <c r="Q948" s="58"/>
      <c r="R948" s="58" t="s">
        <v>658</v>
      </c>
      <c r="S948" s="58" t="s">
        <v>701</v>
      </c>
      <c r="T948" s="58"/>
      <c r="U948" s="58">
        <v>3</v>
      </c>
      <c r="V948" s="58"/>
      <c r="W948" s="58" t="s">
        <v>658</v>
      </c>
      <c r="X948" s="58">
        <v>44034939000</v>
      </c>
      <c r="Y948" s="58" t="str">
        <f>LEFT(Tableau3[[#This Row],[CODE_TARIF]],6)</f>
        <v>440349</v>
      </c>
      <c r="Z948" s="58" t="s">
        <v>697</v>
      </c>
      <c r="AA948" s="58"/>
      <c r="AB948" s="58" t="s">
        <v>8290</v>
      </c>
      <c r="AC948" s="60">
        <v>18</v>
      </c>
      <c r="AD948" s="60" t="s">
        <v>706</v>
      </c>
      <c r="AE948" s="58" t="s">
        <v>1594</v>
      </c>
      <c r="AF948" s="58" t="s">
        <v>658</v>
      </c>
      <c r="AG948" s="60" t="s">
        <v>4525</v>
      </c>
      <c r="AH948" s="60" t="s">
        <v>4525</v>
      </c>
      <c r="AI948" s="58">
        <v>1000</v>
      </c>
      <c r="AJ948" s="58" t="s">
        <v>666</v>
      </c>
    </row>
    <row r="949" spans="1:36">
      <c r="A949" s="57">
        <v>946</v>
      </c>
      <c r="B949" s="58">
        <v>2022</v>
      </c>
      <c r="C949" s="58" t="s">
        <v>692</v>
      </c>
      <c r="D949" s="58"/>
      <c r="E949" s="58" t="s">
        <v>8882</v>
      </c>
      <c r="F949" s="58" t="s">
        <v>579</v>
      </c>
      <c r="G949" s="58" t="s">
        <v>7931</v>
      </c>
      <c r="H949" s="58" t="s">
        <v>2031</v>
      </c>
      <c r="I949" s="59">
        <v>44739</v>
      </c>
      <c r="J949" s="58" t="s">
        <v>2943</v>
      </c>
      <c r="K949" s="59" t="s">
        <v>7244</v>
      </c>
      <c r="L949" s="58" t="s">
        <v>7634</v>
      </c>
      <c r="M949" s="58" t="s">
        <v>7234</v>
      </c>
      <c r="N949" s="60">
        <v>448145</v>
      </c>
      <c r="O949" s="60">
        <v>51537</v>
      </c>
      <c r="P949" s="60">
        <v>51537</v>
      </c>
      <c r="Q949" s="58"/>
      <c r="R949" s="58" t="s">
        <v>658</v>
      </c>
      <c r="S949" s="58" t="s">
        <v>701</v>
      </c>
      <c r="T949" s="58"/>
      <c r="U949" s="58">
        <v>3</v>
      </c>
      <c r="V949" s="58"/>
      <c r="W949" s="58" t="s">
        <v>658</v>
      </c>
      <c r="X949" s="58">
        <v>44034939000</v>
      </c>
      <c r="Y949" s="58" t="str">
        <f>LEFT(Tableau3[[#This Row],[CODE_TARIF]],6)</f>
        <v>440349</v>
      </c>
      <c r="Z949" s="58" t="s">
        <v>697</v>
      </c>
      <c r="AA949" s="58"/>
      <c r="AB949" s="58" t="s">
        <v>8443</v>
      </c>
      <c r="AC949" s="60">
        <v>21</v>
      </c>
      <c r="AD949" s="60" t="s">
        <v>686</v>
      </c>
      <c r="AE949" s="58" t="s">
        <v>1594</v>
      </c>
      <c r="AF949" s="58" t="s">
        <v>658</v>
      </c>
      <c r="AG949" s="60" t="s">
        <v>4805</v>
      </c>
      <c r="AH949" s="60" t="s">
        <v>4805</v>
      </c>
      <c r="AI949" s="58">
        <v>1000</v>
      </c>
      <c r="AJ949" s="58" t="s">
        <v>666</v>
      </c>
    </row>
    <row r="950" spans="1:36">
      <c r="A950" s="57">
        <v>947</v>
      </c>
      <c r="B950" s="58">
        <v>2022</v>
      </c>
      <c r="C950" s="58" t="s">
        <v>692</v>
      </c>
      <c r="D950" s="58"/>
      <c r="E950" s="58" t="s">
        <v>8882</v>
      </c>
      <c r="F950" s="58" t="s">
        <v>579</v>
      </c>
      <c r="G950" s="58" t="s">
        <v>7931</v>
      </c>
      <c r="H950" s="58" t="s">
        <v>2031</v>
      </c>
      <c r="I950" s="59">
        <v>44739</v>
      </c>
      <c r="J950" s="58" t="s">
        <v>2944</v>
      </c>
      <c r="K950" s="59" t="s">
        <v>7244</v>
      </c>
      <c r="L950" s="58" t="s">
        <v>7635</v>
      </c>
      <c r="M950" s="58" t="s">
        <v>1957</v>
      </c>
      <c r="N950" s="60">
        <v>948695</v>
      </c>
      <c r="O950" s="60">
        <v>109099</v>
      </c>
      <c r="P950" s="60">
        <v>109099</v>
      </c>
      <c r="Q950" s="58"/>
      <c r="R950" s="58" t="s">
        <v>658</v>
      </c>
      <c r="S950" s="58" t="s">
        <v>701</v>
      </c>
      <c r="T950" s="58"/>
      <c r="U950" s="58">
        <v>3</v>
      </c>
      <c r="V950" s="58"/>
      <c r="W950" s="58" t="s">
        <v>658</v>
      </c>
      <c r="X950" s="58">
        <v>44034939000</v>
      </c>
      <c r="Y950" s="58" t="str">
        <f>LEFT(Tableau3[[#This Row],[CODE_TARIF]],6)</f>
        <v>440349</v>
      </c>
      <c r="Z950" s="58" t="s">
        <v>697</v>
      </c>
      <c r="AA950" s="58"/>
      <c r="AB950" s="58" t="s">
        <v>8444</v>
      </c>
      <c r="AC950" s="60">
        <v>50</v>
      </c>
      <c r="AD950" s="60" t="s">
        <v>3906</v>
      </c>
      <c r="AE950" s="58" t="s">
        <v>1594</v>
      </c>
      <c r="AF950" s="58" t="s">
        <v>658</v>
      </c>
      <c r="AG950" s="60" t="s">
        <v>4806</v>
      </c>
      <c r="AH950" s="60" t="s">
        <v>4806</v>
      </c>
      <c r="AI950" s="58">
        <v>1000</v>
      </c>
      <c r="AJ950" s="58" t="s">
        <v>666</v>
      </c>
    </row>
    <row r="951" spans="1:36">
      <c r="A951" s="57">
        <v>948</v>
      </c>
      <c r="B951" s="58">
        <v>2022</v>
      </c>
      <c r="C951" s="58" t="s">
        <v>692</v>
      </c>
      <c r="D951" s="58"/>
      <c r="E951" s="58" t="s">
        <v>8882</v>
      </c>
      <c r="F951" s="58" t="s">
        <v>579</v>
      </c>
      <c r="G951" s="58" t="s">
        <v>7931</v>
      </c>
      <c r="H951" s="58" t="s">
        <v>2031</v>
      </c>
      <c r="I951" s="59">
        <v>44739</v>
      </c>
      <c r="J951" s="58" t="s">
        <v>2945</v>
      </c>
      <c r="K951" s="59" t="s">
        <v>7244</v>
      </c>
      <c r="L951" s="58" t="s">
        <v>7636</v>
      </c>
      <c r="M951" s="58" t="s">
        <v>1957</v>
      </c>
      <c r="N951" s="60">
        <v>5291917</v>
      </c>
      <c r="O951" s="60">
        <v>608571</v>
      </c>
      <c r="P951" s="60">
        <v>608571</v>
      </c>
      <c r="Q951" s="58"/>
      <c r="R951" s="58" t="s">
        <v>658</v>
      </c>
      <c r="S951" s="58" t="s">
        <v>703</v>
      </c>
      <c r="T951" s="58"/>
      <c r="U951" s="58">
        <v>3</v>
      </c>
      <c r="V951" s="58"/>
      <c r="W951" s="58" t="s">
        <v>658</v>
      </c>
      <c r="X951" s="58">
        <v>44034914000</v>
      </c>
      <c r="Y951" s="58" t="str">
        <f>LEFT(Tableau3[[#This Row],[CODE_TARIF]],6)</f>
        <v>440349</v>
      </c>
      <c r="Z951" s="58" t="s">
        <v>697</v>
      </c>
      <c r="AA951" s="58"/>
      <c r="AB951" s="58" t="s">
        <v>8445</v>
      </c>
      <c r="AC951" s="60">
        <v>228</v>
      </c>
      <c r="AD951" s="60" t="s">
        <v>6419</v>
      </c>
      <c r="AE951" s="58" t="s">
        <v>1594</v>
      </c>
      <c r="AF951" s="58" t="s">
        <v>658</v>
      </c>
      <c r="AG951" s="60" t="s">
        <v>4807</v>
      </c>
      <c r="AH951" s="60" t="s">
        <v>4807</v>
      </c>
      <c r="AI951" s="58">
        <v>1000</v>
      </c>
      <c r="AJ951" s="58" t="s">
        <v>666</v>
      </c>
    </row>
    <row r="952" spans="1:36">
      <c r="A952" s="57">
        <v>949</v>
      </c>
      <c r="B952" s="58">
        <v>2022</v>
      </c>
      <c r="C952" s="58" t="s">
        <v>692</v>
      </c>
      <c r="D952" s="58"/>
      <c r="E952" s="58" t="s">
        <v>8878</v>
      </c>
      <c r="F952" s="58" t="s">
        <v>578</v>
      </c>
      <c r="G952" s="58" t="s">
        <v>7935</v>
      </c>
      <c r="H952" s="58" t="s">
        <v>2027</v>
      </c>
      <c r="I952" s="59">
        <v>44736</v>
      </c>
      <c r="J952" s="58" t="s">
        <v>2059</v>
      </c>
      <c r="K952" s="59" t="s">
        <v>1657</v>
      </c>
      <c r="L952" s="58" t="s">
        <v>7637</v>
      </c>
      <c r="M952" s="58" t="s">
        <v>7243</v>
      </c>
      <c r="N952" s="60">
        <v>435295</v>
      </c>
      <c r="O952" s="60">
        <v>50058</v>
      </c>
      <c r="P952" s="60">
        <v>50058</v>
      </c>
      <c r="Q952" s="58"/>
      <c r="R952" s="58" t="s">
        <v>658</v>
      </c>
      <c r="S952" s="58" t="s">
        <v>703</v>
      </c>
      <c r="T952" s="58"/>
      <c r="U952" s="58">
        <v>3</v>
      </c>
      <c r="V952" s="58"/>
      <c r="W952" s="58" t="s">
        <v>658</v>
      </c>
      <c r="X952" s="58">
        <v>44034939000</v>
      </c>
      <c r="Y952" s="58" t="str">
        <f>LEFT(Tableau3[[#This Row],[CODE_TARIF]],6)</f>
        <v>440349</v>
      </c>
      <c r="Z952" s="58" t="s">
        <v>697</v>
      </c>
      <c r="AA952" s="58"/>
      <c r="AB952" s="58" t="s">
        <v>8446</v>
      </c>
      <c r="AC952" s="60">
        <v>15</v>
      </c>
      <c r="AD952" s="60" t="s">
        <v>707</v>
      </c>
      <c r="AE952" s="58" t="s">
        <v>698</v>
      </c>
      <c r="AF952" s="58" t="s">
        <v>658</v>
      </c>
      <c r="AG952" s="60" t="s">
        <v>4808</v>
      </c>
      <c r="AH952" s="60" t="s">
        <v>4808</v>
      </c>
      <c r="AI952" s="58">
        <v>1000</v>
      </c>
      <c r="AJ952" s="58" t="s">
        <v>666</v>
      </c>
    </row>
    <row r="953" spans="1:36">
      <c r="A953" s="57">
        <v>950</v>
      </c>
      <c r="B953" s="58">
        <v>2022</v>
      </c>
      <c r="C953" s="58" t="s">
        <v>692</v>
      </c>
      <c r="D953" s="58"/>
      <c r="E953" s="58" t="s">
        <v>8878</v>
      </c>
      <c r="F953" s="58" t="s">
        <v>579</v>
      </c>
      <c r="G953" s="58" t="s">
        <v>7931</v>
      </c>
      <c r="H953" s="58" t="s">
        <v>2027</v>
      </c>
      <c r="I953" s="59">
        <v>44736</v>
      </c>
      <c r="J953" s="58" t="s">
        <v>2946</v>
      </c>
      <c r="K953" s="59" t="s">
        <v>1657</v>
      </c>
      <c r="L953" s="58" t="s">
        <v>7638</v>
      </c>
      <c r="M953" s="58" t="s">
        <v>1615</v>
      </c>
      <c r="N953" s="60">
        <v>5329389</v>
      </c>
      <c r="O953" s="60">
        <v>612880</v>
      </c>
      <c r="P953" s="60">
        <v>612880</v>
      </c>
      <c r="Q953" s="58"/>
      <c r="R953" s="58" t="s">
        <v>658</v>
      </c>
      <c r="S953" s="58" t="s">
        <v>703</v>
      </c>
      <c r="T953" s="58"/>
      <c r="U953" s="58">
        <v>3</v>
      </c>
      <c r="V953" s="58"/>
      <c r="W953" s="58" t="s">
        <v>658</v>
      </c>
      <c r="X953" s="58">
        <v>44034914000</v>
      </c>
      <c r="Y953" s="58" t="str">
        <f>LEFT(Tableau3[[#This Row],[CODE_TARIF]],6)</f>
        <v>440349</v>
      </c>
      <c r="Z953" s="58" t="s">
        <v>697</v>
      </c>
      <c r="AA953" s="58"/>
      <c r="AB953" s="58" t="s">
        <v>8447</v>
      </c>
      <c r="AC953" s="60">
        <v>184</v>
      </c>
      <c r="AD953" s="60" t="s">
        <v>6182</v>
      </c>
      <c r="AE953" s="58" t="s">
        <v>698</v>
      </c>
      <c r="AF953" s="58" t="s">
        <v>658</v>
      </c>
      <c r="AG953" s="60" t="s">
        <v>4809</v>
      </c>
      <c r="AH953" s="60" t="s">
        <v>4809</v>
      </c>
      <c r="AI953" s="58">
        <v>1000</v>
      </c>
      <c r="AJ953" s="58" t="s">
        <v>666</v>
      </c>
    </row>
    <row r="954" spans="1:36">
      <c r="A954" s="57">
        <v>951</v>
      </c>
      <c r="B954" s="58">
        <v>2022</v>
      </c>
      <c r="C954" s="58" t="s">
        <v>692</v>
      </c>
      <c r="D954" s="58"/>
      <c r="E954" s="58" t="s">
        <v>2012</v>
      </c>
      <c r="F954" s="58" t="s">
        <v>577</v>
      </c>
      <c r="G954" s="58" t="s">
        <v>7922</v>
      </c>
      <c r="H954" s="58" t="s">
        <v>1910</v>
      </c>
      <c r="I954" s="59">
        <v>44736</v>
      </c>
      <c r="J954" s="58" t="s">
        <v>2947</v>
      </c>
      <c r="K954" s="59" t="s">
        <v>1649</v>
      </c>
      <c r="L954" s="58" t="s">
        <v>7639</v>
      </c>
      <c r="M954" s="58" t="s">
        <v>7244</v>
      </c>
      <c r="N954" s="60">
        <v>864530</v>
      </c>
      <c r="O954" s="60">
        <v>99421</v>
      </c>
      <c r="P954" s="60">
        <v>99421</v>
      </c>
      <c r="Q954" s="58"/>
      <c r="R954" s="58" t="s">
        <v>658</v>
      </c>
      <c r="S954" s="58" t="s">
        <v>704</v>
      </c>
      <c r="T954" s="58"/>
      <c r="U954" s="58">
        <v>3</v>
      </c>
      <c r="V954" s="58"/>
      <c r="W954" s="58" t="s">
        <v>658</v>
      </c>
      <c r="X954" s="58">
        <v>44034939000</v>
      </c>
      <c r="Y954" s="58" t="str">
        <f>LEFT(Tableau3[[#This Row],[CODE_TARIF]],6)</f>
        <v>440349</v>
      </c>
      <c r="Z954" s="58" t="s">
        <v>697</v>
      </c>
      <c r="AA954" s="58"/>
      <c r="AB954" s="58" t="s">
        <v>8448</v>
      </c>
      <c r="AC954" s="60">
        <v>20</v>
      </c>
      <c r="AD954" s="60" t="s">
        <v>6420</v>
      </c>
      <c r="AE954" s="58" t="s">
        <v>698</v>
      </c>
      <c r="AF954" s="58" t="s">
        <v>658</v>
      </c>
      <c r="AG954" s="60" t="s">
        <v>4810</v>
      </c>
      <c r="AH954" s="60" t="s">
        <v>4810</v>
      </c>
      <c r="AI954" s="58">
        <v>1000</v>
      </c>
      <c r="AJ954" s="58" t="s">
        <v>666</v>
      </c>
    </row>
    <row r="955" spans="1:36">
      <c r="A955" s="57">
        <v>952</v>
      </c>
      <c r="B955" s="58">
        <v>2022</v>
      </c>
      <c r="C955" s="58" t="s">
        <v>692</v>
      </c>
      <c r="D955" s="58"/>
      <c r="E955" s="58" t="s">
        <v>2012</v>
      </c>
      <c r="F955" s="58" t="s">
        <v>577</v>
      </c>
      <c r="G955" s="58" t="s">
        <v>7922</v>
      </c>
      <c r="H955" s="58" t="s">
        <v>1910</v>
      </c>
      <c r="I955" s="59">
        <v>44736</v>
      </c>
      <c r="J955" s="58" t="s">
        <v>2948</v>
      </c>
      <c r="K955" s="59" t="s">
        <v>1649</v>
      </c>
      <c r="L955" s="58" t="s">
        <v>7639</v>
      </c>
      <c r="M955" s="58" t="s">
        <v>7244</v>
      </c>
      <c r="N955" s="60">
        <v>2471875</v>
      </c>
      <c r="O955" s="60">
        <v>284265</v>
      </c>
      <c r="P955" s="60">
        <v>284265</v>
      </c>
      <c r="Q955" s="58"/>
      <c r="R955" s="58" t="s">
        <v>658</v>
      </c>
      <c r="S955" s="58" t="s">
        <v>675</v>
      </c>
      <c r="T955" s="58"/>
      <c r="U955" s="58">
        <v>3</v>
      </c>
      <c r="V955" s="58"/>
      <c r="W955" s="58" t="s">
        <v>658</v>
      </c>
      <c r="X955" s="58">
        <v>44034939000</v>
      </c>
      <c r="Y955" s="58" t="str">
        <f>LEFT(Tableau3[[#This Row],[CODE_TARIF]],6)</f>
        <v>440349</v>
      </c>
      <c r="Z955" s="58" t="s">
        <v>697</v>
      </c>
      <c r="AA955" s="58"/>
      <c r="AB955" s="58" t="s">
        <v>8449</v>
      </c>
      <c r="AC955" s="60">
        <v>45</v>
      </c>
      <c r="AD955" s="60" t="s">
        <v>6421</v>
      </c>
      <c r="AE955" s="58" t="s">
        <v>698</v>
      </c>
      <c r="AF955" s="58" t="s">
        <v>658</v>
      </c>
      <c r="AG955" s="60" t="s">
        <v>4811</v>
      </c>
      <c r="AH955" s="60" t="s">
        <v>4811</v>
      </c>
      <c r="AI955" s="58">
        <v>1000</v>
      </c>
      <c r="AJ955" s="58" t="s">
        <v>666</v>
      </c>
    </row>
    <row r="956" spans="1:36">
      <c r="A956" s="57">
        <v>953</v>
      </c>
      <c r="B956" s="58">
        <v>2022</v>
      </c>
      <c r="C956" s="58" t="s">
        <v>692</v>
      </c>
      <c r="D956" s="58"/>
      <c r="E956" s="58" t="s">
        <v>2012</v>
      </c>
      <c r="F956" s="58" t="s">
        <v>577</v>
      </c>
      <c r="G956" s="58" t="s">
        <v>7922</v>
      </c>
      <c r="H956" s="58" t="s">
        <v>1910</v>
      </c>
      <c r="I956" s="59">
        <v>44736</v>
      </c>
      <c r="J956" s="58" t="s">
        <v>2949</v>
      </c>
      <c r="K956" s="59" t="s">
        <v>1649</v>
      </c>
      <c r="L956" s="58" t="s">
        <v>7639</v>
      </c>
      <c r="M956" s="58" t="s">
        <v>7244</v>
      </c>
      <c r="N956" s="60">
        <v>2375840</v>
      </c>
      <c r="O956" s="60">
        <v>273221</v>
      </c>
      <c r="P956" s="60">
        <v>273221</v>
      </c>
      <c r="Q956" s="58"/>
      <c r="R956" s="58" t="s">
        <v>658</v>
      </c>
      <c r="S956" s="58" t="s">
        <v>675</v>
      </c>
      <c r="T956" s="58"/>
      <c r="U956" s="58">
        <v>3</v>
      </c>
      <c r="V956" s="58"/>
      <c r="W956" s="58" t="s">
        <v>658</v>
      </c>
      <c r="X956" s="58">
        <v>44034939000</v>
      </c>
      <c r="Y956" s="58" t="str">
        <f>LEFT(Tableau3[[#This Row],[CODE_TARIF]],6)</f>
        <v>440349</v>
      </c>
      <c r="Z956" s="58" t="s">
        <v>697</v>
      </c>
      <c r="AA956" s="58"/>
      <c r="AB956" s="58" t="s">
        <v>8450</v>
      </c>
      <c r="AC956" s="60">
        <v>43</v>
      </c>
      <c r="AD956" s="60" t="s">
        <v>6422</v>
      </c>
      <c r="AE956" s="58" t="s">
        <v>698</v>
      </c>
      <c r="AF956" s="58" t="s">
        <v>658</v>
      </c>
      <c r="AG956" s="60" t="s">
        <v>4812</v>
      </c>
      <c r="AH956" s="60" t="s">
        <v>4812</v>
      </c>
      <c r="AI956" s="58">
        <v>1000</v>
      </c>
      <c r="AJ956" s="58" t="s">
        <v>666</v>
      </c>
    </row>
    <row r="957" spans="1:36">
      <c r="A957" s="57">
        <v>954</v>
      </c>
      <c r="B957" s="58">
        <v>2022</v>
      </c>
      <c r="C957" s="58" t="s">
        <v>692</v>
      </c>
      <c r="D957" s="58"/>
      <c r="E957" s="58" t="s">
        <v>2012</v>
      </c>
      <c r="F957" s="58" t="s">
        <v>577</v>
      </c>
      <c r="G957" s="58" t="s">
        <v>7922</v>
      </c>
      <c r="H957" s="58" t="s">
        <v>1910</v>
      </c>
      <c r="I957" s="59">
        <v>44736</v>
      </c>
      <c r="J957" s="58" t="s">
        <v>2950</v>
      </c>
      <c r="K957" s="59" t="s">
        <v>1649</v>
      </c>
      <c r="L957" s="58" t="s">
        <v>7639</v>
      </c>
      <c r="M957" s="58" t="s">
        <v>7244</v>
      </c>
      <c r="N957" s="60">
        <v>556155</v>
      </c>
      <c r="O957" s="60">
        <v>63958</v>
      </c>
      <c r="P957" s="60">
        <v>63958</v>
      </c>
      <c r="Q957" s="58"/>
      <c r="R957" s="58" t="s">
        <v>658</v>
      </c>
      <c r="S957" s="58" t="s">
        <v>675</v>
      </c>
      <c r="T957" s="58"/>
      <c r="U957" s="58">
        <v>3</v>
      </c>
      <c r="V957" s="58"/>
      <c r="W957" s="58" t="s">
        <v>658</v>
      </c>
      <c r="X957" s="58">
        <v>44034939000</v>
      </c>
      <c r="Y957" s="58" t="str">
        <f>LEFT(Tableau3[[#This Row],[CODE_TARIF]],6)</f>
        <v>440349</v>
      </c>
      <c r="Z957" s="58" t="s">
        <v>697</v>
      </c>
      <c r="AA957" s="58"/>
      <c r="AB957" s="58" t="s">
        <v>8451</v>
      </c>
      <c r="AC957" s="60">
        <v>14</v>
      </c>
      <c r="AD957" s="60" t="s">
        <v>4813</v>
      </c>
      <c r="AE957" s="58" t="s">
        <v>698</v>
      </c>
      <c r="AF957" s="58" t="s">
        <v>658</v>
      </c>
      <c r="AG957" s="60" t="s">
        <v>4813</v>
      </c>
      <c r="AH957" s="60" t="s">
        <v>4813</v>
      </c>
      <c r="AI957" s="58">
        <v>1000</v>
      </c>
      <c r="AJ957" s="58" t="s">
        <v>666</v>
      </c>
    </row>
    <row r="958" spans="1:36">
      <c r="A958" s="57">
        <v>955</v>
      </c>
      <c r="B958" s="58">
        <v>2022</v>
      </c>
      <c r="C958" s="58" t="s">
        <v>692</v>
      </c>
      <c r="D958" s="58"/>
      <c r="E958" s="58" t="s">
        <v>2012</v>
      </c>
      <c r="F958" s="58" t="s">
        <v>577</v>
      </c>
      <c r="G958" s="58" t="s">
        <v>7922</v>
      </c>
      <c r="H958" s="58" t="s">
        <v>1910</v>
      </c>
      <c r="I958" s="59">
        <v>44736</v>
      </c>
      <c r="J958" s="58" t="s">
        <v>2951</v>
      </c>
      <c r="K958" s="59" t="s">
        <v>1649</v>
      </c>
      <c r="L958" s="58" t="s">
        <v>7639</v>
      </c>
      <c r="M958" s="58" t="s">
        <v>7244</v>
      </c>
      <c r="N958" s="60">
        <v>590310</v>
      </c>
      <c r="O958" s="60">
        <v>67886</v>
      </c>
      <c r="P958" s="60">
        <v>67886</v>
      </c>
      <c r="Q958" s="58"/>
      <c r="R958" s="58" t="s">
        <v>658</v>
      </c>
      <c r="S958" s="58" t="s">
        <v>675</v>
      </c>
      <c r="T958" s="58"/>
      <c r="U958" s="58">
        <v>3</v>
      </c>
      <c r="V958" s="58"/>
      <c r="W958" s="58" t="s">
        <v>658</v>
      </c>
      <c r="X958" s="58">
        <v>44034939000</v>
      </c>
      <c r="Y958" s="58" t="str">
        <f>LEFT(Tableau3[[#This Row],[CODE_TARIF]],6)</f>
        <v>440349</v>
      </c>
      <c r="Z958" s="58" t="s">
        <v>697</v>
      </c>
      <c r="AA958" s="58"/>
      <c r="AB958" s="58" t="s">
        <v>8452</v>
      </c>
      <c r="AC958" s="60">
        <v>14</v>
      </c>
      <c r="AD958" s="60" t="s">
        <v>4814</v>
      </c>
      <c r="AE958" s="58" t="s">
        <v>698</v>
      </c>
      <c r="AF958" s="58" t="s">
        <v>658</v>
      </c>
      <c r="AG958" s="60" t="s">
        <v>4814</v>
      </c>
      <c r="AH958" s="60" t="s">
        <v>4814</v>
      </c>
      <c r="AI958" s="58">
        <v>1000</v>
      </c>
      <c r="AJ958" s="58" t="s">
        <v>666</v>
      </c>
    </row>
    <row r="959" spans="1:36">
      <c r="A959" s="57">
        <v>956</v>
      </c>
      <c r="B959" s="58">
        <v>2022</v>
      </c>
      <c r="C959" s="58" t="s">
        <v>692</v>
      </c>
      <c r="D959" s="58"/>
      <c r="E959" s="58" t="s">
        <v>2012</v>
      </c>
      <c r="F959" s="58" t="s">
        <v>577</v>
      </c>
      <c r="G959" s="58" t="s">
        <v>7922</v>
      </c>
      <c r="H959" s="58" t="s">
        <v>1910</v>
      </c>
      <c r="I959" s="59">
        <v>44736</v>
      </c>
      <c r="J959" s="58" t="s">
        <v>2952</v>
      </c>
      <c r="K959" s="59" t="s">
        <v>1649</v>
      </c>
      <c r="L959" s="58" t="s">
        <v>7639</v>
      </c>
      <c r="M959" s="58" t="s">
        <v>7244</v>
      </c>
      <c r="N959" s="60">
        <v>6846905</v>
      </c>
      <c r="O959" s="60">
        <v>787395</v>
      </c>
      <c r="P959" s="60">
        <v>787395</v>
      </c>
      <c r="Q959" s="58"/>
      <c r="R959" s="58" t="s">
        <v>658</v>
      </c>
      <c r="S959" s="58" t="s">
        <v>703</v>
      </c>
      <c r="T959" s="58"/>
      <c r="U959" s="58">
        <v>3</v>
      </c>
      <c r="V959" s="58"/>
      <c r="W959" s="58" t="s">
        <v>658</v>
      </c>
      <c r="X959" s="58">
        <v>44034939000</v>
      </c>
      <c r="Y959" s="58" t="str">
        <f>LEFT(Tableau3[[#This Row],[CODE_TARIF]],6)</f>
        <v>440349</v>
      </c>
      <c r="Z959" s="58" t="s">
        <v>697</v>
      </c>
      <c r="AA959" s="58"/>
      <c r="AB959" s="58" t="s">
        <v>8453</v>
      </c>
      <c r="AC959" s="60">
        <v>49</v>
      </c>
      <c r="AD959" s="60" t="s">
        <v>6423</v>
      </c>
      <c r="AE959" s="58" t="s">
        <v>698</v>
      </c>
      <c r="AF959" s="58" t="s">
        <v>658</v>
      </c>
      <c r="AG959" s="60" t="s">
        <v>4815</v>
      </c>
      <c r="AH959" s="60" t="s">
        <v>4815</v>
      </c>
      <c r="AI959" s="58">
        <v>1000</v>
      </c>
      <c r="AJ959" s="58" t="s">
        <v>666</v>
      </c>
    </row>
    <row r="960" spans="1:36">
      <c r="A960" s="57">
        <v>957</v>
      </c>
      <c r="B960" s="58">
        <v>2022</v>
      </c>
      <c r="C960" s="58" t="s">
        <v>692</v>
      </c>
      <c r="D960" s="58"/>
      <c r="E960" s="58" t="s">
        <v>8878</v>
      </c>
      <c r="F960" s="58" t="s">
        <v>578</v>
      </c>
      <c r="G960" s="58" t="s">
        <v>7935</v>
      </c>
      <c r="H960" s="58" t="s">
        <v>2027</v>
      </c>
      <c r="I960" s="59">
        <v>44736</v>
      </c>
      <c r="J960" s="58" t="s">
        <v>2953</v>
      </c>
      <c r="K960" s="59" t="s">
        <v>1657</v>
      </c>
      <c r="L960" s="58" t="s">
        <v>1980</v>
      </c>
      <c r="M960" s="58" t="s">
        <v>7243</v>
      </c>
      <c r="N960" s="60">
        <v>91521</v>
      </c>
      <c r="O960" s="60">
        <v>10525</v>
      </c>
      <c r="P960" s="60">
        <v>10525</v>
      </c>
      <c r="Q960" s="58"/>
      <c r="R960" s="58" t="s">
        <v>658</v>
      </c>
      <c r="S960" s="58" t="s">
        <v>703</v>
      </c>
      <c r="T960" s="58"/>
      <c r="U960" s="58">
        <v>3</v>
      </c>
      <c r="V960" s="58"/>
      <c r="W960" s="58" t="s">
        <v>658</v>
      </c>
      <c r="X960" s="58">
        <v>44034911000</v>
      </c>
      <c r="Y960" s="58" t="str">
        <f>LEFT(Tableau3[[#This Row],[CODE_TARIF]],6)</f>
        <v>440349</v>
      </c>
      <c r="Z960" s="58" t="s">
        <v>697</v>
      </c>
      <c r="AA960" s="58"/>
      <c r="AB960" s="58" t="s">
        <v>8454</v>
      </c>
      <c r="AC960" s="60">
        <v>52</v>
      </c>
      <c r="AD960" s="60" t="s">
        <v>3907</v>
      </c>
      <c r="AE960" s="58" t="s">
        <v>698</v>
      </c>
      <c r="AF960" s="58" t="s">
        <v>658</v>
      </c>
      <c r="AG960" s="60" t="s">
        <v>4816</v>
      </c>
      <c r="AH960" s="60" t="s">
        <v>4816</v>
      </c>
      <c r="AI960" s="58">
        <v>1000</v>
      </c>
      <c r="AJ960" s="58" t="s">
        <v>666</v>
      </c>
    </row>
    <row r="961" spans="1:36">
      <c r="A961" s="57">
        <v>958</v>
      </c>
      <c r="B961" s="58">
        <v>2022</v>
      </c>
      <c r="C961" s="58" t="s">
        <v>692</v>
      </c>
      <c r="D961" s="58"/>
      <c r="E961" s="58" t="s">
        <v>8878</v>
      </c>
      <c r="F961" s="58" t="s">
        <v>578</v>
      </c>
      <c r="G961" s="58" t="s">
        <v>7935</v>
      </c>
      <c r="H961" s="58" t="s">
        <v>2027</v>
      </c>
      <c r="I961" s="59">
        <v>44736</v>
      </c>
      <c r="J961" s="58" t="s">
        <v>2954</v>
      </c>
      <c r="K961" s="59" t="s">
        <v>1657</v>
      </c>
      <c r="L961" s="58" t="s">
        <v>7640</v>
      </c>
      <c r="M961" s="58" t="s">
        <v>7242</v>
      </c>
      <c r="N961" s="60">
        <v>237415</v>
      </c>
      <c r="O961" s="60">
        <v>27303</v>
      </c>
      <c r="P961" s="60">
        <v>27303</v>
      </c>
      <c r="Q961" s="58"/>
      <c r="R961" s="58" t="s">
        <v>658</v>
      </c>
      <c r="S961" s="58" t="s">
        <v>703</v>
      </c>
      <c r="T961" s="58"/>
      <c r="U961" s="58">
        <v>3</v>
      </c>
      <c r="V961" s="58"/>
      <c r="W961" s="58" t="s">
        <v>658</v>
      </c>
      <c r="X961" s="58">
        <v>44034939000</v>
      </c>
      <c r="Y961" s="58" t="str">
        <f>LEFT(Tableau3[[#This Row],[CODE_TARIF]],6)</f>
        <v>440349</v>
      </c>
      <c r="Z961" s="58" t="s">
        <v>697</v>
      </c>
      <c r="AA961" s="58"/>
      <c r="AB961" s="58" t="s">
        <v>8455</v>
      </c>
      <c r="AC961" s="60">
        <v>13</v>
      </c>
      <c r="AD961" s="60" t="s">
        <v>1652</v>
      </c>
      <c r="AE961" s="58" t="s">
        <v>698</v>
      </c>
      <c r="AF961" s="58" t="s">
        <v>658</v>
      </c>
      <c r="AG961" s="60" t="s">
        <v>4817</v>
      </c>
      <c r="AH961" s="60" t="s">
        <v>4817</v>
      </c>
      <c r="AI961" s="58">
        <v>1000</v>
      </c>
      <c r="AJ961" s="58" t="s">
        <v>666</v>
      </c>
    </row>
    <row r="962" spans="1:36">
      <c r="A962" s="57">
        <v>959</v>
      </c>
      <c r="B962" s="58">
        <v>2022</v>
      </c>
      <c r="C962" s="58" t="s">
        <v>692</v>
      </c>
      <c r="D962" s="58"/>
      <c r="E962" s="58" t="s">
        <v>8883</v>
      </c>
      <c r="F962" s="58" t="s">
        <v>587</v>
      </c>
      <c r="G962" s="58" t="s">
        <v>7933</v>
      </c>
      <c r="H962" s="58" t="s">
        <v>2032</v>
      </c>
      <c r="I962" s="59">
        <v>44736</v>
      </c>
      <c r="J962" s="58" t="s">
        <v>2955</v>
      </c>
      <c r="K962" s="59" t="s">
        <v>1657</v>
      </c>
      <c r="L962" s="58" t="s">
        <v>7641</v>
      </c>
      <c r="M962" s="58" t="s">
        <v>1657</v>
      </c>
      <c r="N962" s="60">
        <v>2723200</v>
      </c>
      <c r="O962" s="60">
        <v>149776</v>
      </c>
      <c r="P962" s="60">
        <v>149776</v>
      </c>
      <c r="Q962" s="58"/>
      <c r="R962" s="58" t="s">
        <v>658</v>
      </c>
      <c r="S962" s="58" t="s">
        <v>695</v>
      </c>
      <c r="T962" s="58"/>
      <c r="U962" s="58">
        <v>3</v>
      </c>
      <c r="V962" s="58"/>
      <c r="W962" s="58" t="s">
        <v>658</v>
      </c>
      <c r="X962" s="58">
        <v>44072938000</v>
      </c>
      <c r="Y962" s="58" t="str">
        <f>LEFT(Tableau3[[#This Row],[CODE_TARIF]],6)</f>
        <v>440729</v>
      </c>
      <c r="Z962" s="58" t="s">
        <v>697</v>
      </c>
      <c r="AA962" s="58"/>
      <c r="AB962" s="58" t="s">
        <v>7972</v>
      </c>
      <c r="AC962" s="60">
        <v>12</v>
      </c>
      <c r="AD962" s="60" t="s">
        <v>6424</v>
      </c>
      <c r="AE962" s="58" t="s">
        <v>1668</v>
      </c>
      <c r="AF962" s="58" t="s">
        <v>658</v>
      </c>
      <c r="AG962" s="60" t="s">
        <v>4818</v>
      </c>
      <c r="AH962" s="60" t="s">
        <v>4818</v>
      </c>
      <c r="AI962" s="58">
        <v>1000</v>
      </c>
      <c r="AJ962" s="58" t="s">
        <v>666</v>
      </c>
    </row>
    <row r="963" spans="1:36">
      <c r="A963" s="57">
        <v>960</v>
      </c>
      <c r="B963" s="58">
        <v>2022</v>
      </c>
      <c r="C963" s="58" t="s">
        <v>692</v>
      </c>
      <c r="D963" s="58"/>
      <c r="E963" s="58" t="s">
        <v>8883</v>
      </c>
      <c r="F963" s="58" t="s">
        <v>587</v>
      </c>
      <c r="G963" s="58" t="s">
        <v>7933</v>
      </c>
      <c r="H963" s="58" t="s">
        <v>2032</v>
      </c>
      <c r="I963" s="59">
        <v>44736</v>
      </c>
      <c r="J963" s="58" t="s">
        <v>2956</v>
      </c>
      <c r="K963" s="59" t="s">
        <v>1657</v>
      </c>
      <c r="L963" s="58" t="s">
        <v>7641</v>
      </c>
      <c r="M963" s="58" t="s">
        <v>1657</v>
      </c>
      <c r="N963" s="60">
        <v>2744300</v>
      </c>
      <c r="O963" s="60">
        <v>150937</v>
      </c>
      <c r="P963" s="60">
        <v>150937</v>
      </c>
      <c r="Q963" s="58"/>
      <c r="R963" s="58" t="s">
        <v>658</v>
      </c>
      <c r="S963" s="58" t="s">
        <v>695</v>
      </c>
      <c r="T963" s="58"/>
      <c r="U963" s="58">
        <v>3</v>
      </c>
      <c r="V963" s="58"/>
      <c r="W963" s="58" t="s">
        <v>658</v>
      </c>
      <c r="X963" s="58">
        <v>44072938000</v>
      </c>
      <c r="Y963" s="58" t="str">
        <f>LEFT(Tableau3[[#This Row],[CODE_TARIF]],6)</f>
        <v>440729</v>
      </c>
      <c r="Z963" s="58" t="s">
        <v>697</v>
      </c>
      <c r="AA963" s="58"/>
      <c r="AB963" s="58" t="s">
        <v>7972</v>
      </c>
      <c r="AC963" s="60">
        <v>14</v>
      </c>
      <c r="AD963" s="60" t="s">
        <v>6425</v>
      </c>
      <c r="AE963" s="58" t="s">
        <v>1668</v>
      </c>
      <c r="AF963" s="58" t="s">
        <v>658</v>
      </c>
      <c r="AG963" s="60" t="s">
        <v>4819</v>
      </c>
      <c r="AH963" s="60" t="s">
        <v>4819</v>
      </c>
      <c r="AI963" s="58">
        <v>1000</v>
      </c>
      <c r="AJ963" s="58" t="s">
        <v>666</v>
      </c>
    </row>
    <row r="964" spans="1:36">
      <c r="A964" s="57">
        <v>961</v>
      </c>
      <c r="B964" s="58">
        <v>2022</v>
      </c>
      <c r="C964" s="58" t="s">
        <v>692</v>
      </c>
      <c r="D964" s="58"/>
      <c r="E964" s="58" t="s">
        <v>8883</v>
      </c>
      <c r="F964" s="58" t="s">
        <v>587</v>
      </c>
      <c r="G964" s="58" t="s">
        <v>7933</v>
      </c>
      <c r="H964" s="58" t="s">
        <v>2032</v>
      </c>
      <c r="I964" s="59">
        <v>44736</v>
      </c>
      <c r="J964" s="58" t="s">
        <v>2957</v>
      </c>
      <c r="K964" s="59" t="s">
        <v>1657</v>
      </c>
      <c r="L964" s="58" t="s">
        <v>7641</v>
      </c>
      <c r="M964" s="58" t="s">
        <v>1657</v>
      </c>
      <c r="N964" s="60">
        <v>3509900</v>
      </c>
      <c r="O964" s="60">
        <v>193045</v>
      </c>
      <c r="P964" s="60">
        <v>193045</v>
      </c>
      <c r="Q964" s="58"/>
      <c r="R964" s="58" t="s">
        <v>658</v>
      </c>
      <c r="S964" s="58" t="s">
        <v>695</v>
      </c>
      <c r="T964" s="58"/>
      <c r="U964" s="58">
        <v>3</v>
      </c>
      <c r="V964" s="58"/>
      <c r="W964" s="58" t="s">
        <v>658</v>
      </c>
      <c r="X964" s="58">
        <v>44072938000</v>
      </c>
      <c r="Y964" s="58" t="str">
        <f>LEFT(Tableau3[[#This Row],[CODE_TARIF]],6)</f>
        <v>440729</v>
      </c>
      <c r="Z964" s="58" t="s">
        <v>697</v>
      </c>
      <c r="AA964" s="58"/>
      <c r="AB964" s="58" t="s">
        <v>7977</v>
      </c>
      <c r="AC964" s="60">
        <v>13</v>
      </c>
      <c r="AD964" s="60" t="s">
        <v>6426</v>
      </c>
      <c r="AE964" s="58" t="s">
        <v>1668</v>
      </c>
      <c r="AF964" s="58" t="s">
        <v>658</v>
      </c>
      <c r="AG964" s="60" t="s">
        <v>4820</v>
      </c>
      <c r="AH964" s="60" t="s">
        <v>4820</v>
      </c>
      <c r="AI964" s="58">
        <v>1000</v>
      </c>
      <c r="AJ964" s="58" t="s">
        <v>666</v>
      </c>
    </row>
    <row r="965" spans="1:36">
      <c r="A965" s="57">
        <v>962</v>
      </c>
      <c r="B965" s="58">
        <v>2022</v>
      </c>
      <c r="C965" s="58" t="s">
        <v>692</v>
      </c>
      <c r="D965" s="58"/>
      <c r="E965" s="58" t="s">
        <v>8883</v>
      </c>
      <c r="F965" s="58" t="s">
        <v>587</v>
      </c>
      <c r="G965" s="58" t="s">
        <v>7933</v>
      </c>
      <c r="H965" s="58" t="s">
        <v>2032</v>
      </c>
      <c r="I965" s="59">
        <v>44736</v>
      </c>
      <c r="J965" s="58" t="s">
        <v>2958</v>
      </c>
      <c r="K965" s="59" t="s">
        <v>1657</v>
      </c>
      <c r="L965" s="58" t="s">
        <v>7641</v>
      </c>
      <c r="M965" s="58" t="s">
        <v>1657</v>
      </c>
      <c r="N965" s="60">
        <v>1069500</v>
      </c>
      <c r="O965" s="60">
        <v>58823</v>
      </c>
      <c r="P965" s="60">
        <v>58823</v>
      </c>
      <c r="Q965" s="58"/>
      <c r="R965" s="58" t="s">
        <v>658</v>
      </c>
      <c r="S965" s="58" t="s">
        <v>7164</v>
      </c>
      <c r="T965" s="58"/>
      <c r="U965" s="58">
        <v>3</v>
      </c>
      <c r="V965" s="58"/>
      <c r="W965" s="58" t="s">
        <v>658</v>
      </c>
      <c r="X965" s="58">
        <v>44072938000</v>
      </c>
      <c r="Y965" s="58" t="str">
        <f>LEFT(Tableau3[[#This Row],[CODE_TARIF]],6)</f>
        <v>440729</v>
      </c>
      <c r="Z965" s="58" t="s">
        <v>697</v>
      </c>
      <c r="AA965" s="58"/>
      <c r="AB965" s="58" t="s">
        <v>8091</v>
      </c>
      <c r="AC965" s="60">
        <v>9</v>
      </c>
      <c r="AD965" s="60" t="s">
        <v>6427</v>
      </c>
      <c r="AE965" s="58" t="s">
        <v>1668</v>
      </c>
      <c r="AF965" s="58" t="s">
        <v>658</v>
      </c>
      <c r="AG965" s="60" t="s">
        <v>4821</v>
      </c>
      <c r="AH965" s="60" t="s">
        <v>4821</v>
      </c>
      <c r="AI965" s="58">
        <v>1000</v>
      </c>
      <c r="AJ965" s="58" t="s">
        <v>666</v>
      </c>
    </row>
    <row r="966" spans="1:36">
      <c r="A966" s="57">
        <v>963</v>
      </c>
      <c r="B966" s="58">
        <v>2022</v>
      </c>
      <c r="C966" s="58" t="s">
        <v>692</v>
      </c>
      <c r="D966" s="58"/>
      <c r="E966" s="58" t="s">
        <v>8883</v>
      </c>
      <c r="F966" s="58" t="s">
        <v>587</v>
      </c>
      <c r="G966" s="58" t="s">
        <v>7933</v>
      </c>
      <c r="H966" s="58" t="s">
        <v>2032</v>
      </c>
      <c r="I966" s="59">
        <v>44736</v>
      </c>
      <c r="J966" s="58" t="s">
        <v>2959</v>
      </c>
      <c r="K966" s="59" t="s">
        <v>1657</v>
      </c>
      <c r="L966" s="58" t="s">
        <v>7641</v>
      </c>
      <c r="M966" s="58" t="s">
        <v>1657</v>
      </c>
      <c r="N966" s="60">
        <v>1078300</v>
      </c>
      <c r="O966" s="60">
        <v>59307</v>
      </c>
      <c r="P966" s="60">
        <v>59307</v>
      </c>
      <c r="Q966" s="58"/>
      <c r="R966" s="58" t="s">
        <v>658</v>
      </c>
      <c r="S966" s="58" t="s">
        <v>7164</v>
      </c>
      <c r="T966" s="58"/>
      <c r="U966" s="58">
        <v>3</v>
      </c>
      <c r="V966" s="58"/>
      <c r="W966" s="58" t="s">
        <v>658</v>
      </c>
      <c r="X966" s="58">
        <v>44072938000</v>
      </c>
      <c r="Y966" s="58" t="str">
        <f>LEFT(Tableau3[[#This Row],[CODE_TARIF]],6)</f>
        <v>440729</v>
      </c>
      <c r="Z966" s="58" t="s">
        <v>697</v>
      </c>
      <c r="AA966" s="58"/>
      <c r="AB966" s="58" t="s">
        <v>8091</v>
      </c>
      <c r="AC966" s="60">
        <v>10</v>
      </c>
      <c r="AD966" s="60" t="s">
        <v>6428</v>
      </c>
      <c r="AE966" s="58" t="s">
        <v>1668</v>
      </c>
      <c r="AF966" s="58" t="s">
        <v>658</v>
      </c>
      <c r="AG966" s="60" t="s">
        <v>4822</v>
      </c>
      <c r="AH966" s="60" t="s">
        <v>4822</v>
      </c>
      <c r="AI966" s="58">
        <v>1000</v>
      </c>
      <c r="AJ966" s="58" t="s">
        <v>666</v>
      </c>
    </row>
    <row r="967" spans="1:36">
      <c r="A967" s="57">
        <v>964</v>
      </c>
      <c r="B967" s="58">
        <v>2022</v>
      </c>
      <c r="C967" s="58" t="s">
        <v>692</v>
      </c>
      <c r="D967" s="58"/>
      <c r="E967" s="58" t="s">
        <v>8883</v>
      </c>
      <c r="F967" s="58" t="s">
        <v>587</v>
      </c>
      <c r="G967" s="58" t="s">
        <v>7933</v>
      </c>
      <c r="H967" s="58" t="s">
        <v>2032</v>
      </c>
      <c r="I967" s="59">
        <v>44736</v>
      </c>
      <c r="J967" s="58" t="s">
        <v>2960</v>
      </c>
      <c r="K967" s="59" t="s">
        <v>1657</v>
      </c>
      <c r="L967" s="58" t="s">
        <v>7641</v>
      </c>
      <c r="M967" s="58" t="s">
        <v>1657</v>
      </c>
      <c r="N967" s="60">
        <v>1281600</v>
      </c>
      <c r="O967" s="60">
        <v>70488</v>
      </c>
      <c r="P967" s="60">
        <v>70488</v>
      </c>
      <c r="Q967" s="58"/>
      <c r="R967" s="58" t="s">
        <v>658</v>
      </c>
      <c r="S967" s="58" t="s">
        <v>7164</v>
      </c>
      <c r="T967" s="58"/>
      <c r="U967" s="58">
        <v>3</v>
      </c>
      <c r="V967" s="58"/>
      <c r="W967" s="58" t="s">
        <v>658</v>
      </c>
      <c r="X967" s="58">
        <v>44072921000</v>
      </c>
      <c r="Y967" s="58" t="str">
        <f>LEFT(Tableau3[[#This Row],[CODE_TARIF]],6)</f>
        <v>440729</v>
      </c>
      <c r="Z967" s="58" t="s">
        <v>697</v>
      </c>
      <c r="AA967" s="58"/>
      <c r="AB967" s="58" t="s">
        <v>7976</v>
      </c>
      <c r="AC967" s="60">
        <v>11</v>
      </c>
      <c r="AD967" s="60" t="s">
        <v>6429</v>
      </c>
      <c r="AE967" s="58" t="s">
        <v>1668</v>
      </c>
      <c r="AF967" s="58" t="s">
        <v>658</v>
      </c>
      <c r="AG967" s="60" t="s">
        <v>4823</v>
      </c>
      <c r="AH967" s="60" t="s">
        <v>4823</v>
      </c>
      <c r="AI967" s="58">
        <v>1000</v>
      </c>
      <c r="AJ967" s="58" t="s">
        <v>666</v>
      </c>
    </row>
    <row r="968" spans="1:36">
      <c r="A968" s="57">
        <v>965</v>
      </c>
      <c r="B968" s="58">
        <v>2022</v>
      </c>
      <c r="C968" s="58" t="s">
        <v>692</v>
      </c>
      <c r="D968" s="58"/>
      <c r="E968" s="58" t="s">
        <v>8883</v>
      </c>
      <c r="F968" s="58" t="s">
        <v>587</v>
      </c>
      <c r="G968" s="58" t="s">
        <v>7933</v>
      </c>
      <c r="H968" s="58" t="s">
        <v>2032</v>
      </c>
      <c r="I968" s="59">
        <v>44736</v>
      </c>
      <c r="J968" s="58" t="s">
        <v>1926</v>
      </c>
      <c r="K968" s="59" t="s">
        <v>1657</v>
      </c>
      <c r="L968" s="58" t="s">
        <v>7641</v>
      </c>
      <c r="M968" s="58" t="s">
        <v>1657</v>
      </c>
      <c r="N968" s="60">
        <v>2742000</v>
      </c>
      <c r="O968" s="60">
        <v>150810</v>
      </c>
      <c r="P968" s="60">
        <v>150810</v>
      </c>
      <c r="Q968" s="58"/>
      <c r="R968" s="58" t="s">
        <v>658</v>
      </c>
      <c r="S968" s="58" t="s">
        <v>687</v>
      </c>
      <c r="T968" s="58"/>
      <c r="U968" s="58">
        <v>3</v>
      </c>
      <c r="V968" s="58"/>
      <c r="W968" s="58" t="s">
        <v>658</v>
      </c>
      <c r="X968" s="58">
        <v>44072938000</v>
      </c>
      <c r="Y968" s="58" t="str">
        <f>LEFT(Tableau3[[#This Row],[CODE_TARIF]],6)</f>
        <v>440729</v>
      </c>
      <c r="Z968" s="58" t="s">
        <v>697</v>
      </c>
      <c r="AA968" s="58"/>
      <c r="AB968" s="58" t="s">
        <v>7972</v>
      </c>
      <c r="AC968" s="60">
        <v>11</v>
      </c>
      <c r="AD968" s="60" t="s">
        <v>5823</v>
      </c>
      <c r="AE968" s="58" t="s">
        <v>1668</v>
      </c>
      <c r="AF968" s="58" t="s">
        <v>658</v>
      </c>
      <c r="AG968" s="60" t="s">
        <v>3997</v>
      </c>
      <c r="AH968" s="60" t="s">
        <v>3997</v>
      </c>
      <c r="AI968" s="58">
        <v>1000</v>
      </c>
      <c r="AJ968" s="58" t="s">
        <v>666</v>
      </c>
    </row>
    <row r="969" spans="1:36">
      <c r="A969" s="57">
        <v>966</v>
      </c>
      <c r="B969" s="58">
        <v>2022</v>
      </c>
      <c r="C969" s="58" t="s">
        <v>692</v>
      </c>
      <c r="D969" s="58"/>
      <c r="E969" s="58" t="s">
        <v>8883</v>
      </c>
      <c r="F969" s="58" t="s">
        <v>587</v>
      </c>
      <c r="G969" s="58" t="s">
        <v>7933</v>
      </c>
      <c r="H969" s="58" t="s">
        <v>2032</v>
      </c>
      <c r="I969" s="59">
        <v>44736</v>
      </c>
      <c r="J969" s="58" t="s">
        <v>2961</v>
      </c>
      <c r="K969" s="59" t="s">
        <v>1657</v>
      </c>
      <c r="L969" s="58" t="s">
        <v>7641</v>
      </c>
      <c r="M969" s="58" t="s">
        <v>1657</v>
      </c>
      <c r="N969" s="60">
        <v>2770500</v>
      </c>
      <c r="O969" s="60">
        <v>152378</v>
      </c>
      <c r="P969" s="60">
        <v>152378</v>
      </c>
      <c r="Q969" s="58"/>
      <c r="R969" s="58" t="s">
        <v>658</v>
      </c>
      <c r="S969" s="58" t="s">
        <v>687</v>
      </c>
      <c r="T969" s="58"/>
      <c r="U969" s="58">
        <v>3</v>
      </c>
      <c r="V969" s="58"/>
      <c r="W969" s="58" t="s">
        <v>658</v>
      </c>
      <c r="X969" s="58">
        <v>44072938000</v>
      </c>
      <c r="Y969" s="58" t="str">
        <f>LEFT(Tableau3[[#This Row],[CODE_TARIF]],6)</f>
        <v>440729</v>
      </c>
      <c r="Z969" s="58" t="s">
        <v>697</v>
      </c>
      <c r="AA969" s="58"/>
      <c r="AB969" s="58" t="s">
        <v>7972</v>
      </c>
      <c r="AC969" s="60">
        <v>12</v>
      </c>
      <c r="AD969" s="60" t="s">
        <v>6430</v>
      </c>
      <c r="AE969" s="58" t="s">
        <v>1668</v>
      </c>
      <c r="AF969" s="58" t="s">
        <v>658</v>
      </c>
      <c r="AG969" s="60" t="s">
        <v>4824</v>
      </c>
      <c r="AH969" s="60" t="s">
        <v>4824</v>
      </c>
      <c r="AI969" s="58">
        <v>1000</v>
      </c>
      <c r="AJ969" s="58" t="s">
        <v>666</v>
      </c>
    </row>
    <row r="970" spans="1:36">
      <c r="A970" s="57">
        <v>967</v>
      </c>
      <c r="B970" s="58">
        <v>2022</v>
      </c>
      <c r="C970" s="58" t="s">
        <v>692</v>
      </c>
      <c r="D970" s="58"/>
      <c r="E970" s="58" t="s">
        <v>8883</v>
      </c>
      <c r="F970" s="58" t="s">
        <v>587</v>
      </c>
      <c r="G970" s="58" t="s">
        <v>7933</v>
      </c>
      <c r="H970" s="58" t="s">
        <v>2032</v>
      </c>
      <c r="I970" s="59">
        <v>44736</v>
      </c>
      <c r="J970" s="58" t="s">
        <v>2962</v>
      </c>
      <c r="K970" s="59" t="s">
        <v>1657</v>
      </c>
      <c r="L970" s="58" t="s">
        <v>7641</v>
      </c>
      <c r="M970" s="58" t="s">
        <v>1657</v>
      </c>
      <c r="N970" s="60">
        <v>2772100</v>
      </c>
      <c r="O970" s="60">
        <v>152466</v>
      </c>
      <c r="P970" s="60">
        <v>152466</v>
      </c>
      <c r="Q970" s="58"/>
      <c r="R970" s="58" t="s">
        <v>658</v>
      </c>
      <c r="S970" s="58" t="s">
        <v>687</v>
      </c>
      <c r="T970" s="58"/>
      <c r="U970" s="58">
        <v>3</v>
      </c>
      <c r="V970" s="58"/>
      <c r="W970" s="58" t="s">
        <v>658</v>
      </c>
      <c r="X970" s="58">
        <v>44072938000</v>
      </c>
      <c r="Y970" s="58" t="str">
        <f>LEFT(Tableau3[[#This Row],[CODE_TARIF]],6)</f>
        <v>440729</v>
      </c>
      <c r="Z970" s="58" t="s">
        <v>697</v>
      </c>
      <c r="AA970" s="58"/>
      <c r="AB970" s="58" t="s">
        <v>7972</v>
      </c>
      <c r="AC970" s="60">
        <v>12</v>
      </c>
      <c r="AD970" s="60" t="s">
        <v>6431</v>
      </c>
      <c r="AE970" s="58" t="s">
        <v>1668</v>
      </c>
      <c r="AF970" s="58" t="s">
        <v>658</v>
      </c>
      <c r="AG970" s="60" t="s">
        <v>4825</v>
      </c>
      <c r="AH970" s="60" t="s">
        <v>4825</v>
      </c>
      <c r="AI970" s="58">
        <v>1000</v>
      </c>
      <c r="AJ970" s="58" t="s">
        <v>666</v>
      </c>
    </row>
    <row r="971" spans="1:36">
      <c r="A971" s="57">
        <v>968</v>
      </c>
      <c r="B971" s="58">
        <v>2022</v>
      </c>
      <c r="C971" s="58" t="s">
        <v>692</v>
      </c>
      <c r="D971" s="58"/>
      <c r="E971" s="58" t="s">
        <v>8878</v>
      </c>
      <c r="F971" s="58" t="s">
        <v>578</v>
      </c>
      <c r="G971" s="58" t="s">
        <v>7935</v>
      </c>
      <c r="H971" s="58" t="s">
        <v>2027</v>
      </c>
      <c r="I971" s="59">
        <v>44734</v>
      </c>
      <c r="J971" s="58" t="s">
        <v>2963</v>
      </c>
      <c r="K971" s="59" t="s">
        <v>7247</v>
      </c>
      <c r="L971" s="58" t="s">
        <v>7642</v>
      </c>
      <c r="M971" s="58" t="s">
        <v>1657</v>
      </c>
      <c r="N971" s="60">
        <v>1890035</v>
      </c>
      <c r="O971" s="60">
        <v>217354</v>
      </c>
      <c r="P971" s="60">
        <v>217354</v>
      </c>
      <c r="Q971" s="58"/>
      <c r="R971" s="58" t="s">
        <v>658</v>
      </c>
      <c r="S971" s="58" t="s">
        <v>703</v>
      </c>
      <c r="T971" s="58"/>
      <c r="U971" s="58">
        <v>3</v>
      </c>
      <c r="V971" s="58"/>
      <c r="W971" s="58" t="s">
        <v>658</v>
      </c>
      <c r="X971" s="58">
        <v>44034939000</v>
      </c>
      <c r="Y971" s="58" t="str">
        <f>LEFT(Tableau3[[#This Row],[CODE_TARIF]],6)</f>
        <v>440349</v>
      </c>
      <c r="Z971" s="58" t="s">
        <v>697</v>
      </c>
      <c r="AA971" s="58"/>
      <c r="AB971" s="58" t="s">
        <v>8456</v>
      </c>
      <c r="AC971" s="60">
        <v>37</v>
      </c>
      <c r="AD971" s="60" t="s">
        <v>6432</v>
      </c>
      <c r="AE971" s="58" t="s">
        <v>698</v>
      </c>
      <c r="AF971" s="58" t="s">
        <v>658</v>
      </c>
      <c r="AG971" s="60" t="s">
        <v>4826</v>
      </c>
      <c r="AH971" s="60" t="s">
        <v>4826</v>
      </c>
      <c r="AI971" s="58">
        <v>1000</v>
      </c>
      <c r="AJ971" s="58" t="s">
        <v>666</v>
      </c>
    </row>
    <row r="972" spans="1:36">
      <c r="A972" s="57">
        <v>969</v>
      </c>
      <c r="B972" s="58">
        <v>2022</v>
      </c>
      <c r="C972" s="58" t="s">
        <v>692</v>
      </c>
      <c r="D972" s="58"/>
      <c r="E972" s="58" t="s">
        <v>8883</v>
      </c>
      <c r="F972" s="58" t="s">
        <v>587</v>
      </c>
      <c r="G972" s="58" t="s">
        <v>7933</v>
      </c>
      <c r="H972" s="58" t="s">
        <v>2032</v>
      </c>
      <c r="I972" s="59">
        <v>44734</v>
      </c>
      <c r="J972" s="58" t="s">
        <v>2964</v>
      </c>
      <c r="K972" s="59" t="s">
        <v>7247</v>
      </c>
      <c r="L972" s="58" t="s">
        <v>7643</v>
      </c>
      <c r="M972" s="58" t="s">
        <v>7245</v>
      </c>
      <c r="N972" s="60">
        <v>2760400</v>
      </c>
      <c r="O972" s="60">
        <v>151822</v>
      </c>
      <c r="P972" s="60">
        <v>151822</v>
      </c>
      <c r="Q972" s="58"/>
      <c r="R972" s="58" t="s">
        <v>658</v>
      </c>
      <c r="S972" s="58" t="s">
        <v>695</v>
      </c>
      <c r="T972" s="58"/>
      <c r="U972" s="58">
        <v>3</v>
      </c>
      <c r="V972" s="58"/>
      <c r="W972" s="58" t="s">
        <v>658</v>
      </c>
      <c r="X972" s="58">
        <v>44072938000</v>
      </c>
      <c r="Y972" s="58" t="str">
        <f>LEFT(Tableau3[[#This Row],[CODE_TARIF]],6)</f>
        <v>440729</v>
      </c>
      <c r="Z972" s="58" t="s">
        <v>697</v>
      </c>
      <c r="AA972" s="58"/>
      <c r="AB972" s="58" t="s">
        <v>7972</v>
      </c>
      <c r="AC972" s="60">
        <v>16</v>
      </c>
      <c r="AD972" s="60" t="s">
        <v>6433</v>
      </c>
      <c r="AE972" s="58" t="s">
        <v>1668</v>
      </c>
      <c r="AF972" s="58" t="s">
        <v>658</v>
      </c>
      <c r="AG972" s="60" t="s">
        <v>4827</v>
      </c>
      <c r="AH972" s="60" t="s">
        <v>4827</v>
      </c>
      <c r="AI972" s="58">
        <v>1000</v>
      </c>
      <c r="AJ972" s="58" t="s">
        <v>666</v>
      </c>
    </row>
    <row r="973" spans="1:36">
      <c r="A973" s="57">
        <v>970</v>
      </c>
      <c r="B973" s="58">
        <v>2022</v>
      </c>
      <c r="C973" s="58" t="s">
        <v>692</v>
      </c>
      <c r="D973" s="58"/>
      <c r="E973" s="58" t="s">
        <v>8883</v>
      </c>
      <c r="F973" s="58" t="s">
        <v>587</v>
      </c>
      <c r="G973" s="58" t="s">
        <v>7933</v>
      </c>
      <c r="H973" s="58" t="s">
        <v>2032</v>
      </c>
      <c r="I973" s="59">
        <v>44734</v>
      </c>
      <c r="J973" s="58" t="s">
        <v>2965</v>
      </c>
      <c r="K973" s="59" t="s">
        <v>7247</v>
      </c>
      <c r="L973" s="58" t="s">
        <v>7643</v>
      </c>
      <c r="M973" s="58" t="s">
        <v>7245</v>
      </c>
      <c r="N973" s="60">
        <v>342900</v>
      </c>
      <c r="O973" s="60">
        <v>18860</v>
      </c>
      <c r="P973" s="60">
        <v>18860</v>
      </c>
      <c r="Q973" s="58"/>
      <c r="R973" s="58" t="s">
        <v>658</v>
      </c>
      <c r="S973" s="58" t="s">
        <v>695</v>
      </c>
      <c r="T973" s="58"/>
      <c r="U973" s="58">
        <v>3</v>
      </c>
      <c r="V973" s="58"/>
      <c r="W973" s="58" t="s">
        <v>658</v>
      </c>
      <c r="X973" s="58">
        <v>44072938000</v>
      </c>
      <c r="Y973" s="58" t="str">
        <f>LEFT(Tableau3[[#This Row],[CODE_TARIF]],6)</f>
        <v>440729</v>
      </c>
      <c r="Z973" s="58" t="s">
        <v>697</v>
      </c>
      <c r="AA973" s="58"/>
      <c r="AB973" s="58" t="s">
        <v>7979</v>
      </c>
      <c r="AC973" s="60">
        <v>14</v>
      </c>
      <c r="AD973" s="60" t="s">
        <v>6434</v>
      </c>
      <c r="AE973" s="58" t="s">
        <v>1668</v>
      </c>
      <c r="AF973" s="58" t="s">
        <v>658</v>
      </c>
      <c r="AG973" s="60" t="s">
        <v>4828</v>
      </c>
      <c r="AH973" s="60" t="s">
        <v>4828</v>
      </c>
      <c r="AI973" s="58">
        <v>1000</v>
      </c>
      <c r="AJ973" s="58" t="s">
        <v>666</v>
      </c>
    </row>
    <row r="974" spans="1:36">
      <c r="A974" s="57">
        <v>971</v>
      </c>
      <c r="B974" s="58">
        <v>2022</v>
      </c>
      <c r="C974" s="58" t="s">
        <v>692</v>
      </c>
      <c r="D974" s="58"/>
      <c r="E974" s="58" t="s">
        <v>8883</v>
      </c>
      <c r="F974" s="58" t="s">
        <v>587</v>
      </c>
      <c r="G974" s="58" t="s">
        <v>7933</v>
      </c>
      <c r="H974" s="58" t="s">
        <v>2032</v>
      </c>
      <c r="I974" s="59">
        <v>44734</v>
      </c>
      <c r="J974" s="58" t="s">
        <v>2966</v>
      </c>
      <c r="K974" s="59" t="s">
        <v>7247</v>
      </c>
      <c r="L974" s="58" t="s">
        <v>7643</v>
      </c>
      <c r="M974" s="58" t="s">
        <v>7245</v>
      </c>
      <c r="N974" s="60">
        <v>1272000</v>
      </c>
      <c r="O974" s="60">
        <v>69960</v>
      </c>
      <c r="P974" s="60">
        <v>69960</v>
      </c>
      <c r="Q974" s="58"/>
      <c r="R974" s="58" t="s">
        <v>658</v>
      </c>
      <c r="S974" s="58" t="s">
        <v>695</v>
      </c>
      <c r="T974" s="58"/>
      <c r="U974" s="58">
        <v>3</v>
      </c>
      <c r="V974" s="58"/>
      <c r="W974" s="58" t="s">
        <v>658</v>
      </c>
      <c r="X974" s="58">
        <v>44072921000</v>
      </c>
      <c r="Y974" s="58" t="str">
        <f>LEFT(Tableau3[[#This Row],[CODE_TARIF]],6)</f>
        <v>440729</v>
      </c>
      <c r="Z974" s="58" t="s">
        <v>697</v>
      </c>
      <c r="AA974" s="58"/>
      <c r="AB974" s="58" t="s">
        <v>7976</v>
      </c>
      <c r="AC974" s="60">
        <v>9</v>
      </c>
      <c r="AD974" s="60" t="s">
        <v>6435</v>
      </c>
      <c r="AE974" s="58" t="s">
        <v>1668</v>
      </c>
      <c r="AF974" s="58" t="s">
        <v>658</v>
      </c>
      <c r="AG974" s="60" t="s">
        <v>4829</v>
      </c>
      <c r="AH974" s="60" t="s">
        <v>4829</v>
      </c>
      <c r="AI974" s="58">
        <v>1000</v>
      </c>
      <c r="AJ974" s="58" t="s">
        <v>666</v>
      </c>
    </row>
    <row r="975" spans="1:36">
      <c r="A975" s="57">
        <v>972</v>
      </c>
      <c r="B975" s="58">
        <v>2022</v>
      </c>
      <c r="C975" s="58" t="s">
        <v>692</v>
      </c>
      <c r="D975" s="58"/>
      <c r="E975" s="58" t="s">
        <v>8883</v>
      </c>
      <c r="F975" s="58" t="s">
        <v>587</v>
      </c>
      <c r="G975" s="58" t="s">
        <v>7933</v>
      </c>
      <c r="H975" s="58" t="s">
        <v>2032</v>
      </c>
      <c r="I975" s="59">
        <v>44734</v>
      </c>
      <c r="J975" s="58" t="s">
        <v>2967</v>
      </c>
      <c r="K975" s="59" t="s">
        <v>7247</v>
      </c>
      <c r="L975" s="58" t="s">
        <v>7643</v>
      </c>
      <c r="M975" s="58" t="s">
        <v>7245</v>
      </c>
      <c r="N975" s="60">
        <v>2715600</v>
      </c>
      <c r="O975" s="60">
        <v>149358</v>
      </c>
      <c r="P975" s="60">
        <v>149358</v>
      </c>
      <c r="Q975" s="58"/>
      <c r="R975" s="58" t="s">
        <v>658</v>
      </c>
      <c r="S975" s="58" t="s">
        <v>695</v>
      </c>
      <c r="T975" s="58"/>
      <c r="U975" s="58">
        <v>3</v>
      </c>
      <c r="V975" s="58"/>
      <c r="W975" s="58" t="s">
        <v>658</v>
      </c>
      <c r="X975" s="58">
        <v>44072938000</v>
      </c>
      <c r="Y975" s="58" t="str">
        <f>LEFT(Tableau3[[#This Row],[CODE_TARIF]],6)</f>
        <v>440729</v>
      </c>
      <c r="Z975" s="58" t="s">
        <v>697</v>
      </c>
      <c r="AA975" s="58"/>
      <c r="AB975" s="58" t="s">
        <v>7972</v>
      </c>
      <c r="AC975" s="60">
        <v>11</v>
      </c>
      <c r="AD975" s="60" t="s">
        <v>6436</v>
      </c>
      <c r="AE975" s="58" t="s">
        <v>1668</v>
      </c>
      <c r="AF975" s="58" t="s">
        <v>658</v>
      </c>
      <c r="AG975" s="60" t="s">
        <v>4830</v>
      </c>
      <c r="AH975" s="60" t="s">
        <v>4830</v>
      </c>
      <c r="AI975" s="58">
        <v>1000</v>
      </c>
      <c r="AJ975" s="58" t="s">
        <v>666</v>
      </c>
    </row>
    <row r="976" spans="1:36">
      <c r="A976" s="57">
        <v>973</v>
      </c>
      <c r="B976" s="58">
        <v>2022</v>
      </c>
      <c r="C976" s="58" t="s">
        <v>692</v>
      </c>
      <c r="D976" s="58"/>
      <c r="E976" s="58" t="s">
        <v>8883</v>
      </c>
      <c r="F976" s="58" t="s">
        <v>587</v>
      </c>
      <c r="G976" s="58" t="s">
        <v>7933</v>
      </c>
      <c r="H976" s="58" t="s">
        <v>2032</v>
      </c>
      <c r="I976" s="59">
        <v>44734</v>
      </c>
      <c r="J976" s="58" t="s">
        <v>2968</v>
      </c>
      <c r="K976" s="59" t="s">
        <v>7247</v>
      </c>
      <c r="L976" s="58" t="s">
        <v>7643</v>
      </c>
      <c r="M976" s="58" t="s">
        <v>7245</v>
      </c>
      <c r="N976" s="60">
        <v>2702600</v>
      </c>
      <c r="O976" s="60">
        <v>148643</v>
      </c>
      <c r="P976" s="60">
        <v>148643</v>
      </c>
      <c r="Q976" s="58"/>
      <c r="R976" s="58" t="s">
        <v>658</v>
      </c>
      <c r="S976" s="58" t="s">
        <v>695</v>
      </c>
      <c r="T976" s="58"/>
      <c r="U976" s="58">
        <v>3</v>
      </c>
      <c r="V976" s="58"/>
      <c r="W976" s="58" t="s">
        <v>658</v>
      </c>
      <c r="X976" s="58">
        <v>44072938000</v>
      </c>
      <c r="Y976" s="58" t="str">
        <f>LEFT(Tableau3[[#This Row],[CODE_TARIF]],6)</f>
        <v>440729</v>
      </c>
      <c r="Z976" s="58" t="s">
        <v>697</v>
      </c>
      <c r="AA976" s="58"/>
      <c r="AB976" s="58" t="s">
        <v>7972</v>
      </c>
      <c r="AC976" s="60">
        <v>10</v>
      </c>
      <c r="AD976" s="60" t="s">
        <v>6437</v>
      </c>
      <c r="AE976" s="58" t="s">
        <v>1668</v>
      </c>
      <c r="AF976" s="58" t="s">
        <v>658</v>
      </c>
      <c r="AG976" s="60" t="s">
        <v>4831</v>
      </c>
      <c r="AH976" s="60" t="s">
        <v>4831</v>
      </c>
      <c r="AI976" s="58">
        <v>1000</v>
      </c>
      <c r="AJ976" s="58" t="s">
        <v>666</v>
      </c>
    </row>
    <row r="977" spans="1:36">
      <c r="A977" s="57">
        <v>974</v>
      </c>
      <c r="B977" s="58">
        <v>2022</v>
      </c>
      <c r="C977" s="58" t="s">
        <v>692</v>
      </c>
      <c r="D977" s="58"/>
      <c r="E977" s="58" t="s">
        <v>8883</v>
      </c>
      <c r="F977" s="58" t="s">
        <v>587</v>
      </c>
      <c r="G977" s="58" t="s">
        <v>7933</v>
      </c>
      <c r="H977" s="58" t="s">
        <v>2032</v>
      </c>
      <c r="I977" s="59">
        <v>44734</v>
      </c>
      <c r="J977" s="58" t="s">
        <v>2969</v>
      </c>
      <c r="K977" s="59" t="s">
        <v>7247</v>
      </c>
      <c r="L977" s="58" t="s">
        <v>7643</v>
      </c>
      <c r="M977" s="58" t="s">
        <v>7245</v>
      </c>
      <c r="N977" s="60">
        <v>2744100</v>
      </c>
      <c r="O977" s="60">
        <v>150926</v>
      </c>
      <c r="P977" s="60">
        <v>150926</v>
      </c>
      <c r="Q977" s="58"/>
      <c r="R977" s="58" t="s">
        <v>658</v>
      </c>
      <c r="S977" s="58" t="s">
        <v>695</v>
      </c>
      <c r="T977" s="58"/>
      <c r="U977" s="58">
        <v>3</v>
      </c>
      <c r="V977" s="58"/>
      <c r="W977" s="58" t="s">
        <v>658</v>
      </c>
      <c r="X977" s="58">
        <v>44072938000</v>
      </c>
      <c r="Y977" s="58" t="str">
        <f>LEFT(Tableau3[[#This Row],[CODE_TARIF]],6)</f>
        <v>440729</v>
      </c>
      <c r="Z977" s="58" t="s">
        <v>697</v>
      </c>
      <c r="AA977" s="58"/>
      <c r="AB977" s="58" t="s">
        <v>7972</v>
      </c>
      <c r="AC977" s="60">
        <v>12</v>
      </c>
      <c r="AD977" s="60" t="s">
        <v>6438</v>
      </c>
      <c r="AE977" s="58" t="s">
        <v>1668</v>
      </c>
      <c r="AF977" s="58" t="s">
        <v>658</v>
      </c>
      <c r="AG977" s="60" t="s">
        <v>4832</v>
      </c>
      <c r="AH977" s="60" t="s">
        <v>4832</v>
      </c>
      <c r="AI977" s="58">
        <v>1000</v>
      </c>
      <c r="AJ977" s="58" t="s">
        <v>666</v>
      </c>
    </row>
    <row r="978" spans="1:36">
      <c r="A978" s="57">
        <v>975</v>
      </c>
      <c r="B978" s="58">
        <v>2022</v>
      </c>
      <c r="C978" s="58" t="s">
        <v>692</v>
      </c>
      <c r="D978" s="58"/>
      <c r="E978" s="58" t="s">
        <v>8883</v>
      </c>
      <c r="F978" s="58" t="s">
        <v>587</v>
      </c>
      <c r="G978" s="58" t="s">
        <v>7933</v>
      </c>
      <c r="H978" s="58" t="s">
        <v>2032</v>
      </c>
      <c r="I978" s="59">
        <v>44734</v>
      </c>
      <c r="J978" s="58" t="s">
        <v>2970</v>
      </c>
      <c r="K978" s="59" t="s">
        <v>7247</v>
      </c>
      <c r="L978" s="58" t="s">
        <v>7643</v>
      </c>
      <c r="M978" s="58" t="s">
        <v>7245</v>
      </c>
      <c r="N978" s="60">
        <v>2698800</v>
      </c>
      <c r="O978" s="60">
        <v>148434</v>
      </c>
      <c r="P978" s="60">
        <v>148434</v>
      </c>
      <c r="Q978" s="58"/>
      <c r="R978" s="58" t="s">
        <v>658</v>
      </c>
      <c r="S978" s="58" t="s">
        <v>695</v>
      </c>
      <c r="T978" s="58"/>
      <c r="U978" s="58">
        <v>3</v>
      </c>
      <c r="V978" s="58"/>
      <c r="W978" s="58" t="s">
        <v>658</v>
      </c>
      <c r="X978" s="58">
        <v>44072938000</v>
      </c>
      <c r="Y978" s="58" t="str">
        <f>LEFT(Tableau3[[#This Row],[CODE_TARIF]],6)</f>
        <v>440729</v>
      </c>
      <c r="Z978" s="58" t="s">
        <v>697</v>
      </c>
      <c r="AA978" s="58"/>
      <c r="AB978" s="58" t="s">
        <v>7972</v>
      </c>
      <c r="AC978" s="60">
        <v>9</v>
      </c>
      <c r="AD978" s="60" t="s">
        <v>6316</v>
      </c>
      <c r="AE978" s="58" t="s">
        <v>1668</v>
      </c>
      <c r="AF978" s="58" t="s">
        <v>658</v>
      </c>
      <c r="AG978" s="60" t="s">
        <v>4665</v>
      </c>
      <c r="AH978" s="60" t="s">
        <v>4665</v>
      </c>
      <c r="AI978" s="58">
        <v>1000</v>
      </c>
      <c r="AJ978" s="58" t="s">
        <v>666</v>
      </c>
    </row>
    <row r="979" spans="1:36">
      <c r="A979" s="57">
        <v>976</v>
      </c>
      <c r="B979" s="58">
        <v>2022</v>
      </c>
      <c r="C979" s="58" t="s">
        <v>692</v>
      </c>
      <c r="D979" s="58"/>
      <c r="E979" s="58" t="s">
        <v>8883</v>
      </c>
      <c r="F979" s="58" t="s">
        <v>587</v>
      </c>
      <c r="G979" s="58" t="s">
        <v>7933</v>
      </c>
      <c r="H979" s="58" t="s">
        <v>2032</v>
      </c>
      <c r="I979" s="59">
        <v>44734</v>
      </c>
      <c r="J979" s="58" t="s">
        <v>2971</v>
      </c>
      <c r="K979" s="59" t="s">
        <v>7247</v>
      </c>
      <c r="L979" s="58" t="s">
        <v>7643</v>
      </c>
      <c r="M979" s="58" t="s">
        <v>7245</v>
      </c>
      <c r="N979" s="60">
        <v>2651600</v>
      </c>
      <c r="O979" s="60">
        <v>145838</v>
      </c>
      <c r="P979" s="60">
        <v>145838</v>
      </c>
      <c r="Q979" s="58"/>
      <c r="R979" s="58" t="s">
        <v>658</v>
      </c>
      <c r="S979" s="58" t="s">
        <v>695</v>
      </c>
      <c r="T979" s="58"/>
      <c r="U979" s="58">
        <v>3</v>
      </c>
      <c r="V979" s="58"/>
      <c r="W979" s="58" t="s">
        <v>658</v>
      </c>
      <c r="X979" s="58">
        <v>44072938000</v>
      </c>
      <c r="Y979" s="58" t="str">
        <f>LEFT(Tableau3[[#This Row],[CODE_TARIF]],6)</f>
        <v>440729</v>
      </c>
      <c r="Z979" s="58" t="s">
        <v>697</v>
      </c>
      <c r="AA979" s="58"/>
      <c r="AB979" s="58" t="s">
        <v>7972</v>
      </c>
      <c r="AC979" s="60">
        <v>21</v>
      </c>
      <c r="AD979" s="60" t="s">
        <v>6439</v>
      </c>
      <c r="AE979" s="58" t="s">
        <v>1668</v>
      </c>
      <c r="AF979" s="58" t="s">
        <v>658</v>
      </c>
      <c r="AG979" s="60" t="s">
        <v>4833</v>
      </c>
      <c r="AH979" s="60" t="s">
        <v>4833</v>
      </c>
      <c r="AI979" s="58">
        <v>1000</v>
      </c>
      <c r="AJ979" s="58" t="s">
        <v>666</v>
      </c>
    </row>
    <row r="980" spans="1:36">
      <c r="A980" s="57">
        <v>977</v>
      </c>
      <c r="B980" s="58">
        <v>2022</v>
      </c>
      <c r="C980" s="58" t="s">
        <v>692</v>
      </c>
      <c r="D980" s="58"/>
      <c r="E980" s="58" t="s">
        <v>8883</v>
      </c>
      <c r="F980" s="58" t="s">
        <v>587</v>
      </c>
      <c r="G980" s="58" t="s">
        <v>7933</v>
      </c>
      <c r="H980" s="58" t="s">
        <v>2032</v>
      </c>
      <c r="I980" s="59">
        <v>44734</v>
      </c>
      <c r="J980" s="58" t="s">
        <v>1592</v>
      </c>
      <c r="K980" s="59" t="s">
        <v>7247</v>
      </c>
      <c r="L980" s="58" t="s">
        <v>7643</v>
      </c>
      <c r="M980" s="58" t="s">
        <v>7245</v>
      </c>
      <c r="N980" s="60">
        <v>2744300</v>
      </c>
      <c r="O980" s="60">
        <v>150937</v>
      </c>
      <c r="P980" s="60">
        <v>150937</v>
      </c>
      <c r="Q980" s="58"/>
      <c r="R980" s="58" t="s">
        <v>658</v>
      </c>
      <c r="S980" s="58" t="s">
        <v>695</v>
      </c>
      <c r="T980" s="58"/>
      <c r="U980" s="58">
        <v>3</v>
      </c>
      <c r="V980" s="58"/>
      <c r="W980" s="58" t="s">
        <v>658</v>
      </c>
      <c r="X980" s="58">
        <v>44072938000</v>
      </c>
      <c r="Y980" s="58" t="str">
        <f>LEFT(Tableau3[[#This Row],[CODE_TARIF]],6)</f>
        <v>440729</v>
      </c>
      <c r="Z980" s="58" t="s">
        <v>697</v>
      </c>
      <c r="AA980" s="58"/>
      <c r="AB980" s="58" t="s">
        <v>7972</v>
      </c>
      <c r="AC980" s="60">
        <v>14</v>
      </c>
      <c r="AD980" s="60" t="s">
        <v>6425</v>
      </c>
      <c r="AE980" s="58" t="s">
        <v>1668</v>
      </c>
      <c r="AF980" s="58" t="s">
        <v>658</v>
      </c>
      <c r="AG980" s="60" t="s">
        <v>4819</v>
      </c>
      <c r="AH980" s="60" t="s">
        <v>4819</v>
      </c>
      <c r="AI980" s="58">
        <v>1000</v>
      </c>
      <c r="AJ980" s="58" t="s">
        <v>666</v>
      </c>
    </row>
    <row r="981" spans="1:36">
      <c r="A981" s="57">
        <v>978</v>
      </c>
      <c r="B981" s="58">
        <v>2022</v>
      </c>
      <c r="C981" s="58" t="s">
        <v>692</v>
      </c>
      <c r="D981" s="58"/>
      <c r="E981" s="58" t="s">
        <v>8883</v>
      </c>
      <c r="F981" s="58" t="s">
        <v>587</v>
      </c>
      <c r="G981" s="58" t="s">
        <v>7933</v>
      </c>
      <c r="H981" s="58" t="s">
        <v>2032</v>
      </c>
      <c r="I981" s="59">
        <v>44734</v>
      </c>
      <c r="J981" s="58" t="s">
        <v>1598</v>
      </c>
      <c r="K981" s="59" t="s">
        <v>7247</v>
      </c>
      <c r="L981" s="58" t="s">
        <v>7643</v>
      </c>
      <c r="M981" s="58" t="s">
        <v>7245</v>
      </c>
      <c r="N981" s="60">
        <v>2697100</v>
      </c>
      <c r="O981" s="60">
        <v>148341</v>
      </c>
      <c r="P981" s="60">
        <v>148341</v>
      </c>
      <c r="Q981" s="58"/>
      <c r="R981" s="58" t="s">
        <v>658</v>
      </c>
      <c r="S981" s="58" t="s">
        <v>695</v>
      </c>
      <c r="T981" s="58"/>
      <c r="U981" s="58">
        <v>3</v>
      </c>
      <c r="V981" s="58"/>
      <c r="W981" s="58" t="s">
        <v>658</v>
      </c>
      <c r="X981" s="58">
        <v>44072938000</v>
      </c>
      <c r="Y981" s="58" t="str">
        <f>LEFT(Tableau3[[#This Row],[CODE_TARIF]],6)</f>
        <v>440729</v>
      </c>
      <c r="Z981" s="58" t="s">
        <v>697</v>
      </c>
      <c r="AA981" s="58"/>
      <c r="AB981" s="58" t="s">
        <v>7972</v>
      </c>
      <c r="AC981" s="60">
        <v>11</v>
      </c>
      <c r="AD981" s="60" t="s">
        <v>6440</v>
      </c>
      <c r="AE981" s="58" t="s">
        <v>1668</v>
      </c>
      <c r="AF981" s="58" t="s">
        <v>658</v>
      </c>
      <c r="AG981" s="60" t="s">
        <v>4834</v>
      </c>
      <c r="AH981" s="60" t="s">
        <v>4834</v>
      </c>
      <c r="AI981" s="58">
        <v>1000</v>
      </c>
      <c r="AJ981" s="58" t="s">
        <v>666</v>
      </c>
    </row>
    <row r="982" spans="1:36">
      <c r="A982" s="57">
        <v>979</v>
      </c>
      <c r="B982" s="58">
        <v>2022</v>
      </c>
      <c r="C982" s="58" t="s">
        <v>692</v>
      </c>
      <c r="D982" s="58"/>
      <c r="E982" s="58" t="s">
        <v>8883</v>
      </c>
      <c r="F982" s="58" t="s">
        <v>587</v>
      </c>
      <c r="G982" s="58" t="s">
        <v>7933</v>
      </c>
      <c r="H982" s="58" t="s">
        <v>2032</v>
      </c>
      <c r="I982" s="59">
        <v>44734</v>
      </c>
      <c r="J982" s="58" t="s">
        <v>1596</v>
      </c>
      <c r="K982" s="59" t="s">
        <v>7247</v>
      </c>
      <c r="L982" s="58" t="s">
        <v>7643</v>
      </c>
      <c r="M982" s="58" t="s">
        <v>7245</v>
      </c>
      <c r="N982" s="60">
        <v>2700000</v>
      </c>
      <c r="O982" s="60">
        <v>148500</v>
      </c>
      <c r="P982" s="60">
        <v>148500</v>
      </c>
      <c r="Q982" s="58"/>
      <c r="R982" s="58" t="s">
        <v>658</v>
      </c>
      <c r="S982" s="58" t="s">
        <v>695</v>
      </c>
      <c r="T982" s="58"/>
      <c r="U982" s="58">
        <v>3</v>
      </c>
      <c r="V982" s="58"/>
      <c r="W982" s="58" t="s">
        <v>658</v>
      </c>
      <c r="X982" s="58">
        <v>44072938000</v>
      </c>
      <c r="Y982" s="58" t="str">
        <f>LEFT(Tableau3[[#This Row],[CODE_TARIF]],6)</f>
        <v>440729</v>
      </c>
      <c r="Z982" s="58" t="s">
        <v>697</v>
      </c>
      <c r="AA982" s="58"/>
      <c r="AB982" s="58" t="s">
        <v>7972</v>
      </c>
      <c r="AC982" s="60">
        <v>11</v>
      </c>
      <c r="AD982" s="60" t="s">
        <v>6441</v>
      </c>
      <c r="AE982" s="58" t="s">
        <v>1668</v>
      </c>
      <c r="AF982" s="58" t="s">
        <v>658</v>
      </c>
      <c r="AG982" s="60" t="s">
        <v>4835</v>
      </c>
      <c r="AH982" s="60" t="s">
        <v>4835</v>
      </c>
      <c r="AI982" s="58">
        <v>1000</v>
      </c>
      <c r="AJ982" s="58" t="s">
        <v>666</v>
      </c>
    </row>
    <row r="983" spans="1:36">
      <c r="A983" s="57">
        <v>980</v>
      </c>
      <c r="B983" s="58">
        <v>2022</v>
      </c>
      <c r="C983" s="58" t="s">
        <v>692</v>
      </c>
      <c r="D983" s="58"/>
      <c r="E983" s="58" t="s">
        <v>8883</v>
      </c>
      <c r="F983" s="58" t="s">
        <v>587</v>
      </c>
      <c r="G983" s="58" t="s">
        <v>7933</v>
      </c>
      <c r="H983" s="58" t="s">
        <v>2032</v>
      </c>
      <c r="I983" s="59">
        <v>44734</v>
      </c>
      <c r="J983" s="58" t="s">
        <v>2972</v>
      </c>
      <c r="K983" s="59" t="s">
        <v>7247</v>
      </c>
      <c r="L983" s="58" t="s">
        <v>7643</v>
      </c>
      <c r="M983" s="58" t="s">
        <v>7245</v>
      </c>
      <c r="N983" s="60">
        <v>2743300</v>
      </c>
      <c r="O983" s="60">
        <v>150882</v>
      </c>
      <c r="P983" s="60">
        <v>150882</v>
      </c>
      <c r="Q983" s="58"/>
      <c r="R983" s="58" t="s">
        <v>658</v>
      </c>
      <c r="S983" s="58" t="s">
        <v>695</v>
      </c>
      <c r="T983" s="58"/>
      <c r="U983" s="58">
        <v>3</v>
      </c>
      <c r="V983" s="58"/>
      <c r="W983" s="58" t="s">
        <v>658</v>
      </c>
      <c r="X983" s="58">
        <v>44072938000</v>
      </c>
      <c r="Y983" s="58" t="str">
        <f>LEFT(Tableau3[[#This Row],[CODE_TARIF]],6)</f>
        <v>440729</v>
      </c>
      <c r="Z983" s="58" t="s">
        <v>697</v>
      </c>
      <c r="AA983" s="58"/>
      <c r="AB983" s="58" t="s">
        <v>7972</v>
      </c>
      <c r="AC983" s="60">
        <v>12</v>
      </c>
      <c r="AD983" s="60" t="s">
        <v>6442</v>
      </c>
      <c r="AE983" s="58" t="s">
        <v>1668</v>
      </c>
      <c r="AF983" s="58" t="s">
        <v>658</v>
      </c>
      <c r="AG983" s="60" t="s">
        <v>4836</v>
      </c>
      <c r="AH983" s="60" t="s">
        <v>4836</v>
      </c>
      <c r="AI983" s="58">
        <v>1000</v>
      </c>
      <c r="AJ983" s="58" t="s">
        <v>666</v>
      </c>
    </row>
    <row r="984" spans="1:36">
      <c r="A984" s="57">
        <v>981</v>
      </c>
      <c r="B984" s="58">
        <v>2022</v>
      </c>
      <c r="C984" s="58" t="s">
        <v>692</v>
      </c>
      <c r="D984" s="58"/>
      <c r="E984" s="58" t="s">
        <v>8883</v>
      </c>
      <c r="F984" s="58" t="s">
        <v>587</v>
      </c>
      <c r="G984" s="58" t="s">
        <v>7933</v>
      </c>
      <c r="H984" s="58" t="s">
        <v>2032</v>
      </c>
      <c r="I984" s="59">
        <v>44734</v>
      </c>
      <c r="J984" s="58" t="s">
        <v>2973</v>
      </c>
      <c r="K984" s="59" t="s">
        <v>7247</v>
      </c>
      <c r="L984" s="58" t="s">
        <v>7643</v>
      </c>
      <c r="M984" s="58" t="s">
        <v>7245</v>
      </c>
      <c r="N984" s="60">
        <v>2736100</v>
      </c>
      <c r="O984" s="60">
        <v>150486</v>
      </c>
      <c r="P984" s="60">
        <v>150486</v>
      </c>
      <c r="Q984" s="58"/>
      <c r="R984" s="58" t="s">
        <v>658</v>
      </c>
      <c r="S984" s="58" t="s">
        <v>695</v>
      </c>
      <c r="T984" s="58"/>
      <c r="U984" s="58">
        <v>3</v>
      </c>
      <c r="V984" s="58"/>
      <c r="W984" s="58" t="s">
        <v>658</v>
      </c>
      <c r="X984" s="58">
        <v>44072938000</v>
      </c>
      <c r="Y984" s="58" t="str">
        <f>LEFT(Tableau3[[#This Row],[CODE_TARIF]],6)</f>
        <v>440729</v>
      </c>
      <c r="Z984" s="58" t="s">
        <v>697</v>
      </c>
      <c r="AA984" s="58"/>
      <c r="AB984" s="58" t="s">
        <v>7972</v>
      </c>
      <c r="AC984" s="60">
        <v>14</v>
      </c>
      <c r="AD984" s="60" t="s">
        <v>6443</v>
      </c>
      <c r="AE984" s="58" t="s">
        <v>1668</v>
      </c>
      <c r="AF984" s="58" t="s">
        <v>658</v>
      </c>
      <c r="AG984" s="60" t="s">
        <v>4837</v>
      </c>
      <c r="AH984" s="60" t="s">
        <v>4837</v>
      </c>
      <c r="AI984" s="58">
        <v>1000</v>
      </c>
      <c r="AJ984" s="58" t="s">
        <v>666</v>
      </c>
    </row>
    <row r="985" spans="1:36">
      <c r="A985" s="57">
        <v>982</v>
      </c>
      <c r="B985" s="58">
        <v>2022</v>
      </c>
      <c r="C985" s="58" t="s">
        <v>692</v>
      </c>
      <c r="D985" s="58"/>
      <c r="E985" s="58" t="s">
        <v>8878</v>
      </c>
      <c r="F985" s="58" t="s">
        <v>578</v>
      </c>
      <c r="G985" s="58" t="s">
        <v>7935</v>
      </c>
      <c r="H985" s="58" t="s">
        <v>2027</v>
      </c>
      <c r="I985" s="59">
        <v>44734</v>
      </c>
      <c r="J985" s="58" t="s">
        <v>2974</v>
      </c>
      <c r="K985" s="59" t="s">
        <v>7247</v>
      </c>
      <c r="L985" s="58" t="s">
        <v>1587</v>
      </c>
      <c r="M985" s="58" t="s">
        <v>7244</v>
      </c>
      <c r="N985" s="60">
        <v>744410</v>
      </c>
      <c r="O985" s="60">
        <v>85607</v>
      </c>
      <c r="P985" s="60">
        <v>85607</v>
      </c>
      <c r="Q985" s="58"/>
      <c r="R985" s="58" t="s">
        <v>658</v>
      </c>
      <c r="S985" s="58" t="s">
        <v>703</v>
      </c>
      <c r="T985" s="58"/>
      <c r="U985" s="58">
        <v>3</v>
      </c>
      <c r="V985" s="58"/>
      <c r="W985" s="58" t="s">
        <v>658</v>
      </c>
      <c r="X985" s="58">
        <v>44034934000</v>
      </c>
      <c r="Y985" s="58" t="str">
        <f>LEFT(Tableau3[[#This Row],[CODE_TARIF]],6)</f>
        <v>440349</v>
      </c>
      <c r="Z985" s="58" t="s">
        <v>697</v>
      </c>
      <c r="AA985" s="58"/>
      <c r="AB985" s="58" t="s">
        <v>8457</v>
      </c>
      <c r="AC985" s="60">
        <v>33</v>
      </c>
      <c r="AD985" s="60" t="s">
        <v>6109</v>
      </c>
      <c r="AE985" s="58" t="s">
        <v>698</v>
      </c>
      <c r="AF985" s="58" t="s">
        <v>658</v>
      </c>
      <c r="AG985" s="60" t="s">
        <v>4838</v>
      </c>
      <c r="AH985" s="60" t="s">
        <v>4838</v>
      </c>
      <c r="AI985" s="58">
        <v>1000</v>
      </c>
      <c r="AJ985" s="58" t="s">
        <v>666</v>
      </c>
    </row>
    <row r="986" spans="1:36">
      <c r="A986" s="57">
        <v>983</v>
      </c>
      <c r="B986" s="58">
        <v>2022</v>
      </c>
      <c r="C986" s="58" t="s">
        <v>692</v>
      </c>
      <c r="D986" s="58"/>
      <c r="E986" s="58" t="s">
        <v>8878</v>
      </c>
      <c r="F986" s="58" t="s">
        <v>579</v>
      </c>
      <c r="G986" s="58" t="s">
        <v>7931</v>
      </c>
      <c r="H986" s="58" t="s">
        <v>2027</v>
      </c>
      <c r="I986" s="59">
        <v>44734</v>
      </c>
      <c r="J986" s="58" t="s">
        <v>2975</v>
      </c>
      <c r="K986" s="59" t="s">
        <v>7247</v>
      </c>
      <c r="L986" s="58" t="s">
        <v>7644</v>
      </c>
      <c r="M986" s="58" t="s">
        <v>7237</v>
      </c>
      <c r="N986" s="60">
        <v>4717772</v>
      </c>
      <c r="O986" s="60">
        <v>542544</v>
      </c>
      <c r="P986" s="60">
        <v>542544</v>
      </c>
      <c r="Q986" s="58"/>
      <c r="R986" s="58" t="s">
        <v>658</v>
      </c>
      <c r="S986" s="58" t="s">
        <v>703</v>
      </c>
      <c r="T986" s="58"/>
      <c r="U986" s="58">
        <v>3</v>
      </c>
      <c r="V986" s="58"/>
      <c r="W986" s="58" t="s">
        <v>658</v>
      </c>
      <c r="X986" s="58">
        <v>44034914000</v>
      </c>
      <c r="Y986" s="58" t="str">
        <f>LEFT(Tableau3[[#This Row],[CODE_TARIF]],6)</f>
        <v>440349</v>
      </c>
      <c r="Z986" s="58" t="s">
        <v>697</v>
      </c>
      <c r="AA986" s="58"/>
      <c r="AB986" s="58" t="s">
        <v>8458</v>
      </c>
      <c r="AC986" s="60">
        <v>218</v>
      </c>
      <c r="AD986" s="60" t="s">
        <v>6444</v>
      </c>
      <c r="AE986" s="58" t="s">
        <v>698</v>
      </c>
      <c r="AF986" s="58" t="s">
        <v>658</v>
      </c>
      <c r="AG986" s="60" t="s">
        <v>4839</v>
      </c>
      <c r="AH986" s="60" t="s">
        <v>4839</v>
      </c>
      <c r="AI986" s="58">
        <v>1000</v>
      </c>
      <c r="AJ986" s="58" t="s">
        <v>666</v>
      </c>
    </row>
    <row r="987" spans="1:36">
      <c r="A987" s="57">
        <v>984</v>
      </c>
      <c r="B987" s="58">
        <v>2022</v>
      </c>
      <c r="C987" s="58" t="s">
        <v>692</v>
      </c>
      <c r="D987" s="58"/>
      <c r="E987" s="58" t="s">
        <v>8878</v>
      </c>
      <c r="F987" s="58" t="s">
        <v>579</v>
      </c>
      <c r="G987" s="58" t="s">
        <v>7931</v>
      </c>
      <c r="H987" s="58" t="s">
        <v>2027</v>
      </c>
      <c r="I987" s="59">
        <v>44734</v>
      </c>
      <c r="J987" s="58" t="s">
        <v>2976</v>
      </c>
      <c r="K987" s="59" t="s">
        <v>7247</v>
      </c>
      <c r="L987" s="58" t="s">
        <v>7645</v>
      </c>
      <c r="M987" s="58" t="s">
        <v>7246</v>
      </c>
      <c r="N987" s="60">
        <v>4360083</v>
      </c>
      <c r="O987" s="60">
        <v>501409</v>
      </c>
      <c r="P987" s="60">
        <v>501409</v>
      </c>
      <c r="Q987" s="58"/>
      <c r="R987" s="58" t="s">
        <v>658</v>
      </c>
      <c r="S987" s="58" t="s">
        <v>703</v>
      </c>
      <c r="T987" s="58"/>
      <c r="U987" s="58">
        <v>3</v>
      </c>
      <c r="V987" s="58"/>
      <c r="W987" s="58" t="s">
        <v>658</v>
      </c>
      <c r="X987" s="58">
        <v>44034914000</v>
      </c>
      <c r="Y987" s="58" t="str">
        <f>LEFT(Tableau3[[#This Row],[CODE_TARIF]],6)</f>
        <v>440349</v>
      </c>
      <c r="Z987" s="58" t="s">
        <v>697</v>
      </c>
      <c r="AA987" s="58"/>
      <c r="AB987" s="58" t="s">
        <v>8459</v>
      </c>
      <c r="AC987" s="60">
        <v>187</v>
      </c>
      <c r="AD987" s="60" t="s">
        <v>6445</v>
      </c>
      <c r="AE987" s="58" t="s">
        <v>698</v>
      </c>
      <c r="AF987" s="58" t="s">
        <v>658</v>
      </c>
      <c r="AG987" s="60" t="s">
        <v>4840</v>
      </c>
      <c r="AH987" s="60" t="s">
        <v>4840</v>
      </c>
      <c r="AI987" s="58">
        <v>1000</v>
      </c>
      <c r="AJ987" s="58" t="s">
        <v>666</v>
      </c>
    </row>
    <row r="988" spans="1:36">
      <c r="A988" s="57">
        <v>985</v>
      </c>
      <c r="B988" s="58">
        <v>2022</v>
      </c>
      <c r="C988" s="58" t="s">
        <v>692</v>
      </c>
      <c r="D988" s="58"/>
      <c r="E988" s="58" t="s">
        <v>8878</v>
      </c>
      <c r="F988" s="58" t="s">
        <v>579</v>
      </c>
      <c r="G988" s="58" t="s">
        <v>7931</v>
      </c>
      <c r="H988" s="58" t="s">
        <v>2027</v>
      </c>
      <c r="I988" s="59">
        <v>44734</v>
      </c>
      <c r="J988" s="58" t="s">
        <v>2977</v>
      </c>
      <c r="K988" s="59" t="s">
        <v>7247</v>
      </c>
      <c r="L988" s="58" t="s">
        <v>7646</v>
      </c>
      <c r="M988" s="58" t="s">
        <v>1646</v>
      </c>
      <c r="N988" s="60">
        <v>20386678</v>
      </c>
      <c r="O988" s="60">
        <v>1121267</v>
      </c>
      <c r="P988" s="60">
        <v>1121267</v>
      </c>
      <c r="Q988" s="58"/>
      <c r="R988" s="58" t="s">
        <v>658</v>
      </c>
      <c r="S988" s="58" t="s">
        <v>701</v>
      </c>
      <c r="T988" s="58"/>
      <c r="U988" s="58">
        <v>3</v>
      </c>
      <c r="V988" s="58"/>
      <c r="W988" s="58" t="s">
        <v>658</v>
      </c>
      <c r="X988" s="58">
        <v>44072800000</v>
      </c>
      <c r="Y988" s="58" t="str">
        <f>LEFT(Tableau3[[#This Row],[CODE_TARIF]],6)</f>
        <v>440728</v>
      </c>
      <c r="Z988" s="58" t="s">
        <v>697</v>
      </c>
      <c r="AA988" s="58"/>
      <c r="AB988" s="58" t="s">
        <v>8460</v>
      </c>
      <c r="AC988" s="60">
        <v>269</v>
      </c>
      <c r="AD988" s="60" t="s">
        <v>1441</v>
      </c>
      <c r="AE988" s="58" t="s">
        <v>698</v>
      </c>
      <c r="AF988" s="58" t="s">
        <v>658</v>
      </c>
      <c r="AG988" s="60" t="s">
        <v>4841</v>
      </c>
      <c r="AH988" s="60" t="s">
        <v>4841</v>
      </c>
      <c r="AI988" s="58">
        <v>1000</v>
      </c>
      <c r="AJ988" s="58" t="s">
        <v>666</v>
      </c>
    </row>
    <row r="989" spans="1:36">
      <c r="A989" s="57">
        <v>986</v>
      </c>
      <c r="B989" s="58">
        <v>2022</v>
      </c>
      <c r="C989" s="58" t="s">
        <v>692</v>
      </c>
      <c r="D989" s="58"/>
      <c r="E989" s="58" t="s">
        <v>8878</v>
      </c>
      <c r="F989" s="58" t="s">
        <v>579</v>
      </c>
      <c r="G989" s="58" t="s">
        <v>7931</v>
      </c>
      <c r="H989" s="58" t="s">
        <v>2027</v>
      </c>
      <c r="I989" s="59">
        <v>44734</v>
      </c>
      <c r="J989" s="58" t="s">
        <v>2978</v>
      </c>
      <c r="K989" s="59" t="s">
        <v>7247</v>
      </c>
      <c r="L989" s="58" t="s">
        <v>7647</v>
      </c>
      <c r="M989" s="58" t="s">
        <v>7246</v>
      </c>
      <c r="N989" s="60">
        <v>961115</v>
      </c>
      <c r="O989" s="60">
        <v>110529</v>
      </c>
      <c r="P989" s="60">
        <v>110529</v>
      </c>
      <c r="Q989" s="58"/>
      <c r="R989" s="58" t="s">
        <v>658</v>
      </c>
      <c r="S989" s="58" t="s">
        <v>701</v>
      </c>
      <c r="T989" s="58"/>
      <c r="U989" s="58">
        <v>3</v>
      </c>
      <c r="V989" s="58"/>
      <c r="W989" s="58" t="s">
        <v>658</v>
      </c>
      <c r="X989" s="58">
        <v>44034939000</v>
      </c>
      <c r="Y989" s="58" t="str">
        <f>LEFT(Tableau3[[#This Row],[CODE_TARIF]],6)</f>
        <v>440349</v>
      </c>
      <c r="Z989" s="58" t="s">
        <v>697</v>
      </c>
      <c r="AA989" s="58"/>
      <c r="AB989" s="58" t="s">
        <v>8461</v>
      </c>
      <c r="AC989" s="60">
        <v>50</v>
      </c>
      <c r="AD989" s="60" t="s">
        <v>3906</v>
      </c>
      <c r="AE989" s="58" t="s">
        <v>698</v>
      </c>
      <c r="AF989" s="58" t="s">
        <v>658</v>
      </c>
      <c r="AG989" s="60" t="s">
        <v>4842</v>
      </c>
      <c r="AH989" s="60" t="s">
        <v>4842</v>
      </c>
      <c r="AI989" s="58">
        <v>1000</v>
      </c>
      <c r="AJ989" s="58" t="s">
        <v>666</v>
      </c>
    </row>
    <row r="990" spans="1:36">
      <c r="A990" s="57">
        <v>987</v>
      </c>
      <c r="B990" s="58">
        <v>2022</v>
      </c>
      <c r="C990" s="58" t="s">
        <v>692</v>
      </c>
      <c r="D990" s="58"/>
      <c r="E990" s="58" t="s">
        <v>8878</v>
      </c>
      <c r="F990" s="58" t="s">
        <v>579</v>
      </c>
      <c r="G990" s="58" t="s">
        <v>7931</v>
      </c>
      <c r="H990" s="58" t="s">
        <v>2027</v>
      </c>
      <c r="I990" s="59">
        <v>44734</v>
      </c>
      <c r="J990" s="58" t="s">
        <v>2979</v>
      </c>
      <c r="K990" s="59" t="s">
        <v>7247</v>
      </c>
      <c r="L990" s="58" t="s">
        <v>7648</v>
      </c>
      <c r="M990" s="58" t="s">
        <v>7238</v>
      </c>
      <c r="N990" s="60">
        <v>3820815</v>
      </c>
      <c r="O990" s="60">
        <v>439394</v>
      </c>
      <c r="P990" s="60">
        <v>439394</v>
      </c>
      <c r="Q990" s="58"/>
      <c r="R990" s="58" t="s">
        <v>658</v>
      </c>
      <c r="S990" s="58" t="s">
        <v>703</v>
      </c>
      <c r="T990" s="58"/>
      <c r="U990" s="58">
        <v>3</v>
      </c>
      <c r="V990" s="58"/>
      <c r="W990" s="58" t="s">
        <v>658</v>
      </c>
      <c r="X990" s="58">
        <v>44034914000</v>
      </c>
      <c r="Y990" s="58" t="str">
        <f>LEFT(Tableau3[[#This Row],[CODE_TARIF]],6)</f>
        <v>440349</v>
      </c>
      <c r="Z990" s="58" t="s">
        <v>697</v>
      </c>
      <c r="AA990" s="58"/>
      <c r="AB990" s="58" t="s">
        <v>8462</v>
      </c>
      <c r="AC990" s="60">
        <v>186</v>
      </c>
      <c r="AD990" s="60" t="s">
        <v>6446</v>
      </c>
      <c r="AE990" s="58" t="s">
        <v>698</v>
      </c>
      <c r="AF990" s="58" t="s">
        <v>658</v>
      </c>
      <c r="AG990" s="60" t="s">
        <v>4843</v>
      </c>
      <c r="AH990" s="60" t="s">
        <v>4843</v>
      </c>
      <c r="AI990" s="58">
        <v>1000</v>
      </c>
      <c r="AJ990" s="58" t="s">
        <v>666</v>
      </c>
    </row>
    <row r="991" spans="1:36">
      <c r="A991" s="57">
        <v>988</v>
      </c>
      <c r="B991" s="58">
        <v>2022</v>
      </c>
      <c r="C991" s="58" t="s">
        <v>692</v>
      </c>
      <c r="D991" s="58"/>
      <c r="E991" s="58" t="s">
        <v>8878</v>
      </c>
      <c r="F991" s="58" t="s">
        <v>578</v>
      </c>
      <c r="G991" s="58" t="s">
        <v>7935</v>
      </c>
      <c r="H991" s="58" t="s">
        <v>2027</v>
      </c>
      <c r="I991" s="59">
        <v>44734</v>
      </c>
      <c r="J991" s="58" t="s">
        <v>2980</v>
      </c>
      <c r="K991" s="59" t="s">
        <v>7247</v>
      </c>
      <c r="L991" s="58" t="s">
        <v>7649</v>
      </c>
      <c r="M991" s="58" t="s">
        <v>7242</v>
      </c>
      <c r="N991" s="60">
        <v>1744995</v>
      </c>
      <c r="O991" s="60">
        <v>200674</v>
      </c>
      <c r="P991" s="60">
        <v>200674</v>
      </c>
      <c r="Q991" s="58"/>
      <c r="R991" s="58" t="s">
        <v>658</v>
      </c>
      <c r="S991" s="58" t="s">
        <v>703</v>
      </c>
      <c r="T991" s="58"/>
      <c r="U991" s="58">
        <v>3</v>
      </c>
      <c r="V991" s="58"/>
      <c r="W991" s="58" t="s">
        <v>658</v>
      </c>
      <c r="X991" s="58">
        <v>44034939000</v>
      </c>
      <c r="Y991" s="58" t="str">
        <f>LEFT(Tableau3[[#This Row],[CODE_TARIF]],6)</f>
        <v>440349</v>
      </c>
      <c r="Z991" s="58" t="s">
        <v>697</v>
      </c>
      <c r="AA991" s="58"/>
      <c r="AB991" s="58" t="s">
        <v>8463</v>
      </c>
      <c r="AC991" s="60">
        <v>36</v>
      </c>
      <c r="AD991" s="60" t="s">
        <v>5864</v>
      </c>
      <c r="AE991" s="58" t="s">
        <v>698</v>
      </c>
      <c r="AF991" s="58" t="s">
        <v>658</v>
      </c>
      <c r="AG991" s="60" t="s">
        <v>4844</v>
      </c>
      <c r="AH991" s="60" t="s">
        <v>4844</v>
      </c>
      <c r="AI991" s="58">
        <v>1000</v>
      </c>
      <c r="AJ991" s="58" t="s">
        <v>666</v>
      </c>
    </row>
    <row r="992" spans="1:36">
      <c r="A992" s="57">
        <v>989</v>
      </c>
      <c r="B992" s="58">
        <v>2022</v>
      </c>
      <c r="C992" s="58" t="s">
        <v>692</v>
      </c>
      <c r="D992" s="58"/>
      <c r="E992" s="58" t="s">
        <v>2012</v>
      </c>
      <c r="F992" s="58" t="s">
        <v>577</v>
      </c>
      <c r="G992" s="58" t="s">
        <v>7922</v>
      </c>
      <c r="H992" s="58" t="s">
        <v>1910</v>
      </c>
      <c r="I992" s="59">
        <v>44734</v>
      </c>
      <c r="J992" s="58" t="s">
        <v>2981</v>
      </c>
      <c r="K992" s="59" t="s">
        <v>7247</v>
      </c>
      <c r="L992" s="58" t="s">
        <v>7650</v>
      </c>
      <c r="M992" s="58" t="s">
        <v>7245</v>
      </c>
      <c r="N992" s="60">
        <v>785065</v>
      </c>
      <c r="O992" s="60">
        <v>90282</v>
      </c>
      <c r="P992" s="60">
        <v>90282</v>
      </c>
      <c r="Q992" s="58"/>
      <c r="R992" s="58" t="s">
        <v>658</v>
      </c>
      <c r="S992" s="58" t="s">
        <v>701</v>
      </c>
      <c r="T992" s="58"/>
      <c r="U992" s="58">
        <v>3</v>
      </c>
      <c r="V992" s="58"/>
      <c r="W992" s="58" t="s">
        <v>658</v>
      </c>
      <c r="X992" s="58">
        <v>44034908000</v>
      </c>
      <c r="Y992" s="58" t="str">
        <f>LEFT(Tableau3[[#This Row],[CODE_TARIF]],6)</f>
        <v>440349</v>
      </c>
      <c r="Z992" s="58" t="s">
        <v>697</v>
      </c>
      <c r="AA992" s="58"/>
      <c r="AB992" s="58" t="s">
        <v>8464</v>
      </c>
      <c r="AC992" s="60">
        <v>46</v>
      </c>
      <c r="AD992" s="60" t="s">
        <v>6447</v>
      </c>
      <c r="AE992" s="58" t="s">
        <v>698</v>
      </c>
      <c r="AF992" s="58" t="s">
        <v>658</v>
      </c>
      <c r="AG992" s="60" t="s">
        <v>4845</v>
      </c>
      <c r="AH992" s="60" t="s">
        <v>4845</v>
      </c>
      <c r="AI992" s="58">
        <v>1000</v>
      </c>
      <c r="AJ992" s="58" t="s">
        <v>666</v>
      </c>
    </row>
    <row r="993" spans="1:36">
      <c r="A993" s="57">
        <v>990</v>
      </c>
      <c r="B993" s="58">
        <v>2022</v>
      </c>
      <c r="C993" s="58" t="s">
        <v>692</v>
      </c>
      <c r="D993" s="58"/>
      <c r="E993" s="58" t="s">
        <v>8878</v>
      </c>
      <c r="F993" s="58" t="s">
        <v>578</v>
      </c>
      <c r="G993" s="58" t="s">
        <v>7935</v>
      </c>
      <c r="H993" s="58" t="s">
        <v>2027</v>
      </c>
      <c r="I993" s="59">
        <v>44734</v>
      </c>
      <c r="J993" s="58" t="s">
        <v>2982</v>
      </c>
      <c r="K993" s="59" t="s">
        <v>7247</v>
      </c>
      <c r="L993" s="58" t="s">
        <v>7651</v>
      </c>
      <c r="M993" s="58" t="s">
        <v>7242</v>
      </c>
      <c r="N993" s="60">
        <v>171775</v>
      </c>
      <c r="O993" s="60">
        <v>19754</v>
      </c>
      <c r="P993" s="60">
        <v>19754</v>
      </c>
      <c r="Q993" s="58"/>
      <c r="R993" s="58" t="s">
        <v>658</v>
      </c>
      <c r="S993" s="58" t="s">
        <v>703</v>
      </c>
      <c r="T993" s="58"/>
      <c r="U993" s="58">
        <v>3</v>
      </c>
      <c r="V993" s="58"/>
      <c r="W993" s="58" t="s">
        <v>658</v>
      </c>
      <c r="X993" s="58">
        <v>44034934000</v>
      </c>
      <c r="Y993" s="58" t="str">
        <f>LEFT(Tableau3[[#This Row],[CODE_TARIF]],6)</f>
        <v>440349</v>
      </c>
      <c r="Z993" s="58" t="s">
        <v>697</v>
      </c>
      <c r="AA993" s="58"/>
      <c r="AB993" s="58" t="s">
        <v>8465</v>
      </c>
      <c r="AC993" s="60">
        <v>13</v>
      </c>
      <c r="AD993" s="60" t="s">
        <v>1652</v>
      </c>
      <c r="AE993" s="58" t="s">
        <v>698</v>
      </c>
      <c r="AF993" s="58" t="s">
        <v>658</v>
      </c>
      <c r="AG993" s="60" t="s">
        <v>4846</v>
      </c>
      <c r="AH993" s="60" t="s">
        <v>4846</v>
      </c>
      <c r="AI993" s="58">
        <v>1000</v>
      </c>
      <c r="AJ993" s="58" t="s">
        <v>666</v>
      </c>
    </row>
    <row r="994" spans="1:36">
      <c r="A994" s="57">
        <v>991</v>
      </c>
      <c r="B994" s="58">
        <v>2022</v>
      </c>
      <c r="C994" s="58" t="s">
        <v>692</v>
      </c>
      <c r="D994" s="58"/>
      <c r="E994" s="58" t="s">
        <v>8883</v>
      </c>
      <c r="F994" s="58" t="s">
        <v>587</v>
      </c>
      <c r="G994" s="58" t="s">
        <v>7933</v>
      </c>
      <c r="H994" s="58" t="s">
        <v>2032</v>
      </c>
      <c r="I994" s="59">
        <v>44734</v>
      </c>
      <c r="J994" s="58" t="s">
        <v>2983</v>
      </c>
      <c r="K994" s="59" t="s">
        <v>7247</v>
      </c>
      <c r="L994" s="58" t="s">
        <v>7652</v>
      </c>
      <c r="M994" s="58" t="s">
        <v>7247</v>
      </c>
      <c r="N994" s="60">
        <v>2299300</v>
      </c>
      <c r="O994" s="60">
        <v>264420</v>
      </c>
      <c r="P994" s="60">
        <v>264420</v>
      </c>
      <c r="Q994" s="58"/>
      <c r="R994" s="58" t="s">
        <v>658</v>
      </c>
      <c r="S994" s="58" t="s">
        <v>695</v>
      </c>
      <c r="T994" s="58"/>
      <c r="U994" s="58">
        <v>3</v>
      </c>
      <c r="V994" s="58"/>
      <c r="W994" s="58" t="s">
        <v>658</v>
      </c>
      <c r="X994" s="58">
        <v>44034900000</v>
      </c>
      <c r="Y994" s="58" t="str">
        <f>LEFT(Tableau3[[#This Row],[CODE_TARIF]],6)</f>
        <v>440349</v>
      </c>
      <c r="Z994" s="58" t="s">
        <v>697</v>
      </c>
      <c r="AA994" s="58"/>
      <c r="AB994" s="58" t="s">
        <v>7973</v>
      </c>
      <c r="AC994" s="60">
        <v>33</v>
      </c>
      <c r="AD994" s="60" t="s">
        <v>4847</v>
      </c>
      <c r="AE994" s="58" t="s">
        <v>698</v>
      </c>
      <c r="AF994" s="58" t="s">
        <v>658</v>
      </c>
      <c r="AG994" s="60" t="s">
        <v>4847</v>
      </c>
      <c r="AH994" s="60" t="s">
        <v>4847</v>
      </c>
      <c r="AI994" s="58">
        <v>1000</v>
      </c>
      <c r="AJ994" s="58" t="s">
        <v>666</v>
      </c>
    </row>
    <row r="995" spans="1:36">
      <c r="A995" s="57">
        <v>992</v>
      </c>
      <c r="B995" s="58">
        <v>2022</v>
      </c>
      <c r="C995" s="58" t="s">
        <v>692</v>
      </c>
      <c r="D995" s="58"/>
      <c r="E995" s="58" t="s">
        <v>8883</v>
      </c>
      <c r="F995" s="58" t="s">
        <v>587</v>
      </c>
      <c r="G995" s="58" t="s">
        <v>7933</v>
      </c>
      <c r="H995" s="58" t="s">
        <v>2032</v>
      </c>
      <c r="I995" s="59">
        <v>44734</v>
      </c>
      <c r="J995" s="58" t="s">
        <v>1589</v>
      </c>
      <c r="K995" s="59" t="s">
        <v>7247</v>
      </c>
      <c r="L995" s="58" t="s">
        <v>7652</v>
      </c>
      <c r="M995" s="58" t="s">
        <v>7247</v>
      </c>
      <c r="N995" s="60">
        <v>2408400</v>
      </c>
      <c r="O995" s="60">
        <v>276966</v>
      </c>
      <c r="P995" s="60">
        <v>276966</v>
      </c>
      <c r="Q995" s="58"/>
      <c r="R995" s="58" t="s">
        <v>658</v>
      </c>
      <c r="S995" s="58" t="s">
        <v>695</v>
      </c>
      <c r="T995" s="58"/>
      <c r="U995" s="58">
        <v>3</v>
      </c>
      <c r="V995" s="58"/>
      <c r="W995" s="58" t="s">
        <v>658</v>
      </c>
      <c r="X995" s="58">
        <v>44034900000</v>
      </c>
      <c r="Y995" s="58" t="str">
        <f>LEFT(Tableau3[[#This Row],[CODE_TARIF]],6)</f>
        <v>440349</v>
      </c>
      <c r="Z995" s="58" t="s">
        <v>697</v>
      </c>
      <c r="AA995" s="58"/>
      <c r="AB995" s="58" t="s">
        <v>7973</v>
      </c>
      <c r="AC995" s="60">
        <v>39</v>
      </c>
      <c r="AD995" s="60" t="s">
        <v>4848</v>
      </c>
      <c r="AE995" s="58" t="s">
        <v>698</v>
      </c>
      <c r="AF995" s="58" t="s">
        <v>658</v>
      </c>
      <c r="AG995" s="60" t="s">
        <v>4848</v>
      </c>
      <c r="AH995" s="60" t="s">
        <v>4848</v>
      </c>
      <c r="AI995" s="58">
        <v>1000</v>
      </c>
      <c r="AJ995" s="58" t="s">
        <v>666</v>
      </c>
    </row>
    <row r="996" spans="1:36">
      <c r="A996" s="57">
        <v>993</v>
      </c>
      <c r="B996" s="58">
        <v>2022</v>
      </c>
      <c r="C996" s="58" t="s">
        <v>692</v>
      </c>
      <c r="D996" s="58"/>
      <c r="E996" s="58" t="s">
        <v>8883</v>
      </c>
      <c r="F996" s="58" t="s">
        <v>587</v>
      </c>
      <c r="G996" s="58" t="s">
        <v>7933</v>
      </c>
      <c r="H996" s="58" t="s">
        <v>2032</v>
      </c>
      <c r="I996" s="59">
        <v>44734</v>
      </c>
      <c r="J996" s="58" t="s">
        <v>2984</v>
      </c>
      <c r="K996" s="59" t="s">
        <v>7247</v>
      </c>
      <c r="L996" s="58" t="s">
        <v>7652</v>
      </c>
      <c r="M996" s="58" t="s">
        <v>7247</v>
      </c>
      <c r="N996" s="60">
        <v>2422100</v>
      </c>
      <c r="O996" s="60">
        <v>278542</v>
      </c>
      <c r="P996" s="60">
        <v>278542</v>
      </c>
      <c r="Q996" s="58"/>
      <c r="R996" s="58" t="s">
        <v>658</v>
      </c>
      <c r="S996" s="58" t="s">
        <v>695</v>
      </c>
      <c r="T996" s="58"/>
      <c r="U996" s="58">
        <v>3</v>
      </c>
      <c r="V996" s="58"/>
      <c r="W996" s="58" t="s">
        <v>658</v>
      </c>
      <c r="X996" s="58">
        <v>44034900000</v>
      </c>
      <c r="Y996" s="58" t="str">
        <f>LEFT(Tableau3[[#This Row],[CODE_TARIF]],6)</f>
        <v>440349</v>
      </c>
      <c r="Z996" s="58" t="s">
        <v>697</v>
      </c>
      <c r="AA996" s="58"/>
      <c r="AB996" s="58" t="s">
        <v>7973</v>
      </c>
      <c r="AC996" s="60">
        <v>41</v>
      </c>
      <c r="AD996" s="60" t="s">
        <v>4849</v>
      </c>
      <c r="AE996" s="58" t="s">
        <v>698</v>
      </c>
      <c r="AF996" s="58" t="s">
        <v>658</v>
      </c>
      <c r="AG996" s="60" t="s">
        <v>4849</v>
      </c>
      <c r="AH996" s="60" t="s">
        <v>4849</v>
      </c>
      <c r="AI996" s="58">
        <v>1000</v>
      </c>
      <c r="AJ996" s="58" t="s">
        <v>666</v>
      </c>
    </row>
    <row r="997" spans="1:36">
      <c r="A997" s="57">
        <v>994</v>
      </c>
      <c r="B997" s="58">
        <v>2022</v>
      </c>
      <c r="C997" s="58" t="s">
        <v>692</v>
      </c>
      <c r="D997" s="58"/>
      <c r="E997" s="58" t="s">
        <v>2012</v>
      </c>
      <c r="F997" s="58" t="s">
        <v>577</v>
      </c>
      <c r="G997" s="58" t="s">
        <v>7922</v>
      </c>
      <c r="H997" s="58" t="s">
        <v>1910</v>
      </c>
      <c r="I997" s="59">
        <v>44733</v>
      </c>
      <c r="J997" s="58" t="s">
        <v>2985</v>
      </c>
      <c r="K997" s="59" t="s">
        <v>1660</v>
      </c>
      <c r="L997" s="58" t="s">
        <v>7653</v>
      </c>
      <c r="M997" s="58" t="s">
        <v>7245</v>
      </c>
      <c r="N997" s="60">
        <v>383755</v>
      </c>
      <c r="O997" s="60">
        <v>44132</v>
      </c>
      <c r="P997" s="60">
        <v>44132</v>
      </c>
      <c r="Q997" s="58"/>
      <c r="R997" s="58" t="s">
        <v>658</v>
      </c>
      <c r="S997" s="58" t="s">
        <v>704</v>
      </c>
      <c r="T997" s="58"/>
      <c r="U997" s="58">
        <v>3</v>
      </c>
      <c r="V997" s="58"/>
      <c r="W997" s="58" t="s">
        <v>658</v>
      </c>
      <c r="X997" s="58">
        <v>44034939000</v>
      </c>
      <c r="Y997" s="58" t="str">
        <f>LEFT(Tableau3[[#This Row],[CODE_TARIF]],6)</f>
        <v>440349</v>
      </c>
      <c r="Z997" s="58" t="s">
        <v>697</v>
      </c>
      <c r="AA997" s="58"/>
      <c r="AB997" s="58" t="s">
        <v>8466</v>
      </c>
      <c r="AC997" s="60">
        <v>17</v>
      </c>
      <c r="AD997" s="60" t="s">
        <v>6448</v>
      </c>
      <c r="AE997" s="58" t="s">
        <v>698</v>
      </c>
      <c r="AF997" s="58" t="s">
        <v>658</v>
      </c>
      <c r="AG997" s="60" t="s">
        <v>4850</v>
      </c>
      <c r="AH997" s="60" t="s">
        <v>4850</v>
      </c>
      <c r="AI997" s="58">
        <v>1000</v>
      </c>
      <c r="AJ997" s="58" t="s">
        <v>666</v>
      </c>
    </row>
    <row r="998" spans="1:36">
      <c r="A998" s="57">
        <v>995</v>
      </c>
      <c r="B998" s="58">
        <v>2022</v>
      </c>
      <c r="C998" s="58" t="s">
        <v>692</v>
      </c>
      <c r="D998" s="58"/>
      <c r="E998" s="58" t="s">
        <v>2012</v>
      </c>
      <c r="F998" s="58" t="s">
        <v>577</v>
      </c>
      <c r="G998" s="58" t="s">
        <v>7922</v>
      </c>
      <c r="H998" s="58" t="s">
        <v>1910</v>
      </c>
      <c r="I998" s="59">
        <v>44733</v>
      </c>
      <c r="J998" s="58" t="s">
        <v>2986</v>
      </c>
      <c r="K998" s="59" t="s">
        <v>1660</v>
      </c>
      <c r="L998" s="58" t="s">
        <v>7653</v>
      </c>
      <c r="M998" s="58" t="s">
        <v>7245</v>
      </c>
      <c r="N998" s="60">
        <v>1192125</v>
      </c>
      <c r="O998" s="60">
        <v>137095</v>
      </c>
      <c r="P998" s="60">
        <v>137095</v>
      </c>
      <c r="Q998" s="58"/>
      <c r="R998" s="58" t="s">
        <v>658</v>
      </c>
      <c r="S998" s="58" t="s">
        <v>703</v>
      </c>
      <c r="T998" s="58"/>
      <c r="U998" s="58">
        <v>3</v>
      </c>
      <c r="V998" s="58"/>
      <c r="W998" s="58" t="s">
        <v>658</v>
      </c>
      <c r="X998" s="58">
        <v>44034939000</v>
      </c>
      <c r="Y998" s="58" t="str">
        <f>LEFT(Tableau3[[#This Row],[CODE_TARIF]],6)</f>
        <v>440349</v>
      </c>
      <c r="Z998" s="58" t="s">
        <v>697</v>
      </c>
      <c r="AA998" s="58"/>
      <c r="AB998" s="58" t="s">
        <v>8467</v>
      </c>
      <c r="AC998" s="60">
        <v>39</v>
      </c>
      <c r="AD998" s="60" t="s">
        <v>6449</v>
      </c>
      <c r="AE998" s="58" t="s">
        <v>698</v>
      </c>
      <c r="AF998" s="58" t="s">
        <v>658</v>
      </c>
      <c r="AG998" s="60" t="s">
        <v>4851</v>
      </c>
      <c r="AH998" s="60" t="s">
        <v>4851</v>
      </c>
      <c r="AI998" s="58">
        <v>1000</v>
      </c>
      <c r="AJ998" s="58" t="s">
        <v>666</v>
      </c>
    </row>
    <row r="999" spans="1:36">
      <c r="A999" s="57">
        <v>996</v>
      </c>
      <c r="B999" s="58">
        <v>2022</v>
      </c>
      <c r="C999" s="58" t="s">
        <v>692</v>
      </c>
      <c r="D999" s="58"/>
      <c r="E999" s="58" t="s">
        <v>2012</v>
      </c>
      <c r="F999" s="58" t="s">
        <v>577</v>
      </c>
      <c r="G999" s="58" t="s">
        <v>7922</v>
      </c>
      <c r="H999" s="58" t="s">
        <v>1910</v>
      </c>
      <c r="I999" s="59">
        <v>44733</v>
      </c>
      <c r="J999" s="58" t="s">
        <v>2987</v>
      </c>
      <c r="K999" s="59" t="s">
        <v>1660</v>
      </c>
      <c r="L999" s="58" t="s">
        <v>7653</v>
      </c>
      <c r="M999" s="58" t="s">
        <v>7245</v>
      </c>
      <c r="N999" s="60">
        <v>510085</v>
      </c>
      <c r="O999" s="60">
        <v>58659</v>
      </c>
      <c r="P999" s="60">
        <v>58659</v>
      </c>
      <c r="Q999" s="58"/>
      <c r="R999" s="58" t="s">
        <v>658</v>
      </c>
      <c r="S999" s="58" t="s">
        <v>704</v>
      </c>
      <c r="T999" s="58"/>
      <c r="U999" s="58">
        <v>3</v>
      </c>
      <c r="V999" s="58"/>
      <c r="W999" s="58" t="s">
        <v>658</v>
      </c>
      <c r="X999" s="58">
        <v>44034902000</v>
      </c>
      <c r="Y999" s="58" t="str">
        <f>LEFT(Tableau3[[#This Row],[CODE_TARIF]],6)</f>
        <v>440349</v>
      </c>
      <c r="Z999" s="58" t="s">
        <v>697</v>
      </c>
      <c r="AA999" s="58"/>
      <c r="AB999" s="58" t="s">
        <v>8468</v>
      </c>
      <c r="AC999" s="60">
        <v>12</v>
      </c>
      <c r="AD999" s="60" t="s">
        <v>6450</v>
      </c>
      <c r="AE999" s="58" t="s">
        <v>698</v>
      </c>
      <c r="AF999" s="58" t="s">
        <v>658</v>
      </c>
      <c r="AG999" s="60" t="s">
        <v>4852</v>
      </c>
      <c r="AH999" s="60" t="s">
        <v>4852</v>
      </c>
      <c r="AI999" s="58">
        <v>1000</v>
      </c>
      <c r="AJ999" s="58" t="s">
        <v>666</v>
      </c>
    </row>
    <row r="1000" spans="1:36">
      <c r="A1000" s="57">
        <v>997</v>
      </c>
      <c r="B1000" s="58">
        <v>2022</v>
      </c>
      <c r="C1000" s="58" t="s">
        <v>692</v>
      </c>
      <c r="D1000" s="58"/>
      <c r="E1000" s="58" t="s">
        <v>2012</v>
      </c>
      <c r="F1000" s="58" t="s">
        <v>577</v>
      </c>
      <c r="G1000" s="58" t="s">
        <v>7922</v>
      </c>
      <c r="H1000" s="58" t="s">
        <v>1910</v>
      </c>
      <c r="I1000" s="59">
        <v>44733</v>
      </c>
      <c r="J1000" s="58" t="s">
        <v>2988</v>
      </c>
      <c r="K1000" s="59" t="s">
        <v>1660</v>
      </c>
      <c r="L1000" s="58" t="s">
        <v>7654</v>
      </c>
      <c r="M1000" s="58" t="s">
        <v>7245</v>
      </c>
      <c r="N1000" s="60">
        <v>20088192</v>
      </c>
      <c r="O1000" s="60">
        <v>1104851</v>
      </c>
      <c r="P1000" s="60">
        <v>1104851</v>
      </c>
      <c r="Q1000" s="58"/>
      <c r="R1000" s="58" t="s">
        <v>658</v>
      </c>
      <c r="S1000" s="58" t="s">
        <v>657</v>
      </c>
      <c r="T1000" s="58"/>
      <c r="U1000" s="58">
        <v>3</v>
      </c>
      <c r="V1000" s="58"/>
      <c r="W1000" s="58" t="s">
        <v>658</v>
      </c>
      <c r="X1000" s="58">
        <v>44072938000</v>
      </c>
      <c r="Y1000" s="58" t="str">
        <f>LEFT(Tableau3[[#This Row],[CODE_TARIF]],6)</f>
        <v>440729</v>
      </c>
      <c r="Z1000" s="58" t="s">
        <v>697</v>
      </c>
      <c r="AA1000" s="58"/>
      <c r="AB1000" s="58" t="s">
        <v>8469</v>
      </c>
      <c r="AC1000" s="60">
        <v>100</v>
      </c>
      <c r="AD1000" s="60" t="s">
        <v>6451</v>
      </c>
      <c r="AE1000" s="58" t="s">
        <v>698</v>
      </c>
      <c r="AF1000" s="58" t="s">
        <v>658</v>
      </c>
      <c r="AG1000" s="60" t="s">
        <v>4853</v>
      </c>
      <c r="AH1000" s="60" t="s">
        <v>4853</v>
      </c>
      <c r="AI1000" s="58">
        <v>1000</v>
      </c>
      <c r="AJ1000" s="58" t="s">
        <v>666</v>
      </c>
    </row>
    <row r="1001" spans="1:36">
      <c r="A1001" s="57">
        <v>998</v>
      </c>
      <c r="B1001" s="58">
        <v>2022</v>
      </c>
      <c r="C1001" s="58" t="s">
        <v>692</v>
      </c>
      <c r="D1001" s="58"/>
      <c r="E1001" s="58" t="s">
        <v>2012</v>
      </c>
      <c r="F1001" s="58" t="s">
        <v>577</v>
      </c>
      <c r="G1001" s="58" t="s">
        <v>7922</v>
      </c>
      <c r="H1001" s="58" t="s">
        <v>1910</v>
      </c>
      <c r="I1001" s="59">
        <v>44732</v>
      </c>
      <c r="J1001" s="58" t="s">
        <v>2989</v>
      </c>
      <c r="K1001" s="59" t="s">
        <v>7248</v>
      </c>
      <c r="L1001" s="58" t="s">
        <v>7655</v>
      </c>
      <c r="M1001" s="58" t="s">
        <v>7248</v>
      </c>
      <c r="N1001" s="60">
        <v>2375625</v>
      </c>
      <c r="O1001" s="60">
        <v>273197</v>
      </c>
      <c r="P1001" s="60">
        <v>273197</v>
      </c>
      <c r="Q1001" s="58"/>
      <c r="R1001" s="58" t="s">
        <v>658</v>
      </c>
      <c r="S1001" s="58" t="s">
        <v>703</v>
      </c>
      <c r="T1001" s="58"/>
      <c r="U1001" s="58">
        <v>3</v>
      </c>
      <c r="V1001" s="58"/>
      <c r="W1001" s="58" t="s">
        <v>658</v>
      </c>
      <c r="X1001" s="58">
        <v>44034939000</v>
      </c>
      <c r="Y1001" s="58" t="str">
        <f>LEFT(Tableau3[[#This Row],[CODE_TARIF]],6)</f>
        <v>440349</v>
      </c>
      <c r="Z1001" s="58" t="s">
        <v>697</v>
      </c>
      <c r="AA1001" s="58"/>
      <c r="AB1001" s="58" t="s">
        <v>8470</v>
      </c>
      <c r="AC1001" s="60">
        <v>51</v>
      </c>
      <c r="AD1001" s="60" t="s">
        <v>6452</v>
      </c>
      <c r="AE1001" s="58" t="s">
        <v>698</v>
      </c>
      <c r="AF1001" s="58" t="s">
        <v>658</v>
      </c>
      <c r="AG1001" s="60" t="s">
        <v>4854</v>
      </c>
      <c r="AH1001" s="60" t="s">
        <v>4854</v>
      </c>
      <c r="AI1001" s="58">
        <v>1000</v>
      </c>
      <c r="AJ1001" s="58" t="s">
        <v>666</v>
      </c>
    </row>
    <row r="1002" spans="1:36">
      <c r="A1002" s="57">
        <v>999</v>
      </c>
      <c r="B1002" s="58">
        <v>2022</v>
      </c>
      <c r="C1002" s="58" t="s">
        <v>692</v>
      </c>
      <c r="D1002" s="58"/>
      <c r="E1002" s="58" t="s">
        <v>8878</v>
      </c>
      <c r="F1002" s="58" t="s">
        <v>578</v>
      </c>
      <c r="G1002" s="58" t="s">
        <v>7935</v>
      </c>
      <c r="H1002" s="58" t="s">
        <v>2027</v>
      </c>
      <c r="I1002" s="59">
        <v>44729</v>
      </c>
      <c r="J1002" s="58" t="s">
        <v>2990</v>
      </c>
      <c r="K1002" s="59" t="s">
        <v>7249</v>
      </c>
      <c r="L1002" s="58" t="s">
        <v>7656</v>
      </c>
      <c r="M1002" s="58" t="s">
        <v>1657</v>
      </c>
      <c r="N1002" s="60">
        <v>684410</v>
      </c>
      <c r="O1002" s="60">
        <v>78707</v>
      </c>
      <c r="P1002" s="60">
        <v>78707</v>
      </c>
      <c r="Q1002" s="58"/>
      <c r="R1002" s="58" t="s">
        <v>658</v>
      </c>
      <c r="S1002" s="58" t="s">
        <v>703</v>
      </c>
      <c r="T1002" s="58"/>
      <c r="U1002" s="58">
        <v>3</v>
      </c>
      <c r="V1002" s="58"/>
      <c r="W1002" s="58" t="s">
        <v>658</v>
      </c>
      <c r="X1002" s="58">
        <v>44034939000</v>
      </c>
      <c r="Y1002" s="58" t="str">
        <f>LEFT(Tableau3[[#This Row],[CODE_TARIF]],6)</f>
        <v>440349</v>
      </c>
      <c r="Z1002" s="58" t="s">
        <v>697</v>
      </c>
      <c r="AA1002" s="58"/>
      <c r="AB1002" s="58" t="s">
        <v>8471</v>
      </c>
      <c r="AC1002" s="60">
        <v>33</v>
      </c>
      <c r="AD1002" s="60" t="s">
        <v>6109</v>
      </c>
      <c r="AE1002" s="58" t="s">
        <v>698</v>
      </c>
      <c r="AF1002" s="58" t="s">
        <v>658</v>
      </c>
      <c r="AG1002" s="60" t="s">
        <v>4855</v>
      </c>
      <c r="AH1002" s="60" t="s">
        <v>4855</v>
      </c>
      <c r="AI1002" s="58">
        <v>1000</v>
      </c>
      <c r="AJ1002" s="58" t="s">
        <v>666</v>
      </c>
    </row>
    <row r="1003" spans="1:36">
      <c r="A1003" s="57">
        <v>1000</v>
      </c>
      <c r="B1003" s="58">
        <v>2022</v>
      </c>
      <c r="C1003" s="58" t="s">
        <v>692</v>
      </c>
      <c r="D1003" s="58"/>
      <c r="E1003" s="58" t="s">
        <v>8878</v>
      </c>
      <c r="F1003" s="58" t="s">
        <v>578</v>
      </c>
      <c r="G1003" s="58" t="s">
        <v>7935</v>
      </c>
      <c r="H1003" s="58" t="s">
        <v>2027</v>
      </c>
      <c r="I1003" s="59">
        <v>44729</v>
      </c>
      <c r="J1003" s="58" t="s">
        <v>2991</v>
      </c>
      <c r="K1003" s="59" t="s">
        <v>7249</v>
      </c>
      <c r="L1003" s="58" t="s">
        <v>7657</v>
      </c>
      <c r="M1003" s="58" t="s">
        <v>7244</v>
      </c>
      <c r="N1003" s="60">
        <v>512665</v>
      </c>
      <c r="O1003" s="60">
        <v>58956</v>
      </c>
      <c r="P1003" s="60">
        <v>58956</v>
      </c>
      <c r="Q1003" s="58"/>
      <c r="R1003" s="58" t="s">
        <v>658</v>
      </c>
      <c r="S1003" s="58" t="s">
        <v>703</v>
      </c>
      <c r="T1003" s="58"/>
      <c r="U1003" s="58">
        <v>3</v>
      </c>
      <c r="V1003" s="58"/>
      <c r="W1003" s="58" t="s">
        <v>658</v>
      </c>
      <c r="X1003" s="58">
        <v>44034939000</v>
      </c>
      <c r="Y1003" s="58" t="str">
        <f>LEFT(Tableau3[[#This Row],[CODE_TARIF]],6)</f>
        <v>440349</v>
      </c>
      <c r="Z1003" s="58" t="s">
        <v>697</v>
      </c>
      <c r="AA1003" s="58"/>
      <c r="AB1003" s="58" t="s">
        <v>8472</v>
      </c>
      <c r="AC1003" s="60">
        <v>16</v>
      </c>
      <c r="AD1003" s="60" t="s">
        <v>1491</v>
      </c>
      <c r="AE1003" s="58" t="s">
        <v>698</v>
      </c>
      <c r="AF1003" s="58" t="s">
        <v>658</v>
      </c>
      <c r="AG1003" s="60" t="s">
        <v>4856</v>
      </c>
      <c r="AH1003" s="60" t="s">
        <v>4856</v>
      </c>
      <c r="AI1003" s="58">
        <v>1000</v>
      </c>
      <c r="AJ1003" s="58" t="s">
        <v>666</v>
      </c>
    </row>
    <row r="1004" spans="1:36">
      <c r="A1004" s="57">
        <v>1001</v>
      </c>
      <c r="B1004" s="58">
        <v>2022</v>
      </c>
      <c r="C1004" s="58" t="s">
        <v>692</v>
      </c>
      <c r="D1004" s="58"/>
      <c r="E1004" s="58" t="s">
        <v>8885</v>
      </c>
      <c r="F1004" s="58" t="s">
        <v>585</v>
      </c>
      <c r="G1004" s="58" t="s">
        <v>7937</v>
      </c>
      <c r="H1004" s="58" t="s">
        <v>2034</v>
      </c>
      <c r="I1004" s="59">
        <v>44728</v>
      </c>
      <c r="J1004" s="58" t="s">
        <v>2992</v>
      </c>
      <c r="K1004" s="59" t="s">
        <v>7249</v>
      </c>
      <c r="L1004" s="58" t="s">
        <v>7658</v>
      </c>
      <c r="M1004" s="58" t="s">
        <v>7249</v>
      </c>
      <c r="N1004" s="60">
        <v>1610820</v>
      </c>
      <c r="O1004" s="60">
        <v>217460</v>
      </c>
      <c r="P1004" s="60">
        <v>217460</v>
      </c>
      <c r="Q1004" s="58"/>
      <c r="R1004" s="58" t="s">
        <v>658</v>
      </c>
      <c r="S1004" s="58" t="s">
        <v>701</v>
      </c>
      <c r="T1004" s="58"/>
      <c r="U1004" s="58">
        <v>3</v>
      </c>
      <c r="V1004" s="58"/>
      <c r="W1004" s="58" t="s">
        <v>658</v>
      </c>
      <c r="X1004" s="58">
        <v>44034939000</v>
      </c>
      <c r="Y1004" s="58" t="str">
        <f>LEFT(Tableau3[[#This Row],[CODE_TARIF]],6)</f>
        <v>440349</v>
      </c>
      <c r="Z1004" s="58" t="s">
        <v>697</v>
      </c>
      <c r="AA1004" s="58"/>
      <c r="AB1004" s="58" t="s">
        <v>8473</v>
      </c>
      <c r="AC1004" s="60">
        <v>322164</v>
      </c>
      <c r="AD1004" s="60" t="s">
        <v>6453</v>
      </c>
      <c r="AE1004" s="58" t="s">
        <v>698</v>
      </c>
      <c r="AF1004" s="58" t="s">
        <v>658</v>
      </c>
      <c r="AG1004" s="60" t="s">
        <v>4857</v>
      </c>
      <c r="AH1004" s="60" t="s">
        <v>4857</v>
      </c>
      <c r="AI1004" s="58">
        <v>1000</v>
      </c>
      <c r="AJ1004" s="58" t="s">
        <v>666</v>
      </c>
    </row>
    <row r="1005" spans="1:36">
      <c r="A1005" s="57">
        <v>1002</v>
      </c>
      <c r="B1005" s="58">
        <v>2022</v>
      </c>
      <c r="C1005" s="58" t="s">
        <v>692</v>
      </c>
      <c r="D1005" s="58"/>
      <c r="E1005" s="58" t="s">
        <v>8885</v>
      </c>
      <c r="F1005" s="58" t="s">
        <v>585</v>
      </c>
      <c r="G1005" s="58" t="s">
        <v>7937</v>
      </c>
      <c r="H1005" s="58" t="s">
        <v>2034</v>
      </c>
      <c r="I1005" s="59">
        <v>44728</v>
      </c>
      <c r="J1005" s="58" t="s">
        <v>2993</v>
      </c>
      <c r="K1005" s="59" t="s">
        <v>7249</v>
      </c>
      <c r="L1005" s="58" t="s">
        <v>7658</v>
      </c>
      <c r="M1005" s="58" t="s">
        <v>7249</v>
      </c>
      <c r="N1005" s="60">
        <v>2477280</v>
      </c>
      <c r="O1005" s="60">
        <v>334433</v>
      </c>
      <c r="P1005" s="60">
        <v>334433</v>
      </c>
      <c r="Q1005" s="58"/>
      <c r="R1005" s="58" t="s">
        <v>658</v>
      </c>
      <c r="S1005" s="58" t="s">
        <v>701</v>
      </c>
      <c r="T1005" s="58"/>
      <c r="U1005" s="58">
        <v>3</v>
      </c>
      <c r="V1005" s="58"/>
      <c r="W1005" s="58" t="s">
        <v>658</v>
      </c>
      <c r="X1005" s="58">
        <v>44034939000</v>
      </c>
      <c r="Y1005" s="58" t="str">
        <f>LEFT(Tableau3[[#This Row],[CODE_TARIF]],6)</f>
        <v>440349</v>
      </c>
      <c r="Z1005" s="58" t="s">
        <v>697</v>
      </c>
      <c r="AA1005" s="58"/>
      <c r="AB1005" s="58" t="s">
        <v>8474</v>
      </c>
      <c r="AC1005" s="60">
        <v>495546</v>
      </c>
      <c r="AD1005" s="60" t="s">
        <v>6454</v>
      </c>
      <c r="AE1005" s="58" t="s">
        <v>698</v>
      </c>
      <c r="AF1005" s="58" t="s">
        <v>658</v>
      </c>
      <c r="AG1005" s="60" t="s">
        <v>4858</v>
      </c>
      <c r="AH1005" s="60" t="s">
        <v>4858</v>
      </c>
      <c r="AI1005" s="58">
        <v>1000</v>
      </c>
      <c r="AJ1005" s="58" t="s">
        <v>666</v>
      </c>
    </row>
    <row r="1006" spans="1:36">
      <c r="A1006" s="57">
        <v>1003</v>
      </c>
      <c r="B1006" s="58">
        <v>2022</v>
      </c>
      <c r="C1006" s="58" t="s">
        <v>692</v>
      </c>
      <c r="D1006" s="58"/>
      <c r="E1006" s="58" t="s">
        <v>8885</v>
      </c>
      <c r="F1006" s="58" t="s">
        <v>585</v>
      </c>
      <c r="G1006" s="58" t="s">
        <v>7937</v>
      </c>
      <c r="H1006" s="58" t="s">
        <v>2034</v>
      </c>
      <c r="I1006" s="59">
        <v>44728</v>
      </c>
      <c r="J1006" s="58" t="s">
        <v>2994</v>
      </c>
      <c r="K1006" s="59" t="s">
        <v>7249</v>
      </c>
      <c r="L1006" s="58" t="s">
        <v>7658</v>
      </c>
      <c r="M1006" s="58" t="s">
        <v>7249</v>
      </c>
      <c r="N1006" s="60">
        <v>2604595</v>
      </c>
      <c r="O1006" s="60">
        <v>351620</v>
      </c>
      <c r="P1006" s="60">
        <v>351620</v>
      </c>
      <c r="Q1006" s="58"/>
      <c r="R1006" s="58" t="s">
        <v>658</v>
      </c>
      <c r="S1006" s="58" t="s">
        <v>701</v>
      </c>
      <c r="T1006" s="58"/>
      <c r="U1006" s="58">
        <v>3</v>
      </c>
      <c r="V1006" s="58"/>
      <c r="W1006" s="58" t="s">
        <v>658</v>
      </c>
      <c r="X1006" s="58">
        <v>44034939000</v>
      </c>
      <c r="Y1006" s="58" t="str">
        <f>LEFT(Tableau3[[#This Row],[CODE_TARIF]],6)</f>
        <v>440349</v>
      </c>
      <c r="Z1006" s="58" t="s">
        <v>697</v>
      </c>
      <c r="AA1006" s="58"/>
      <c r="AB1006" s="58" t="s">
        <v>8474</v>
      </c>
      <c r="AC1006" s="60">
        <v>520919</v>
      </c>
      <c r="AD1006" s="60" t="s">
        <v>6455</v>
      </c>
      <c r="AE1006" s="58" t="s">
        <v>698</v>
      </c>
      <c r="AF1006" s="58" t="s">
        <v>658</v>
      </c>
      <c r="AG1006" s="60" t="s">
        <v>4859</v>
      </c>
      <c r="AH1006" s="60" t="s">
        <v>4859</v>
      </c>
      <c r="AI1006" s="58">
        <v>1000</v>
      </c>
      <c r="AJ1006" s="58" t="s">
        <v>666</v>
      </c>
    </row>
    <row r="1007" spans="1:36">
      <c r="A1007" s="57">
        <v>1004</v>
      </c>
      <c r="B1007" s="58">
        <v>2022</v>
      </c>
      <c r="C1007" s="58" t="s">
        <v>692</v>
      </c>
      <c r="D1007" s="58"/>
      <c r="E1007" s="58" t="s">
        <v>8885</v>
      </c>
      <c r="F1007" s="58" t="s">
        <v>585</v>
      </c>
      <c r="G1007" s="58" t="s">
        <v>7937</v>
      </c>
      <c r="H1007" s="58" t="s">
        <v>2034</v>
      </c>
      <c r="I1007" s="59">
        <v>44728</v>
      </c>
      <c r="J1007" s="58" t="s">
        <v>2995</v>
      </c>
      <c r="K1007" s="59" t="s">
        <v>7249</v>
      </c>
      <c r="L1007" s="58" t="s">
        <v>7658</v>
      </c>
      <c r="M1007" s="58" t="s">
        <v>7249</v>
      </c>
      <c r="N1007" s="60">
        <v>2523000</v>
      </c>
      <c r="O1007" s="60">
        <v>340605</v>
      </c>
      <c r="P1007" s="60">
        <v>340605</v>
      </c>
      <c r="Q1007" s="58"/>
      <c r="R1007" s="58" t="s">
        <v>658</v>
      </c>
      <c r="S1007" s="58" t="s">
        <v>701</v>
      </c>
      <c r="T1007" s="58"/>
      <c r="U1007" s="58">
        <v>3</v>
      </c>
      <c r="V1007" s="58"/>
      <c r="W1007" s="58" t="s">
        <v>658</v>
      </c>
      <c r="X1007" s="58">
        <v>44034939000</v>
      </c>
      <c r="Y1007" s="58" t="str">
        <f>LEFT(Tableau3[[#This Row],[CODE_TARIF]],6)</f>
        <v>440349</v>
      </c>
      <c r="Z1007" s="58" t="s">
        <v>697</v>
      </c>
      <c r="AA1007" s="58"/>
      <c r="AB1007" s="58" t="s">
        <v>8474</v>
      </c>
      <c r="AC1007" s="60">
        <v>504600</v>
      </c>
      <c r="AD1007" s="60" t="s">
        <v>6456</v>
      </c>
      <c r="AE1007" s="58" t="s">
        <v>698</v>
      </c>
      <c r="AF1007" s="58" t="s">
        <v>658</v>
      </c>
      <c r="AG1007" s="60" t="s">
        <v>4860</v>
      </c>
      <c r="AH1007" s="60" t="s">
        <v>4860</v>
      </c>
      <c r="AI1007" s="58">
        <v>1000</v>
      </c>
      <c r="AJ1007" s="58" t="s">
        <v>666</v>
      </c>
    </row>
    <row r="1008" spans="1:36">
      <c r="A1008" s="57">
        <v>1005</v>
      </c>
      <c r="B1008" s="58">
        <v>2022</v>
      </c>
      <c r="C1008" s="58" t="s">
        <v>692</v>
      </c>
      <c r="D1008" s="58"/>
      <c r="E1008" s="58" t="s">
        <v>8881</v>
      </c>
      <c r="F1008" s="58" t="s">
        <v>588</v>
      </c>
      <c r="G1008" s="58" t="s">
        <v>7932</v>
      </c>
      <c r="H1008" s="58" t="s">
        <v>2030</v>
      </c>
      <c r="I1008" s="59">
        <v>44727</v>
      </c>
      <c r="J1008" s="58" t="s">
        <v>2996</v>
      </c>
      <c r="K1008" s="59" t="s">
        <v>7250</v>
      </c>
      <c r="L1008" s="58" t="s">
        <v>7659</v>
      </c>
      <c r="M1008" s="58" t="s">
        <v>7245</v>
      </c>
      <c r="N1008" s="60">
        <v>202925</v>
      </c>
      <c r="O1008" s="60">
        <v>11161</v>
      </c>
      <c r="P1008" s="60">
        <v>11161</v>
      </c>
      <c r="Q1008" s="58"/>
      <c r="R1008" s="58" t="s">
        <v>658</v>
      </c>
      <c r="S1008" s="58" t="s">
        <v>7171</v>
      </c>
      <c r="T1008" s="58"/>
      <c r="U1008" s="58">
        <v>3</v>
      </c>
      <c r="V1008" s="58"/>
      <c r="W1008" s="58" t="s">
        <v>658</v>
      </c>
      <c r="X1008" s="58">
        <v>44072938000</v>
      </c>
      <c r="Y1008" s="58" t="str">
        <f>LEFT(Tableau3[[#This Row],[CODE_TARIF]],6)</f>
        <v>440729</v>
      </c>
      <c r="Z1008" s="58" t="s">
        <v>697</v>
      </c>
      <c r="AA1008" s="58"/>
      <c r="AB1008" s="58" t="s">
        <v>8475</v>
      </c>
      <c r="AC1008" s="60">
        <v>14</v>
      </c>
      <c r="AD1008" s="60" t="s">
        <v>6457</v>
      </c>
      <c r="AE1008" s="58" t="s">
        <v>713</v>
      </c>
      <c r="AF1008" s="58" t="s">
        <v>658</v>
      </c>
      <c r="AG1008" s="60" t="s">
        <v>4861</v>
      </c>
      <c r="AH1008" s="60" t="s">
        <v>4861</v>
      </c>
      <c r="AI1008" s="58">
        <v>1000</v>
      </c>
      <c r="AJ1008" s="58" t="s">
        <v>666</v>
      </c>
    </row>
    <row r="1009" spans="1:36">
      <c r="A1009" s="57">
        <v>1006</v>
      </c>
      <c r="B1009" s="58">
        <v>2022</v>
      </c>
      <c r="C1009" s="58" t="s">
        <v>692</v>
      </c>
      <c r="D1009" s="58"/>
      <c r="E1009" s="58" t="s">
        <v>8883</v>
      </c>
      <c r="F1009" s="58" t="s">
        <v>587</v>
      </c>
      <c r="G1009" s="58" t="s">
        <v>7933</v>
      </c>
      <c r="H1009" s="58" t="s">
        <v>2032</v>
      </c>
      <c r="I1009" s="59">
        <v>44727</v>
      </c>
      <c r="J1009" s="58" t="s">
        <v>2997</v>
      </c>
      <c r="K1009" s="59" t="s">
        <v>7250</v>
      </c>
      <c r="L1009" s="58" t="s">
        <v>7660</v>
      </c>
      <c r="M1009" s="58" t="s">
        <v>7250</v>
      </c>
      <c r="N1009" s="60">
        <v>586900</v>
      </c>
      <c r="O1009" s="60">
        <v>67494</v>
      </c>
      <c r="P1009" s="60">
        <v>67494</v>
      </c>
      <c r="Q1009" s="58"/>
      <c r="R1009" s="58" t="s">
        <v>658</v>
      </c>
      <c r="S1009" s="58" t="s">
        <v>687</v>
      </c>
      <c r="T1009" s="58"/>
      <c r="U1009" s="58">
        <v>3</v>
      </c>
      <c r="V1009" s="58"/>
      <c r="W1009" s="58" t="s">
        <v>658</v>
      </c>
      <c r="X1009" s="58">
        <v>44034934000</v>
      </c>
      <c r="Y1009" s="58" t="str">
        <f>LEFT(Tableau3[[#This Row],[CODE_TARIF]],6)</f>
        <v>440349</v>
      </c>
      <c r="Z1009" s="58" t="s">
        <v>697</v>
      </c>
      <c r="AA1009" s="58"/>
      <c r="AB1009" s="58" t="s">
        <v>7976</v>
      </c>
      <c r="AC1009" s="60">
        <v>31</v>
      </c>
      <c r="AD1009" s="60" t="s">
        <v>4862</v>
      </c>
      <c r="AE1009" s="58" t="s">
        <v>698</v>
      </c>
      <c r="AF1009" s="58" t="s">
        <v>658</v>
      </c>
      <c r="AG1009" s="60" t="s">
        <v>4862</v>
      </c>
      <c r="AH1009" s="60" t="s">
        <v>4862</v>
      </c>
      <c r="AI1009" s="58">
        <v>1000</v>
      </c>
      <c r="AJ1009" s="58" t="s">
        <v>666</v>
      </c>
    </row>
    <row r="1010" spans="1:36">
      <c r="A1010" s="57">
        <v>1007</v>
      </c>
      <c r="B1010" s="58">
        <v>2022</v>
      </c>
      <c r="C1010" s="58" t="s">
        <v>692</v>
      </c>
      <c r="D1010" s="58"/>
      <c r="E1010" s="58" t="s">
        <v>8883</v>
      </c>
      <c r="F1010" s="58" t="s">
        <v>587</v>
      </c>
      <c r="G1010" s="58" t="s">
        <v>7933</v>
      </c>
      <c r="H1010" s="58" t="s">
        <v>2032</v>
      </c>
      <c r="I1010" s="59">
        <v>44727</v>
      </c>
      <c r="J1010" s="58" t="s">
        <v>2998</v>
      </c>
      <c r="K1010" s="59" t="s">
        <v>7250</v>
      </c>
      <c r="L1010" s="58" t="s">
        <v>7660</v>
      </c>
      <c r="M1010" s="58" t="s">
        <v>7250</v>
      </c>
      <c r="N1010" s="60">
        <v>862200</v>
      </c>
      <c r="O1010" s="60">
        <v>99153</v>
      </c>
      <c r="P1010" s="60">
        <v>99153</v>
      </c>
      <c r="Q1010" s="58"/>
      <c r="R1010" s="58" t="s">
        <v>658</v>
      </c>
      <c r="S1010" s="58" t="s">
        <v>687</v>
      </c>
      <c r="T1010" s="58"/>
      <c r="U1010" s="58">
        <v>3</v>
      </c>
      <c r="V1010" s="58"/>
      <c r="W1010" s="58" t="s">
        <v>658</v>
      </c>
      <c r="X1010" s="58">
        <v>44034900000</v>
      </c>
      <c r="Y1010" s="58" t="str">
        <f>LEFT(Tableau3[[#This Row],[CODE_TARIF]],6)</f>
        <v>440349</v>
      </c>
      <c r="Z1010" s="58" t="s">
        <v>697</v>
      </c>
      <c r="AA1010" s="58"/>
      <c r="AB1010" s="58" t="s">
        <v>7972</v>
      </c>
      <c r="AC1010" s="60">
        <v>18</v>
      </c>
      <c r="AD1010" s="60" t="s">
        <v>6458</v>
      </c>
      <c r="AE1010" s="58" t="s">
        <v>698</v>
      </c>
      <c r="AF1010" s="58" t="s">
        <v>658</v>
      </c>
      <c r="AG1010" s="60" t="s">
        <v>4863</v>
      </c>
      <c r="AH1010" s="60" t="s">
        <v>4863</v>
      </c>
      <c r="AI1010" s="58">
        <v>1000</v>
      </c>
      <c r="AJ1010" s="58" t="s">
        <v>666</v>
      </c>
    </row>
    <row r="1011" spans="1:36">
      <c r="A1011" s="57">
        <v>1008</v>
      </c>
      <c r="B1011" s="58">
        <v>2022</v>
      </c>
      <c r="C1011" s="58" t="s">
        <v>692</v>
      </c>
      <c r="D1011" s="58"/>
      <c r="E1011" s="58" t="s">
        <v>8883</v>
      </c>
      <c r="F1011" s="58" t="s">
        <v>587</v>
      </c>
      <c r="G1011" s="58" t="s">
        <v>7933</v>
      </c>
      <c r="H1011" s="58" t="s">
        <v>2032</v>
      </c>
      <c r="I1011" s="59">
        <v>44727</v>
      </c>
      <c r="J1011" s="58" t="s">
        <v>2999</v>
      </c>
      <c r="K1011" s="59" t="s">
        <v>7250</v>
      </c>
      <c r="L1011" s="58" t="s">
        <v>7660</v>
      </c>
      <c r="M1011" s="58" t="s">
        <v>7250</v>
      </c>
      <c r="N1011" s="60">
        <v>56100</v>
      </c>
      <c r="O1011" s="60">
        <v>6452</v>
      </c>
      <c r="P1011" s="60">
        <v>6452</v>
      </c>
      <c r="Q1011" s="58"/>
      <c r="R1011" s="58" t="s">
        <v>658</v>
      </c>
      <c r="S1011" s="58" t="s">
        <v>687</v>
      </c>
      <c r="T1011" s="58"/>
      <c r="U1011" s="58">
        <v>3</v>
      </c>
      <c r="V1011" s="58"/>
      <c r="W1011" s="58" t="s">
        <v>658</v>
      </c>
      <c r="X1011" s="58">
        <v>44034909000</v>
      </c>
      <c r="Y1011" s="58" t="str">
        <f>LEFT(Tableau3[[#This Row],[CODE_TARIF]],6)</f>
        <v>440349</v>
      </c>
      <c r="Z1011" s="58" t="s">
        <v>697</v>
      </c>
      <c r="AA1011" s="58"/>
      <c r="AB1011" s="58" t="s">
        <v>7976</v>
      </c>
      <c r="AC1011" s="60">
        <v>3</v>
      </c>
      <c r="AD1011" s="60" t="s">
        <v>6459</v>
      </c>
      <c r="AE1011" s="58" t="s">
        <v>698</v>
      </c>
      <c r="AF1011" s="58" t="s">
        <v>658</v>
      </c>
      <c r="AG1011" s="60" t="s">
        <v>4864</v>
      </c>
      <c r="AH1011" s="60" t="s">
        <v>4864</v>
      </c>
      <c r="AI1011" s="58">
        <v>1000</v>
      </c>
      <c r="AJ1011" s="58" t="s">
        <v>666</v>
      </c>
    </row>
    <row r="1012" spans="1:36">
      <c r="A1012" s="57">
        <v>1009</v>
      </c>
      <c r="B1012" s="58">
        <v>2022</v>
      </c>
      <c r="C1012" s="58" t="s">
        <v>692</v>
      </c>
      <c r="D1012" s="58"/>
      <c r="E1012" s="58" t="s">
        <v>8883</v>
      </c>
      <c r="F1012" s="58" t="s">
        <v>587</v>
      </c>
      <c r="G1012" s="58" t="s">
        <v>7933</v>
      </c>
      <c r="H1012" s="58" t="s">
        <v>2032</v>
      </c>
      <c r="I1012" s="59">
        <v>44727</v>
      </c>
      <c r="J1012" s="58" t="s">
        <v>3000</v>
      </c>
      <c r="K1012" s="59" t="s">
        <v>7250</v>
      </c>
      <c r="L1012" s="58" t="s">
        <v>7660</v>
      </c>
      <c r="M1012" s="58" t="s">
        <v>7250</v>
      </c>
      <c r="N1012" s="60">
        <v>134500</v>
      </c>
      <c r="O1012" s="60">
        <v>15468</v>
      </c>
      <c r="P1012" s="60">
        <v>15468</v>
      </c>
      <c r="Q1012" s="58"/>
      <c r="R1012" s="58" t="s">
        <v>658</v>
      </c>
      <c r="S1012" s="58" t="s">
        <v>687</v>
      </c>
      <c r="T1012" s="58"/>
      <c r="U1012" s="58">
        <v>3</v>
      </c>
      <c r="V1012" s="58"/>
      <c r="W1012" s="58" t="s">
        <v>658</v>
      </c>
      <c r="X1012" s="58">
        <v>44034910000</v>
      </c>
      <c r="Y1012" s="58" t="str">
        <f>LEFT(Tableau3[[#This Row],[CODE_TARIF]],6)</f>
        <v>440349</v>
      </c>
      <c r="Z1012" s="58" t="s">
        <v>697</v>
      </c>
      <c r="AA1012" s="58"/>
      <c r="AB1012" s="58" t="s">
        <v>7976</v>
      </c>
      <c r="AC1012" s="60">
        <v>4</v>
      </c>
      <c r="AD1012" s="60" t="s">
        <v>6460</v>
      </c>
      <c r="AE1012" s="58" t="s">
        <v>698</v>
      </c>
      <c r="AF1012" s="58" t="s">
        <v>658</v>
      </c>
      <c r="AG1012" s="60" t="s">
        <v>4865</v>
      </c>
      <c r="AH1012" s="60" t="s">
        <v>4865</v>
      </c>
      <c r="AI1012" s="58">
        <v>1000</v>
      </c>
      <c r="AJ1012" s="58" t="s">
        <v>666</v>
      </c>
    </row>
    <row r="1013" spans="1:36">
      <c r="A1013" s="57">
        <v>1010</v>
      </c>
      <c r="B1013" s="58">
        <v>2022</v>
      </c>
      <c r="C1013" s="58" t="s">
        <v>692</v>
      </c>
      <c r="D1013" s="58"/>
      <c r="E1013" s="58" t="s">
        <v>8883</v>
      </c>
      <c r="F1013" s="58" t="s">
        <v>587</v>
      </c>
      <c r="G1013" s="58" t="s">
        <v>7933</v>
      </c>
      <c r="H1013" s="58" t="s">
        <v>2032</v>
      </c>
      <c r="I1013" s="59">
        <v>44727</v>
      </c>
      <c r="J1013" s="58" t="s">
        <v>3001</v>
      </c>
      <c r="K1013" s="59" t="s">
        <v>7250</v>
      </c>
      <c r="L1013" s="58" t="s">
        <v>7660</v>
      </c>
      <c r="M1013" s="58" t="s">
        <v>7250</v>
      </c>
      <c r="N1013" s="60">
        <v>269900</v>
      </c>
      <c r="O1013" s="60">
        <v>31039</v>
      </c>
      <c r="P1013" s="60">
        <v>31039</v>
      </c>
      <c r="Q1013" s="58"/>
      <c r="R1013" s="58" t="s">
        <v>658</v>
      </c>
      <c r="S1013" s="58" t="s">
        <v>687</v>
      </c>
      <c r="T1013" s="58"/>
      <c r="U1013" s="58">
        <v>3</v>
      </c>
      <c r="V1013" s="58"/>
      <c r="W1013" s="58" t="s">
        <v>658</v>
      </c>
      <c r="X1013" s="58">
        <v>44034900000</v>
      </c>
      <c r="Y1013" s="58" t="str">
        <f>LEFT(Tableau3[[#This Row],[CODE_TARIF]],6)</f>
        <v>440349</v>
      </c>
      <c r="Z1013" s="58" t="s">
        <v>697</v>
      </c>
      <c r="AA1013" s="58"/>
      <c r="AB1013" s="58" t="s">
        <v>7977</v>
      </c>
      <c r="AC1013" s="60">
        <v>7</v>
      </c>
      <c r="AD1013" s="60" t="s">
        <v>6461</v>
      </c>
      <c r="AE1013" s="58" t="s">
        <v>698</v>
      </c>
      <c r="AF1013" s="58" t="s">
        <v>658</v>
      </c>
      <c r="AG1013" s="60" t="s">
        <v>4866</v>
      </c>
      <c r="AH1013" s="60" t="s">
        <v>4866</v>
      </c>
      <c r="AI1013" s="58">
        <v>1000</v>
      </c>
      <c r="AJ1013" s="58" t="s">
        <v>666</v>
      </c>
    </row>
    <row r="1014" spans="1:36">
      <c r="A1014" s="57">
        <v>1011</v>
      </c>
      <c r="B1014" s="58">
        <v>2022</v>
      </c>
      <c r="C1014" s="58" t="s">
        <v>692</v>
      </c>
      <c r="D1014" s="58"/>
      <c r="E1014" s="58" t="s">
        <v>8883</v>
      </c>
      <c r="F1014" s="58" t="s">
        <v>587</v>
      </c>
      <c r="G1014" s="58" t="s">
        <v>7933</v>
      </c>
      <c r="H1014" s="58" t="s">
        <v>2032</v>
      </c>
      <c r="I1014" s="59">
        <v>44727</v>
      </c>
      <c r="J1014" s="58" t="s">
        <v>3002</v>
      </c>
      <c r="K1014" s="59" t="s">
        <v>7250</v>
      </c>
      <c r="L1014" s="58" t="s">
        <v>7660</v>
      </c>
      <c r="M1014" s="58" t="s">
        <v>7250</v>
      </c>
      <c r="N1014" s="60">
        <v>452200</v>
      </c>
      <c r="O1014" s="60">
        <v>52003</v>
      </c>
      <c r="P1014" s="60">
        <v>52003</v>
      </c>
      <c r="Q1014" s="58"/>
      <c r="R1014" s="58" t="s">
        <v>658</v>
      </c>
      <c r="S1014" s="58" t="s">
        <v>687</v>
      </c>
      <c r="T1014" s="58"/>
      <c r="U1014" s="58">
        <v>3</v>
      </c>
      <c r="V1014" s="58"/>
      <c r="W1014" s="58" t="s">
        <v>658</v>
      </c>
      <c r="X1014" s="58">
        <v>44034900000</v>
      </c>
      <c r="Y1014" s="58" t="str">
        <f>LEFT(Tableau3[[#This Row],[CODE_TARIF]],6)</f>
        <v>440349</v>
      </c>
      <c r="Z1014" s="58" t="s">
        <v>697</v>
      </c>
      <c r="AA1014" s="58"/>
      <c r="AB1014" s="58" t="s">
        <v>7974</v>
      </c>
      <c r="AC1014" s="60">
        <v>21</v>
      </c>
      <c r="AD1014" s="60" t="s">
        <v>6462</v>
      </c>
      <c r="AE1014" s="58" t="s">
        <v>698</v>
      </c>
      <c r="AF1014" s="58" t="s">
        <v>658</v>
      </c>
      <c r="AG1014" s="60" t="s">
        <v>4867</v>
      </c>
      <c r="AH1014" s="60" t="s">
        <v>4867</v>
      </c>
      <c r="AI1014" s="58">
        <v>1000</v>
      </c>
      <c r="AJ1014" s="58" t="s">
        <v>666</v>
      </c>
    </row>
    <row r="1015" spans="1:36">
      <c r="A1015" s="57">
        <v>1012</v>
      </c>
      <c r="B1015" s="58">
        <v>2022</v>
      </c>
      <c r="C1015" s="58" t="s">
        <v>692</v>
      </c>
      <c r="D1015" s="58"/>
      <c r="E1015" s="58" t="s">
        <v>8883</v>
      </c>
      <c r="F1015" s="58" t="s">
        <v>587</v>
      </c>
      <c r="G1015" s="58" t="s">
        <v>7933</v>
      </c>
      <c r="H1015" s="58" t="s">
        <v>2032</v>
      </c>
      <c r="I1015" s="59">
        <v>44727</v>
      </c>
      <c r="J1015" s="58" t="s">
        <v>3003</v>
      </c>
      <c r="K1015" s="59" t="s">
        <v>7250</v>
      </c>
      <c r="L1015" s="58" t="s">
        <v>7660</v>
      </c>
      <c r="M1015" s="58" t="s">
        <v>7250</v>
      </c>
      <c r="N1015" s="60">
        <v>318300</v>
      </c>
      <c r="O1015" s="60">
        <v>36605</v>
      </c>
      <c r="P1015" s="60">
        <v>36605</v>
      </c>
      <c r="Q1015" s="58"/>
      <c r="R1015" s="58" t="s">
        <v>658</v>
      </c>
      <c r="S1015" s="58" t="s">
        <v>687</v>
      </c>
      <c r="T1015" s="58"/>
      <c r="U1015" s="58">
        <v>3</v>
      </c>
      <c r="V1015" s="58"/>
      <c r="W1015" s="58" t="s">
        <v>658</v>
      </c>
      <c r="X1015" s="58">
        <v>44034900000</v>
      </c>
      <c r="Y1015" s="58" t="str">
        <f>LEFT(Tableau3[[#This Row],[CODE_TARIF]],6)</f>
        <v>440349</v>
      </c>
      <c r="Z1015" s="58" t="s">
        <v>697</v>
      </c>
      <c r="AA1015" s="58"/>
      <c r="AB1015" s="58" t="s">
        <v>7973</v>
      </c>
      <c r="AC1015" s="60">
        <v>6</v>
      </c>
      <c r="AD1015" s="60" t="s">
        <v>4868</v>
      </c>
      <c r="AE1015" s="58" t="s">
        <v>698</v>
      </c>
      <c r="AF1015" s="58" t="s">
        <v>658</v>
      </c>
      <c r="AG1015" s="60" t="s">
        <v>4868</v>
      </c>
      <c r="AH1015" s="60" t="s">
        <v>4868</v>
      </c>
      <c r="AI1015" s="58">
        <v>1000</v>
      </c>
      <c r="AJ1015" s="58" t="s">
        <v>666</v>
      </c>
    </row>
    <row r="1016" spans="1:36">
      <c r="A1016" s="57">
        <v>1013</v>
      </c>
      <c r="B1016" s="58">
        <v>2022</v>
      </c>
      <c r="C1016" s="58" t="s">
        <v>692</v>
      </c>
      <c r="D1016" s="58"/>
      <c r="E1016" s="58" t="s">
        <v>8883</v>
      </c>
      <c r="F1016" s="58" t="s">
        <v>587</v>
      </c>
      <c r="G1016" s="58" t="s">
        <v>7933</v>
      </c>
      <c r="H1016" s="58" t="s">
        <v>2032</v>
      </c>
      <c r="I1016" s="59">
        <v>44727</v>
      </c>
      <c r="J1016" s="58" t="s">
        <v>1603</v>
      </c>
      <c r="K1016" s="59" t="s">
        <v>7250</v>
      </c>
      <c r="L1016" s="58" t="s">
        <v>7660</v>
      </c>
      <c r="M1016" s="58" t="s">
        <v>7250</v>
      </c>
      <c r="N1016" s="60">
        <v>746900</v>
      </c>
      <c r="O1016" s="60">
        <v>85894</v>
      </c>
      <c r="P1016" s="60">
        <v>85894</v>
      </c>
      <c r="Q1016" s="58"/>
      <c r="R1016" s="58" t="s">
        <v>658</v>
      </c>
      <c r="S1016" s="58" t="s">
        <v>687</v>
      </c>
      <c r="T1016" s="58"/>
      <c r="U1016" s="58">
        <v>3</v>
      </c>
      <c r="V1016" s="58"/>
      <c r="W1016" s="58" t="s">
        <v>658</v>
      </c>
      <c r="X1016" s="58">
        <v>44034900000</v>
      </c>
      <c r="Y1016" s="58" t="str">
        <f>LEFT(Tableau3[[#This Row],[CODE_TARIF]],6)</f>
        <v>440349</v>
      </c>
      <c r="Z1016" s="58" t="s">
        <v>697</v>
      </c>
      <c r="AA1016" s="58"/>
      <c r="AB1016" s="58" t="s">
        <v>7973</v>
      </c>
      <c r="AC1016" s="60">
        <v>15</v>
      </c>
      <c r="AD1016" s="60" t="s">
        <v>4869</v>
      </c>
      <c r="AE1016" s="58" t="s">
        <v>698</v>
      </c>
      <c r="AF1016" s="58" t="s">
        <v>658</v>
      </c>
      <c r="AG1016" s="60" t="s">
        <v>4869</v>
      </c>
      <c r="AH1016" s="60" t="s">
        <v>4869</v>
      </c>
      <c r="AI1016" s="58">
        <v>1000</v>
      </c>
      <c r="AJ1016" s="58" t="s">
        <v>666</v>
      </c>
    </row>
    <row r="1017" spans="1:36">
      <c r="A1017" s="57">
        <v>1014</v>
      </c>
      <c r="B1017" s="58">
        <v>2022</v>
      </c>
      <c r="C1017" s="58" t="s">
        <v>692</v>
      </c>
      <c r="D1017" s="58"/>
      <c r="E1017" s="58" t="s">
        <v>8883</v>
      </c>
      <c r="F1017" s="58" t="s">
        <v>587</v>
      </c>
      <c r="G1017" s="58" t="s">
        <v>7933</v>
      </c>
      <c r="H1017" s="58" t="s">
        <v>2032</v>
      </c>
      <c r="I1017" s="59">
        <v>44727</v>
      </c>
      <c r="J1017" s="58" t="s">
        <v>3004</v>
      </c>
      <c r="K1017" s="59" t="s">
        <v>7250</v>
      </c>
      <c r="L1017" s="58" t="s">
        <v>7660</v>
      </c>
      <c r="M1017" s="58" t="s">
        <v>7250</v>
      </c>
      <c r="N1017" s="60">
        <v>1756900</v>
      </c>
      <c r="O1017" s="60">
        <v>202044</v>
      </c>
      <c r="P1017" s="60">
        <v>202044</v>
      </c>
      <c r="Q1017" s="58"/>
      <c r="R1017" s="58" t="s">
        <v>658</v>
      </c>
      <c r="S1017" s="58" t="s">
        <v>687</v>
      </c>
      <c r="T1017" s="58"/>
      <c r="U1017" s="58">
        <v>3</v>
      </c>
      <c r="V1017" s="58"/>
      <c r="W1017" s="58" t="s">
        <v>658</v>
      </c>
      <c r="X1017" s="58">
        <v>44034900000</v>
      </c>
      <c r="Y1017" s="58" t="str">
        <f>LEFT(Tableau3[[#This Row],[CODE_TARIF]],6)</f>
        <v>440349</v>
      </c>
      <c r="Z1017" s="58" t="s">
        <v>697</v>
      </c>
      <c r="AA1017" s="58"/>
      <c r="AB1017" s="58" t="s">
        <v>7973</v>
      </c>
      <c r="AC1017" s="60">
        <v>26</v>
      </c>
      <c r="AD1017" s="60" t="s">
        <v>4870</v>
      </c>
      <c r="AE1017" s="58" t="s">
        <v>698</v>
      </c>
      <c r="AF1017" s="58" t="s">
        <v>658</v>
      </c>
      <c r="AG1017" s="60" t="s">
        <v>4870</v>
      </c>
      <c r="AH1017" s="60" t="s">
        <v>4870</v>
      </c>
      <c r="AI1017" s="58">
        <v>1000</v>
      </c>
      <c r="AJ1017" s="58" t="s">
        <v>666</v>
      </c>
    </row>
    <row r="1018" spans="1:36">
      <c r="A1018" s="57">
        <v>1015</v>
      </c>
      <c r="B1018" s="58">
        <v>2022</v>
      </c>
      <c r="C1018" s="58" t="s">
        <v>692</v>
      </c>
      <c r="D1018" s="58"/>
      <c r="E1018" s="58" t="s">
        <v>8883</v>
      </c>
      <c r="F1018" s="58" t="s">
        <v>587</v>
      </c>
      <c r="G1018" s="58" t="s">
        <v>7933</v>
      </c>
      <c r="H1018" s="58" t="s">
        <v>2032</v>
      </c>
      <c r="I1018" s="59">
        <v>44727</v>
      </c>
      <c r="J1018" s="58" t="s">
        <v>3005</v>
      </c>
      <c r="K1018" s="59" t="s">
        <v>7250</v>
      </c>
      <c r="L1018" s="58" t="s">
        <v>7660</v>
      </c>
      <c r="M1018" s="58" t="s">
        <v>7250</v>
      </c>
      <c r="N1018" s="60">
        <v>602100</v>
      </c>
      <c r="O1018" s="60">
        <v>69242</v>
      </c>
      <c r="P1018" s="60">
        <v>69242</v>
      </c>
      <c r="Q1018" s="58"/>
      <c r="R1018" s="58" t="s">
        <v>658</v>
      </c>
      <c r="S1018" s="58" t="s">
        <v>687</v>
      </c>
      <c r="T1018" s="58"/>
      <c r="U1018" s="58">
        <v>3</v>
      </c>
      <c r="V1018" s="58"/>
      <c r="W1018" s="58" t="s">
        <v>658</v>
      </c>
      <c r="X1018" s="58">
        <v>44034900000</v>
      </c>
      <c r="Y1018" s="58" t="str">
        <f>LEFT(Tableau3[[#This Row],[CODE_TARIF]],6)</f>
        <v>440349</v>
      </c>
      <c r="Z1018" s="58" t="s">
        <v>697</v>
      </c>
      <c r="AA1018" s="58"/>
      <c r="AB1018" s="58" t="s">
        <v>7972</v>
      </c>
      <c r="AC1018" s="60">
        <v>18</v>
      </c>
      <c r="AD1018" s="60" t="s">
        <v>6463</v>
      </c>
      <c r="AE1018" s="58" t="s">
        <v>698</v>
      </c>
      <c r="AF1018" s="58" t="s">
        <v>658</v>
      </c>
      <c r="AG1018" s="60" t="s">
        <v>4871</v>
      </c>
      <c r="AH1018" s="60" t="s">
        <v>4871</v>
      </c>
      <c r="AI1018" s="58">
        <v>1000</v>
      </c>
      <c r="AJ1018" s="58" t="s">
        <v>666</v>
      </c>
    </row>
    <row r="1019" spans="1:36">
      <c r="A1019" s="57">
        <v>1016</v>
      </c>
      <c r="B1019" s="58">
        <v>2022</v>
      </c>
      <c r="C1019" s="58" t="s">
        <v>692</v>
      </c>
      <c r="D1019" s="58"/>
      <c r="E1019" s="58" t="s">
        <v>8883</v>
      </c>
      <c r="F1019" s="58" t="s">
        <v>587</v>
      </c>
      <c r="G1019" s="58" t="s">
        <v>7933</v>
      </c>
      <c r="H1019" s="58" t="s">
        <v>2032</v>
      </c>
      <c r="I1019" s="59">
        <v>44727</v>
      </c>
      <c r="J1019" s="58" t="s">
        <v>3006</v>
      </c>
      <c r="K1019" s="59" t="s">
        <v>7250</v>
      </c>
      <c r="L1019" s="58" t="s">
        <v>7660</v>
      </c>
      <c r="M1019" s="58" t="s">
        <v>7250</v>
      </c>
      <c r="N1019" s="60">
        <v>1904900</v>
      </c>
      <c r="O1019" s="60">
        <v>219064</v>
      </c>
      <c r="P1019" s="60">
        <v>219064</v>
      </c>
      <c r="Q1019" s="58"/>
      <c r="R1019" s="58" t="s">
        <v>658</v>
      </c>
      <c r="S1019" s="58" t="s">
        <v>687</v>
      </c>
      <c r="T1019" s="58"/>
      <c r="U1019" s="58">
        <v>3</v>
      </c>
      <c r="V1019" s="58"/>
      <c r="W1019" s="58" t="s">
        <v>658</v>
      </c>
      <c r="X1019" s="58">
        <v>44034900000</v>
      </c>
      <c r="Y1019" s="58" t="str">
        <f>LEFT(Tableau3[[#This Row],[CODE_TARIF]],6)</f>
        <v>440349</v>
      </c>
      <c r="Z1019" s="58" t="s">
        <v>697</v>
      </c>
      <c r="AA1019" s="58"/>
      <c r="AB1019" s="58" t="s">
        <v>7972</v>
      </c>
      <c r="AC1019" s="60">
        <v>43</v>
      </c>
      <c r="AD1019" s="60" t="s">
        <v>6464</v>
      </c>
      <c r="AE1019" s="58" t="s">
        <v>698</v>
      </c>
      <c r="AF1019" s="58" t="s">
        <v>658</v>
      </c>
      <c r="AG1019" s="60" t="s">
        <v>4872</v>
      </c>
      <c r="AH1019" s="60" t="s">
        <v>4872</v>
      </c>
      <c r="AI1019" s="58">
        <v>1000</v>
      </c>
      <c r="AJ1019" s="58" t="s">
        <v>666</v>
      </c>
    </row>
    <row r="1020" spans="1:36">
      <c r="A1020" s="57">
        <v>1017</v>
      </c>
      <c r="B1020" s="58">
        <v>2022</v>
      </c>
      <c r="C1020" s="58" t="s">
        <v>692</v>
      </c>
      <c r="D1020" s="58"/>
      <c r="E1020" s="58" t="s">
        <v>8883</v>
      </c>
      <c r="F1020" s="58" t="s">
        <v>587</v>
      </c>
      <c r="G1020" s="58" t="s">
        <v>7933</v>
      </c>
      <c r="H1020" s="58" t="s">
        <v>2032</v>
      </c>
      <c r="I1020" s="59">
        <v>44727</v>
      </c>
      <c r="J1020" s="58" t="s">
        <v>3007</v>
      </c>
      <c r="K1020" s="59" t="s">
        <v>7250</v>
      </c>
      <c r="L1020" s="58" t="s">
        <v>7660</v>
      </c>
      <c r="M1020" s="58" t="s">
        <v>7250</v>
      </c>
      <c r="N1020" s="60">
        <v>4824700</v>
      </c>
      <c r="O1020" s="60">
        <v>554841</v>
      </c>
      <c r="P1020" s="60">
        <v>554841</v>
      </c>
      <c r="Q1020" s="58"/>
      <c r="R1020" s="58" t="s">
        <v>658</v>
      </c>
      <c r="S1020" s="58" t="s">
        <v>687</v>
      </c>
      <c r="T1020" s="58"/>
      <c r="U1020" s="58">
        <v>3</v>
      </c>
      <c r="V1020" s="58"/>
      <c r="W1020" s="58" t="s">
        <v>658</v>
      </c>
      <c r="X1020" s="58">
        <v>44034900000</v>
      </c>
      <c r="Y1020" s="58" t="str">
        <f>LEFT(Tableau3[[#This Row],[CODE_TARIF]],6)</f>
        <v>440349</v>
      </c>
      <c r="Z1020" s="58" t="s">
        <v>697</v>
      </c>
      <c r="AA1020" s="58"/>
      <c r="AB1020" s="58" t="s">
        <v>7975</v>
      </c>
      <c r="AC1020" s="60">
        <v>11</v>
      </c>
      <c r="AD1020" s="60" t="s">
        <v>6465</v>
      </c>
      <c r="AE1020" s="58" t="s">
        <v>698</v>
      </c>
      <c r="AF1020" s="58" t="s">
        <v>658</v>
      </c>
      <c r="AG1020" s="60" t="s">
        <v>4873</v>
      </c>
      <c r="AH1020" s="60" t="s">
        <v>4873</v>
      </c>
      <c r="AI1020" s="58">
        <v>1000</v>
      </c>
      <c r="AJ1020" s="58" t="s">
        <v>666</v>
      </c>
    </row>
    <row r="1021" spans="1:36">
      <c r="A1021" s="57">
        <v>1018</v>
      </c>
      <c r="B1021" s="58">
        <v>2022</v>
      </c>
      <c r="C1021" s="58" t="s">
        <v>692</v>
      </c>
      <c r="D1021" s="58"/>
      <c r="E1021" s="58" t="s">
        <v>8883</v>
      </c>
      <c r="F1021" s="58" t="s">
        <v>587</v>
      </c>
      <c r="G1021" s="58" t="s">
        <v>7933</v>
      </c>
      <c r="H1021" s="58" t="s">
        <v>2032</v>
      </c>
      <c r="I1021" s="59">
        <v>44727</v>
      </c>
      <c r="J1021" s="58" t="s">
        <v>3008</v>
      </c>
      <c r="K1021" s="59" t="s">
        <v>7250</v>
      </c>
      <c r="L1021" s="58" t="s">
        <v>7661</v>
      </c>
      <c r="M1021" s="58" t="s">
        <v>7250</v>
      </c>
      <c r="N1021" s="60">
        <v>312000</v>
      </c>
      <c r="O1021" s="60">
        <v>17160</v>
      </c>
      <c r="P1021" s="60">
        <v>17160</v>
      </c>
      <c r="Q1021" s="58"/>
      <c r="R1021" s="58" t="s">
        <v>658</v>
      </c>
      <c r="S1021" s="58" t="s">
        <v>687</v>
      </c>
      <c r="T1021" s="58"/>
      <c r="U1021" s="58">
        <v>3</v>
      </c>
      <c r="V1021" s="58"/>
      <c r="W1021" s="58" t="s">
        <v>658</v>
      </c>
      <c r="X1021" s="58">
        <v>44072938000</v>
      </c>
      <c r="Y1021" s="58" t="str">
        <f>LEFT(Tableau3[[#This Row],[CODE_TARIF]],6)</f>
        <v>440729</v>
      </c>
      <c r="Z1021" s="58" t="s">
        <v>697</v>
      </c>
      <c r="AA1021" s="58"/>
      <c r="AB1021" s="58" t="s">
        <v>7979</v>
      </c>
      <c r="AC1021" s="60">
        <v>16</v>
      </c>
      <c r="AD1021" s="60" t="s">
        <v>6466</v>
      </c>
      <c r="AE1021" s="58" t="s">
        <v>1668</v>
      </c>
      <c r="AF1021" s="58" t="s">
        <v>658</v>
      </c>
      <c r="AG1021" s="60" t="s">
        <v>4874</v>
      </c>
      <c r="AH1021" s="60" t="s">
        <v>4874</v>
      </c>
      <c r="AI1021" s="58">
        <v>1000</v>
      </c>
      <c r="AJ1021" s="58" t="s">
        <v>666</v>
      </c>
    </row>
    <row r="1022" spans="1:36">
      <c r="A1022" s="57">
        <v>1019</v>
      </c>
      <c r="B1022" s="58">
        <v>2022</v>
      </c>
      <c r="C1022" s="58" t="s">
        <v>692</v>
      </c>
      <c r="D1022" s="58"/>
      <c r="E1022" s="58" t="s">
        <v>8883</v>
      </c>
      <c r="F1022" s="58" t="s">
        <v>587</v>
      </c>
      <c r="G1022" s="58" t="s">
        <v>7933</v>
      </c>
      <c r="H1022" s="58" t="s">
        <v>2032</v>
      </c>
      <c r="I1022" s="59">
        <v>44727</v>
      </c>
      <c r="J1022" s="58" t="s">
        <v>3009</v>
      </c>
      <c r="K1022" s="59" t="s">
        <v>7250</v>
      </c>
      <c r="L1022" s="58" t="s">
        <v>7661</v>
      </c>
      <c r="M1022" s="58" t="s">
        <v>7250</v>
      </c>
      <c r="N1022" s="60">
        <v>326400</v>
      </c>
      <c r="O1022" s="60">
        <v>17952</v>
      </c>
      <c r="P1022" s="60">
        <v>17952</v>
      </c>
      <c r="Q1022" s="58"/>
      <c r="R1022" s="58" t="s">
        <v>658</v>
      </c>
      <c r="S1022" s="58" t="s">
        <v>695</v>
      </c>
      <c r="T1022" s="58"/>
      <c r="U1022" s="58">
        <v>3</v>
      </c>
      <c r="V1022" s="58"/>
      <c r="W1022" s="58" t="s">
        <v>658</v>
      </c>
      <c r="X1022" s="58">
        <v>44072938000</v>
      </c>
      <c r="Y1022" s="58" t="str">
        <f>LEFT(Tableau3[[#This Row],[CODE_TARIF]],6)</f>
        <v>440729</v>
      </c>
      <c r="Z1022" s="58" t="s">
        <v>697</v>
      </c>
      <c r="AA1022" s="58"/>
      <c r="AB1022" s="58" t="s">
        <v>7979</v>
      </c>
      <c r="AC1022" s="60">
        <v>12</v>
      </c>
      <c r="AD1022" s="60" t="s">
        <v>6467</v>
      </c>
      <c r="AE1022" s="58" t="s">
        <v>1668</v>
      </c>
      <c r="AF1022" s="58" t="s">
        <v>658</v>
      </c>
      <c r="AG1022" s="60" t="s">
        <v>4875</v>
      </c>
      <c r="AH1022" s="60" t="s">
        <v>4875</v>
      </c>
      <c r="AI1022" s="58">
        <v>1000</v>
      </c>
      <c r="AJ1022" s="58" t="s">
        <v>666</v>
      </c>
    </row>
    <row r="1023" spans="1:36">
      <c r="A1023" s="57">
        <v>1020</v>
      </c>
      <c r="B1023" s="58">
        <v>2022</v>
      </c>
      <c r="C1023" s="58" t="s">
        <v>692</v>
      </c>
      <c r="D1023" s="58"/>
      <c r="E1023" s="58" t="s">
        <v>8883</v>
      </c>
      <c r="F1023" s="58" t="s">
        <v>587</v>
      </c>
      <c r="G1023" s="58" t="s">
        <v>7933</v>
      </c>
      <c r="H1023" s="58" t="s">
        <v>2032</v>
      </c>
      <c r="I1023" s="59">
        <v>44727</v>
      </c>
      <c r="J1023" s="58" t="s">
        <v>3010</v>
      </c>
      <c r="K1023" s="59" t="s">
        <v>7250</v>
      </c>
      <c r="L1023" s="58" t="s">
        <v>7661</v>
      </c>
      <c r="M1023" s="58" t="s">
        <v>7250</v>
      </c>
      <c r="N1023" s="60">
        <v>330500</v>
      </c>
      <c r="O1023" s="60">
        <v>18178</v>
      </c>
      <c r="P1023" s="60">
        <v>18178</v>
      </c>
      <c r="Q1023" s="58"/>
      <c r="R1023" s="58" t="s">
        <v>658</v>
      </c>
      <c r="S1023" s="58" t="s">
        <v>695</v>
      </c>
      <c r="T1023" s="58"/>
      <c r="U1023" s="58">
        <v>3</v>
      </c>
      <c r="V1023" s="58"/>
      <c r="W1023" s="58" t="s">
        <v>658</v>
      </c>
      <c r="X1023" s="58">
        <v>44072938000</v>
      </c>
      <c r="Y1023" s="58" t="str">
        <f>LEFT(Tableau3[[#This Row],[CODE_TARIF]],6)</f>
        <v>440729</v>
      </c>
      <c r="Z1023" s="58" t="s">
        <v>697</v>
      </c>
      <c r="AA1023" s="58"/>
      <c r="AB1023" s="58" t="s">
        <v>7979</v>
      </c>
      <c r="AC1023" s="60">
        <v>16</v>
      </c>
      <c r="AD1023" s="60" t="s">
        <v>6468</v>
      </c>
      <c r="AE1023" s="58" t="s">
        <v>1668</v>
      </c>
      <c r="AF1023" s="58" t="s">
        <v>658</v>
      </c>
      <c r="AG1023" s="60" t="s">
        <v>4876</v>
      </c>
      <c r="AH1023" s="60" t="s">
        <v>4876</v>
      </c>
      <c r="AI1023" s="58">
        <v>1000</v>
      </c>
      <c r="AJ1023" s="58" t="s">
        <v>666</v>
      </c>
    </row>
    <row r="1024" spans="1:36">
      <c r="A1024" s="57">
        <v>1021</v>
      </c>
      <c r="B1024" s="58">
        <v>2022</v>
      </c>
      <c r="C1024" s="58" t="s">
        <v>692</v>
      </c>
      <c r="D1024" s="58"/>
      <c r="E1024" s="58" t="s">
        <v>8883</v>
      </c>
      <c r="F1024" s="58" t="s">
        <v>587</v>
      </c>
      <c r="G1024" s="58" t="s">
        <v>7933</v>
      </c>
      <c r="H1024" s="58" t="s">
        <v>2032</v>
      </c>
      <c r="I1024" s="59">
        <v>44727</v>
      </c>
      <c r="J1024" s="58" t="s">
        <v>3011</v>
      </c>
      <c r="K1024" s="59" t="s">
        <v>7250</v>
      </c>
      <c r="L1024" s="58" t="s">
        <v>7661</v>
      </c>
      <c r="M1024" s="58" t="s">
        <v>7250</v>
      </c>
      <c r="N1024" s="60">
        <v>333600</v>
      </c>
      <c r="O1024" s="60">
        <v>18348</v>
      </c>
      <c r="P1024" s="60">
        <v>18348</v>
      </c>
      <c r="Q1024" s="58"/>
      <c r="R1024" s="58" t="s">
        <v>658</v>
      </c>
      <c r="S1024" s="58" t="s">
        <v>695</v>
      </c>
      <c r="T1024" s="58"/>
      <c r="U1024" s="58">
        <v>3</v>
      </c>
      <c r="V1024" s="58"/>
      <c r="W1024" s="58" t="s">
        <v>658</v>
      </c>
      <c r="X1024" s="58">
        <v>44072938000</v>
      </c>
      <c r="Y1024" s="58" t="str">
        <f>LEFT(Tableau3[[#This Row],[CODE_TARIF]],6)</f>
        <v>440729</v>
      </c>
      <c r="Z1024" s="58" t="s">
        <v>697</v>
      </c>
      <c r="AA1024" s="58"/>
      <c r="AB1024" s="58" t="s">
        <v>7979</v>
      </c>
      <c r="AC1024" s="60">
        <v>13</v>
      </c>
      <c r="AD1024" s="60" t="s">
        <v>6469</v>
      </c>
      <c r="AE1024" s="58" t="s">
        <v>1668</v>
      </c>
      <c r="AF1024" s="58" t="s">
        <v>658</v>
      </c>
      <c r="AG1024" s="60" t="s">
        <v>4877</v>
      </c>
      <c r="AH1024" s="60" t="s">
        <v>4877</v>
      </c>
      <c r="AI1024" s="58">
        <v>1000</v>
      </c>
      <c r="AJ1024" s="58" t="s">
        <v>666</v>
      </c>
    </row>
    <row r="1025" spans="1:36">
      <c r="A1025" s="57">
        <v>1022</v>
      </c>
      <c r="B1025" s="58">
        <v>2022</v>
      </c>
      <c r="C1025" s="58" t="s">
        <v>692</v>
      </c>
      <c r="D1025" s="58"/>
      <c r="E1025" s="58" t="s">
        <v>8883</v>
      </c>
      <c r="F1025" s="58" t="s">
        <v>587</v>
      </c>
      <c r="G1025" s="58" t="s">
        <v>7933</v>
      </c>
      <c r="H1025" s="58" t="s">
        <v>2032</v>
      </c>
      <c r="I1025" s="59">
        <v>44727</v>
      </c>
      <c r="J1025" s="58" t="s">
        <v>3012</v>
      </c>
      <c r="K1025" s="59" t="s">
        <v>7250</v>
      </c>
      <c r="L1025" s="58" t="s">
        <v>7661</v>
      </c>
      <c r="M1025" s="58" t="s">
        <v>7250</v>
      </c>
      <c r="N1025" s="60">
        <v>349200</v>
      </c>
      <c r="O1025" s="60">
        <v>19206</v>
      </c>
      <c r="P1025" s="60">
        <v>19206</v>
      </c>
      <c r="Q1025" s="58"/>
      <c r="R1025" s="58" t="s">
        <v>658</v>
      </c>
      <c r="S1025" s="58" t="s">
        <v>695</v>
      </c>
      <c r="T1025" s="58"/>
      <c r="U1025" s="58">
        <v>3</v>
      </c>
      <c r="V1025" s="58"/>
      <c r="W1025" s="58" t="s">
        <v>658</v>
      </c>
      <c r="X1025" s="58">
        <v>44072938000</v>
      </c>
      <c r="Y1025" s="58" t="str">
        <f>LEFT(Tableau3[[#This Row],[CODE_TARIF]],6)</f>
        <v>440729</v>
      </c>
      <c r="Z1025" s="58" t="s">
        <v>697</v>
      </c>
      <c r="AA1025" s="58"/>
      <c r="AB1025" s="58" t="s">
        <v>7979</v>
      </c>
      <c r="AC1025" s="60">
        <v>15</v>
      </c>
      <c r="AD1025" s="60" t="s">
        <v>6470</v>
      </c>
      <c r="AE1025" s="58" t="s">
        <v>1668</v>
      </c>
      <c r="AF1025" s="58" t="s">
        <v>658</v>
      </c>
      <c r="AG1025" s="60" t="s">
        <v>4878</v>
      </c>
      <c r="AH1025" s="60" t="s">
        <v>4878</v>
      </c>
      <c r="AI1025" s="58">
        <v>1000</v>
      </c>
      <c r="AJ1025" s="58" t="s">
        <v>666</v>
      </c>
    </row>
    <row r="1026" spans="1:36">
      <c r="A1026" s="57">
        <v>1023</v>
      </c>
      <c r="B1026" s="58">
        <v>2022</v>
      </c>
      <c r="C1026" s="58" t="s">
        <v>692</v>
      </c>
      <c r="D1026" s="58"/>
      <c r="E1026" s="58" t="s">
        <v>8883</v>
      </c>
      <c r="F1026" s="58" t="s">
        <v>587</v>
      </c>
      <c r="G1026" s="58" t="s">
        <v>7933</v>
      </c>
      <c r="H1026" s="58" t="s">
        <v>2032</v>
      </c>
      <c r="I1026" s="59">
        <v>44727</v>
      </c>
      <c r="J1026" s="58" t="s">
        <v>3013</v>
      </c>
      <c r="K1026" s="59" t="s">
        <v>7250</v>
      </c>
      <c r="L1026" s="58" t="s">
        <v>7661</v>
      </c>
      <c r="M1026" s="58" t="s">
        <v>7250</v>
      </c>
      <c r="N1026" s="60">
        <v>1111600</v>
      </c>
      <c r="O1026" s="60">
        <v>61138</v>
      </c>
      <c r="P1026" s="60">
        <v>61138</v>
      </c>
      <c r="Q1026" s="58"/>
      <c r="R1026" s="58" t="s">
        <v>658</v>
      </c>
      <c r="S1026" s="58" t="s">
        <v>699</v>
      </c>
      <c r="T1026" s="58"/>
      <c r="U1026" s="58">
        <v>3</v>
      </c>
      <c r="V1026" s="58"/>
      <c r="W1026" s="58" t="s">
        <v>658</v>
      </c>
      <c r="X1026" s="58">
        <v>44072938000</v>
      </c>
      <c r="Y1026" s="58" t="str">
        <f>LEFT(Tableau3[[#This Row],[CODE_TARIF]],6)</f>
        <v>440729</v>
      </c>
      <c r="Z1026" s="58" t="s">
        <v>697</v>
      </c>
      <c r="AA1026" s="58"/>
      <c r="AB1026" s="58" t="s">
        <v>7972</v>
      </c>
      <c r="AC1026" s="60">
        <v>7</v>
      </c>
      <c r="AD1026" s="60" t="s">
        <v>6471</v>
      </c>
      <c r="AE1026" s="58" t="s">
        <v>1668</v>
      </c>
      <c r="AF1026" s="58" t="s">
        <v>658</v>
      </c>
      <c r="AG1026" s="60" t="s">
        <v>4879</v>
      </c>
      <c r="AH1026" s="60" t="s">
        <v>4879</v>
      </c>
      <c r="AI1026" s="58">
        <v>1000</v>
      </c>
      <c r="AJ1026" s="58" t="s">
        <v>666</v>
      </c>
    </row>
    <row r="1027" spans="1:36">
      <c r="A1027" s="57">
        <v>1024</v>
      </c>
      <c r="B1027" s="58">
        <v>2022</v>
      </c>
      <c r="C1027" s="58" t="s">
        <v>692</v>
      </c>
      <c r="D1027" s="58"/>
      <c r="E1027" s="58" t="s">
        <v>8883</v>
      </c>
      <c r="F1027" s="58" t="s">
        <v>587</v>
      </c>
      <c r="G1027" s="58" t="s">
        <v>7933</v>
      </c>
      <c r="H1027" s="58" t="s">
        <v>2032</v>
      </c>
      <c r="I1027" s="59">
        <v>44727</v>
      </c>
      <c r="J1027" s="58" t="s">
        <v>3014</v>
      </c>
      <c r="K1027" s="59" t="s">
        <v>7250</v>
      </c>
      <c r="L1027" s="58" t="s">
        <v>7661</v>
      </c>
      <c r="M1027" s="58" t="s">
        <v>7250</v>
      </c>
      <c r="N1027" s="60">
        <v>2706600</v>
      </c>
      <c r="O1027" s="60">
        <v>148863</v>
      </c>
      <c r="P1027" s="60">
        <v>148863</v>
      </c>
      <c r="Q1027" s="58"/>
      <c r="R1027" s="58" t="s">
        <v>658</v>
      </c>
      <c r="S1027" s="58" t="s">
        <v>687</v>
      </c>
      <c r="T1027" s="58"/>
      <c r="U1027" s="58">
        <v>3</v>
      </c>
      <c r="V1027" s="58"/>
      <c r="W1027" s="58" t="s">
        <v>658</v>
      </c>
      <c r="X1027" s="58">
        <v>44072938000</v>
      </c>
      <c r="Y1027" s="58" t="str">
        <f>LEFT(Tableau3[[#This Row],[CODE_TARIF]],6)</f>
        <v>440729</v>
      </c>
      <c r="Z1027" s="58" t="s">
        <v>697</v>
      </c>
      <c r="AA1027" s="58"/>
      <c r="AB1027" s="58" t="s">
        <v>7972</v>
      </c>
      <c r="AC1027" s="60">
        <v>9</v>
      </c>
      <c r="AD1027" s="60" t="s">
        <v>6472</v>
      </c>
      <c r="AE1027" s="58" t="s">
        <v>1668</v>
      </c>
      <c r="AF1027" s="58" t="s">
        <v>658</v>
      </c>
      <c r="AG1027" s="60" t="s">
        <v>4880</v>
      </c>
      <c r="AH1027" s="60" t="s">
        <v>4880</v>
      </c>
      <c r="AI1027" s="58">
        <v>1000</v>
      </c>
      <c r="AJ1027" s="58" t="s">
        <v>666</v>
      </c>
    </row>
    <row r="1028" spans="1:36">
      <c r="A1028" s="57">
        <v>1025</v>
      </c>
      <c r="B1028" s="58">
        <v>2022</v>
      </c>
      <c r="C1028" s="58" t="s">
        <v>692</v>
      </c>
      <c r="D1028" s="58"/>
      <c r="E1028" s="58" t="s">
        <v>8883</v>
      </c>
      <c r="F1028" s="58" t="s">
        <v>587</v>
      </c>
      <c r="G1028" s="58" t="s">
        <v>7933</v>
      </c>
      <c r="H1028" s="58" t="s">
        <v>2032</v>
      </c>
      <c r="I1028" s="59">
        <v>44727</v>
      </c>
      <c r="J1028" s="58" t="s">
        <v>3015</v>
      </c>
      <c r="K1028" s="59" t="s">
        <v>7250</v>
      </c>
      <c r="L1028" s="58" t="s">
        <v>7661</v>
      </c>
      <c r="M1028" s="58" t="s">
        <v>7250</v>
      </c>
      <c r="N1028" s="60">
        <v>1256400</v>
      </c>
      <c r="O1028" s="60">
        <v>69102</v>
      </c>
      <c r="P1028" s="60">
        <v>69102</v>
      </c>
      <c r="Q1028" s="58"/>
      <c r="R1028" s="58" t="s">
        <v>658</v>
      </c>
      <c r="S1028" s="58" t="s">
        <v>695</v>
      </c>
      <c r="T1028" s="58"/>
      <c r="U1028" s="58">
        <v>3</v>
      </c>
      <c r="V1028" s="58"/>
      <c r="W1028" s="58" t="s">
        <v>658</v>
      </c>
      <c r="X1028" s="58">
        <v>44072921000</v>
      </c>
      <c r="Y1028" s="58" t="str">
        <f>LEFT(Tableau3[[#This Row],[CODE_TARIF]],6)</f>
        <v>440729</v>
      </c>
      <c r="Z1028" s="58" t="s">
        <v>697</v>
      </c>
      <c r="AA1028" s="58"/>
      <c r="AB1028" s="58" t="s">
        <v>7976</v>
      </c>
      <c r="AC1028" s="60">
        <v>10</v>
      </c>
      <c r="AD1028" s="60" t="s">
        <v>6473</v>
      </c>
      <c r="AE1028" s="58" t="s">
        <v>1668</v>
      </c>
      <c r="AF1028" s="58" t="s">
        <v>658</v>
      </c>
      <c r="AG1028" s="60" t="s">
        <v>4881</v>
      </c>
      <c r="AH1028" s="60" t="s">
        <v>4881</v>
      </c>
      <c r="AI1028" s="58">
        <v>1000</v>
      </c>
      <c r="AJ1028" s="58" t="s">
        <v>666</v>
      </c>
    </row>
    <row r="1029" spans="1:36">
      <c r="A1029" s="57">
        <v>1026</v>
      </c>
      <c r="B1029" s="58">
        <v>2022</v>
      </c>
      <c r="C1029" s="58" t="s">
        <v>692</v>
      </c>
      <c r="D1029" s="58"/>
      <c r="E1029" s="58" t="s">
        <v>8883</v>
      </c>
      <c r="F1029" s="58" t="s">
        <v>587</v>
      </c>
      <c r="G1029" s="58" t="s">
        <v>7933</v>
      </c>
      <c r="H1029" s="58" t="s">
        <v>2032</v>
      </c>
      <c r="I1029" s="59">
        <v>44727</v>
      </c>
      <c r="J1029" s="58" t="s">
        <v>3016</v>
      </c>
      <c r="K1029" s="59" t="s">
        <v>7250</v>
      </c>
      <c r="L1029" s="58" t="s">
        <v>7661</v>
      </c>
      <c r="M1029" s="58" t="s">
        <v>7250</v>
      </c>
      <c r="N1029" s="60">
        <v>1041500</v>
      </c>
      <c r="O1029" s="60">
        <v>57283</v>
      </c>
      <c r="P1029" s="60">
        <v>57283</v>
      </c>
      <c r="Q1029" s="58"/>
      <c r="R1029" s="58" t="s">
        <v>658</v>
      </c>
      <c r="S1029" s="58" t="s">
        <v>700</v>
      </c>
      <c r="T1029" s="58"/>
      <c r="U1029" s="58">
        <v>3</v>
      </c>
      <c r="V1029" s="58"/>
      <c r="W1029" s="58" t="s">
        <v>658</v>
      </c>
      <c r="X1029" s="58">
        <v>44072938000</v>
      </c>
      <c r="Y1029" s="58" t="str">
        <f>LEFT(Tableau3[[#This Row],[CODE_TARIF]],6)</f>
        <v>440729</v>
      </c>
      <c r="Z1029" s="58" t="s">
        <v>697</v>
      </c>
      <c r="AA1029" s="58"/>
      <c r="AB1029" s="58" t="s">
        <v>8091</v>
      </c>
      <c r="AC1029" s="60">
        <v>8</v>
      </c>
      <c r="AD1029" s="60" t="s">
        <v>6474</v>
      </c>
      <c r="AE1029" s="58" t="s">
        <v>1668</v>
      </c>
      <c r="AF1029" s="58" t="s">
        <v>658</v>
      </c>
      <c r="AG1029" s="60" t="s">
        <v>4882</v>
      </c>
      <c r="AH1029" s="60" t="s">
        <v>4882</v>
      </c>
      <c r="AI1029" s="58">
        <v>1000</v>
      </c>
      <c r="AJ1029" s="58" t="s">
        <v>666</v>
      </c>
    </row>
    <row r="1030" spans="1:36">
      <c r="A1030" s="57">
        <v>1027</v>
      </c>
      <c r="B1030" s="58">
        <v>2022</v>
      </c>
      <c r="C1030" s="58" t="s">
        <v>692</v>
      </c>
      <c r="D1030" s="58"/>
      <c r="E1030" s="58" t="s">
        <v>8883</v>
      </c>
      <c r="F1030" s="58" t="s">
        <v>587</v>
      </c>
      <c r="G1030" s="58" t="s">
        <v>7933</v>
      </c>
      <c r="H1030" s="58" t="s">
        <v>2032</v>
      </c>
      <c r="I1030" s="59">
        <v>44727</v>
      </c>
      <c r="J1030" s="58" t="s">
        <v>3017</v>
      </c>
      <c r="K1030" s="59" t="s">
        <v>7250</v>
      </c>
      <c r="L1030" s="58" t="s">
        <v>7661</v>
      </c>
      <c r="M1030" s="58" t="s">
        <v>7250</v>
      </c>
      <c r="N1030" s="60">
        <v>1051100</v>
      </c>
      <c r="O1030" s="60">
        <v>57811</v>
      </c>
      <c r="P1030" s="60">
        <v>57811</v>
      </c>
      <c r="Q1030" s="58"/>
      <c r="R1030" s="58" t="s">
        <v>658</v>
      </c>
      <c r="S1030" s="58" t="s">
        <v>700</v>
      </c>
      <c r="T1030" s="58"/>
      <c r="U1030" s="58">
        <v>3</v>
      </c>
      <c r="V1030" s="58"/>
      <c r="W1030" s="58" t="s">
        <v>658</v>
      </c>
      <c r="X1030" s="58">
        <v>44072938000</v>
      </c>
      <c r="Y1030" s="58" t="str">
        <f>LEFT(Tableau3[[#This Row],[CODE_TARIF]],6)</f>
        <v>440729</v>
      </c>
      <c r="Z1030" s="58" t="s">
        <v>697</v>
      </c>
      <c r="AA1030" s="58"/>
      <c r="AB1030" s="58" t="s">
        <v>8091</v>
      </c>
      <c r="AC1030" s="60">
        <v>9</v>
      </c>
      <c r="AD1030" s="60" t="s">
        <v>6137</v>
      </c>
      <c r="AE1030" s="58" t="s">
        <v>1668</v>
      </c>
      <c r="AF1030" s="58" t="s">
        <v>658</v>
      </c>
      <c r="AG1030" s="60" t="s">
        <v>4407</v>
      </c>
      <c r="AH1030" s="60" t="s">
        <v>4407</v>
      </c>
      <c r="AI1030" s="58">
        <v>1000</v>
      </c>
      <c r="AJ1030" s="58" t="s">
        <v>666</v>
      </c>
    </row>
    <row r="1031" spans="1:36">
      <c r="A1031" s="57">
        <v>1028</v>
      </c>
      <c r="B1031" s="58">
        <v>2022</v>
      </c>
      <c r="C1031" s="58" t="s">
        <v>692</v>
      </c>
      <c r="D1031" s="58"/>
      <c r="E1031" s="58" t="s">
        <v>8883</v>
      </c>
      <c r="F1031" s="58" t="s">
        <v>587</v>
      </c>
      <c r="G1031" s="58" t="s">
        <v>7933</v>
      </c>
      <c r="H1031" s="58" t="s">
        <v>2032</v>
      </c>
      <c r="I1031" s="59">
        <v>44727</v>
      </c>
      <c r="J1031" s="58" t="s">
        <v>3018</v>
      </c>
      <c r="K1031" s="59" t="s">
        <v>7250</v>
      </c>
      <c r="L1031" s="58" t="s">
        <v>7661</v>
      </c>
      <c r="M1031" s="58" t="s">
        <v>7250</v>
      </c>
      <c r="N1031" s="60">
        <v>2720300</v>
      </c>
      <c r="O1031" s="60">
        <v>149617</v>
      </c>
      <c r="P1031" s="60">
        <v>149617</v>
      </c>
      <c r="Q1031" s="58"/>
      <c r="R1031" s="58" t="s">
        <v>658</v>
      </c>
      <c r="S1031" s="58" t="s">
        <v>695</v>
      </c>
      <c r="T1031" s="58"/>
      <c r="U1031" s="58">
        <v>3</v>
      </c>
      <c r="V1031" s="58"/>
      <c r="W1031" s="58" t="s">
        <v>658</v>
      </c>
      <c r="X1031" s="58">
        <v>44072938000</v>
      </c>
      <c r="Y1031" s="58" t="str">
        <f>LEFT(Tableau3[[#This Row],[CODE_TARIF]],6)</f>
        <v>440729</v>
      </c>
      <c r="Z1031" s="58" t="s">
        <v>697</v>
      </c>
      <c r="AA1031" s="58"/>
      <c r="AB1031" s="58" t="s">
        <v>7972</v>
      </c>
      <c r="AC1031" s="60">
        <v>13</v>
      </c>
      <c r="AD1031" s="60" t="s">
        <v>6475</v>
      </c>
      <c r="AE1031" s="58" t="s">
        <v>1668</v>
      </c>
      <c r="AF1031" s="58" t="s">
        <v>658</v>
      </c>
      <c r="AG1031" s="60" t="s">
        <v>4883</v>
      </c>
      <c r="AH1031" s="60" t="s">
        <v>4883</v>
      </c>
      <c r="AI1031" s="58">
        <v>1000</v>
      </c>
      <c r="AJ1031" s="58" t="s">
        <v>666</v>
      </c>
    </row>
    <row r="1032" spans="1:36">
      <c r="A1032" s="57">
        <v>1029</v>
      </c>
      <c r="B1032" s="58">
        <v>2022</v>
      </c>
      <c r="C1032" s="58" t="s">
        <v>692</v>
      </c>
      <c r="D1032" s="58"/>
      <c r="E1032" s="58" t="s">
        <v>8883</v>
      </c>
      <c r="F1032" s="58" t="s">
        <v>587</v>
      </c>
      <c r="G1032" s="58" t="s">
        <v>7933</v>
      </c>
      <c r="H1032" s="58" t="s">
        <v>2032</v>
      </c>
      <c r="I1032" s="59">
        <v>44727</v>
      </c>
      <c r="J1032" s="58" t="s">
        <v>3019</v>
      </c>
      <c r="K1032" s="59" t="s">
        <v>7250</v>
      </c>
      <c r="L1032" s="58" t="s">
        <v>7661</v>
      </c>
      <c r="M1032" s="58" t="s">
        <v>7250</v>
      </c>
      <c r="N1032" s="60">
        <v>2711900</v>
      </c>
      <c r="O1032" s="60">
        <v>149155</v>
      </c>
      <c r="P1032" s="60">
        <v>149155</v>
      </c>
      <c r="Q1032" s="58"/>
      <c r="R1032" s="58" t="s">
        <v>658</v>
      </c>
      <c r="S1032" s="58" t="s">
        <v>687</v>
      </c>
      <c r="T1032" s="58"/>
      <c r="U1032" s="58">
        <v>3</v>
      </c>
      <c r="V1032" s="58"/>
      <c r="W1032" s="58" t="s">
        <v>658</v>
      </c>
      <c r="X1032" s="58">
        <v>44072938000</v>
      </c>
      <c r="Y1032" s="58" t="str">
        <f>LEFT(Tableau3[[#This Row],[CODE_TARIF]],6)</f>
        <v>440729</v>
      </c>
      <c r="Z1032" s="58" t="s">
        <v>697</v>
      </c>
      <c r="AA1032" s="58"/>
      <c r="AB1032" s="58" t="s">
        <v>7972</v>
      </c>
      <c r="AC1032" s="60">
        <v>10</v>
      </c>
      <c r="AD1032" s="60" t="s">
        <v>6476</v>
      </c>
      <c r="AE1032" s="58" t="s">
        <v>1668</v>
      </c>
      <c r="AF1032" s="58" t="s">
        <v>658</v>
      </c>
      <c r="AG1032" s="60" t="s">
        <v>4884</v>
      </c>
      <c r="AH1032" s="60" t="s">
        <v>4884</v>
      </c>
      <c r="AI1032" s="58">
        <v>1000</v>
      </c>
      <c r="AJ1032" s="58" t="s">
        <v>666</v>
      </c>
    </row>
    <row r="1033" spans="1:36">
      <c r="A1033" s="57">
        <v>1030</v>
      </c>
      <c r="B1033" s="58">
        <v>2022</v>
      </c>
      <c r="C1033" s="58" t="s">
        <v>692</v>
      </c>
      <c r="D1033" s="58"/>
      <c r="E1033" s="58" t="s">
        <v>8883</v>
      </c>
      <c r="F1033" s="58" t="s">
        <v>587</v>
      </c>
      <c r="G1033" s="58" t="s">
        <v>7933</v>
      </c>
      <c r="H1033" s="58" t="s">
        <v>2032</v>
      </c>
      <c r="I1033" s="59">
        <v>44727</v>
      </c>
      <c r="J1033" s="58" t="s">
        <v>3020</v>
      </c>
      <c r="K1033" s="59" t="s">
        <v>7250</v>
      </c>
      <c r="L1033" s="58" t="s">
        <v>7661</v>
      </c>
      <c r="M1033" s="58" t="s">
        <v>7250</v>
      </c>
      <c r="N1033" s="60">
        <v>2707800</v>
      </c>
      <c r="O1033" s="60">
        <v>148929</v>
      </c>
      <c r="P1033" s="60">
        <v>148929</v>
      </c>
      <c r="Q1033" s="58"/>
      <c r="R1033" s="58" t="s">
        <v>658</v>
      </c>
      <c r="S1033" s="58" t="s">
        <v>687</v>
      </c>
      <c r="T1033" s="58"/>
      <c r="U1033" s="58">
        <v>3</v>
      </c>
      <c r="V1033" s="58"/>
      <c r="W1033" s="58" t="s">
        <v>658</v>
      </c>
      <c r="X1033" s="58">
        <v>44072938000</v>
      </c>
      <c r="Y1033" s="58" t="str">
        <f>LEFT(Tableau3[[#This Row],[CODE_TARIF]],6)</f>
        <v>440729</v>
      </c>
      <c r="Z1033" s="58" t="s">
        <v>697</v>
      </c>
      <c r="AA1033" s="58"/>
      <c r="AB1033" s="58" t="s">
        <v>7972</v>
      </c>
      <c r="AC1033" s="60">
        <v>9</v>
      </c>
      <c r="AD1033" s="60" t="s">
        <v>6477</v>
      </c>
      <c r="AE1033" s="58" t="s">
        <v>1668</v>
      </c>
      <c r="AF1033" s="58" t="s">
        <v>658</v>
      </c>
      <c r="AG1033" s="60" t="s">
        <v>4885</v>
      </c>
      <c r="AH1033" s="60" t="s">
        <v>4885</v>
      </c>
      <c r="AI1033" s="58">
        <v>1000</v>
      </c>
      <c r="AJ1033" s="58" t="s">
        <v>666</v>
      </c>
    </row>
    <row r="1034" spans="1:36">
      <c r="A1034" s="57">
        <v>1031</v>
      </c>
      <c r="B1034" s="58">
        <v>2022</v>
      </c>
      <c r="C1034" s="58" t="s">
        <v>692</v>
      </c>
      <c r="D1034" s="58"/>
      <c r="E1034" s="58" t="s">
        <v>8883</v>
      </c>
      <c r="F1034" s="58" t="s">
        <v>587</v>
      </c>
      <c r="G1034" s="58" t="s">
        <v>7933</v>
      </c>
      <c r="H1034" s="58" t="s">
        <v>2032</v>
      </c>
      <c r="I1034" s="59">
        <v>44727</v>
      </c>
      <c r="J1034" s="58" t="s">
        <v>3021</v>
      </c>
      <c r="K1034" s="59" t="s">
        <v>7250</v>
      </c>
      <c r="L1034" s="58" t="s">
        <v>7661</v>
      </c>
      <c r="M1034" s="58" t="s">
        <v>7250</v>
      </c>
      <c r="N1034" s="60">
        <v>1108400</v>
      </c>
      <c r="O1034" s="60">
        <v>60962</v>
      </c>
      <c r="P1034" s="60">
        <v>60962</v>
      </c>
      <c r="Q1034" s="58"/>
      <c r="R1034" s="58" t="s">
        <v>658</v>
      </c>
      <c r="S1034" s="58" t="s">
        <v>699</v>
      </c>
      <c r="T1034" s="58"/>
      <c r="U1034" s="58">
        <v>3</v>
      </c>
      <c r="V1034" s="58"/>
      <c r="W1034" s="58" t="s">
        <v>658</v>
      </c>
      <c r="X1034" s="58">
        <v>44072938000</v>
      </c>
      <c r="Y1034" s="58" t="str">
        <f>LEFT(Tableau3[[#This Row],[CODE_TARIF]],6)</f>
        <v>440729</v>
      </c>
      <c r="Z1034" s="58" t="s">
        <v>697</v>
      </c>
      <c r="AA1034" s="58"/>
      <c r="AB1034" s="58" t="s">
        <v>7972</v>
      </c>
      <c r="AC1034" s="60">
        <v>8</v>
      </c>
      <c r="AD1034" s="60" t="s">
        <v>6478</v>
      </c>
      <c r="AE1034" s="58" t="s">
        <v>1668</v>
      </c>
      <c r="AF1034" s="58" t="s">
        <v>658</v>
      </c>
      <c r="AG1034" s="60" t="s">
        <v>4886</v>
      </c>
      <c r="AH1034" s="60" t="s">
        <v>4886</v>
      </c>
      <c r="AI1034" s="58">
        <v>1000</v>
      </c>
      <c r="AJ1034" s="58" t="s">
        <v>666</v>
      </c>
    </row>
    <row r="1035" spans="1:36">
      <c r="A1035" s="57">
        <v>1032</v>
      </c>
      <c r="B1035" s="58">
        <v>2022</v>
      </c>
      <c r="C1035" s="58" t="s">
        <v>692</v>
      </c>
      <c r="D1035" s="58"/>
      <c r="E1035" s="58" t="s">
        <v>8883</v>
      </c>
      <c r="F1035" s="58" t="s">
        <v>587</v>
      </c>
      <c r="G1035" s="58" t="s">
        <v>7933</v>
      </c>
      <c r="H1035" s="58" t="s">
        <v>2032</v>
      </c>
      <c r="I1035" s="59">
        <v>44727</v>
      </c>
      <c r="J1035" s="58" t="s">
        <v>3022</v>
      </c>
      <c r="K1035" s="59" t="s">
        <v>7250</v>
      </c>
      <c r="L1035" s="58" t="s">
        <v>7661</v>
      </c>
      <c r="M1035" s="58" t="s">
        <v>7250</v>
      </c>
      <c r="N1035" s="60">
        <v>2691600</v>
      </c>
      <c r="O1035" s="60">
        <v>148038</v>
      </c>
      <c r="P1035" s="60">
        <v>148038</v>
      </c>
      <c r="Q1035" s="58"/>
      <c r="R1035" s="58" t="s">
        <v>658</v>
      </c>
      <c r="S1035" s="58" t="s">
        <v>687</v>
      </c>
      <c r="T1035" s="58"/>
      <c r="U1035" s="58">
        <v>3</v>
      </c>
      <c r="V1035" s="58"/>
      <c r="W1035" s="58" t="s">
        <v>658</v>
      </c>
      <c r="X1035" s="58">
        <v>44072938000</v>
      </c>
      <c r="Y1035" s="58" t="str">
        <f>LEFT(Tableau3[[#This Row],[CODE_TARIF]],6)</f>
        <v>440729</v>
      </c>
      <c r="Z1035" s="58" t="s">
        <v>697</v>
      </c>
      <c r="AA1035" s="58"/>
      <c r="AB1035" s="58" t="s">
        <v>7972</v>
      </c>
      <c r="AC1035" s="60">
        <v>9</v>
      </c>
      <c r="AD1035" s="60" t="s">
        <v>5819</v>
      </c>
      <c r="AE1035" s="58" t="s">
        <v>1668</v>
      </c>
      <c r="AF1035" s="58" t="s">
        <v>658</v>
      </c>
      <c r="AG1035" s="60" t="s">
        <v>3970</v>
      </c>
      <c r="AH1035" s="60" t="s">
        <v>3970</v>
      </c>
      <c r="AI1035" s="58">
        <v>1000</v>
      </c>
      <c r="AJ1035" s="58" t="s">
        <v>666</v>
      </c>
    </row>
    <row r="1036" spans="1:36">
      <c r="A1036" s="57">
        <v>1033</v>
      </c>
      <c r="B1036" s="58">
        <v>2022</v>
      </c>
      <c r="C1036" s="58" t="s">
        <v>692</v>
      </c>
      <c r="D1036" s="58"/>
      <c r="E1036" s="58" t="s">
        <v>8883</v>
      </c>
      <c r="F1036" s="58" t="s">
        <v>587</v>
      </c>
      <c r="G1036" s="58" t="s">
        <v>7933</v>
      </c>
      <c r="H1036" s="58" t="s">
        <v>2032</v>
      </c>
      <c r="I1036" s="59">
        <v>44727</v>
      </c>
      <c r="J1036" s="58" t="s">
        <v>3023</v>
      </c>
      <c r="K1036" s="59" t="s">
        <v>7250</v>
      </c>
      <c r="L1036" s="58" t="s">
        <v>7661</v>
      </c>
      <c r="M1036" s="58" t="s">
        <v>7250</v>
      </c>
      <c r="N1036" s="60">
        <v>2717300</v>
      </c>
      <c r="O1036" s="60">
        <v>149452</v>
      </c>
      <c r="P1036" s="60">
        <v>149452</v>
      </c>
      <c r="Q1036" s="58"/>
      <c r="R1036" s="58" t="s">
        <v>658</v>
      </c>
      <c r="S1036" s="58" t="s">
        <v>687</v>
      </c>
      <c r="T1036" s="58"/>
      <c r="U1036" s="58">
        <v>3</v>
      </c>
      <c r="V1036" s="58"/>
      <c r="W1036" s="58" t="s">
        <v>658</v>
      </c>
      <c r="X1036" s="58">
        <v>44072938000</v>
      </c>
      <c r="Y1036" s="58" t="str">
        <f>LEFT(Tableau3[[#This Row],[CODE_TARIF]],6)</f>
        <v>440729</v>
      </c>
      <c r="Z1036" s="58" t="s">
        <v>697</v>
      </c>
      <c r="AA1036" s="58"/>
      <c r="AB1036" s="58" t="s">
        <v>7972</v>
      </c>
      <c r="AC1036" s="60">
        <v>13</v>
      </c>
      <c r="AD1036" s="60" t="s">
        <v>6479</v>
      </c>
      <c r="AE1036" s="58" t="s">
        <v>1668</v>
      </c>
      <c r="AF1036" s="58" t="s">
        <v>658</v>
      </c>
      <c r="AG1036" s="60" t="s">
        <v>4887</v>
      </c>
      <c r="AH1036" s="60" t="s">
        <v>4887</v>
      </c>
      <c r="AI1036" s="58">
        <v>1000</v>
      </c>
      <c r="AJ1036" s="58" t="s">
        <v>666</v>
      </c>
    </row>
    <row r="1037" spans="1:36">
      <c r="A1037" s="57">
        <v>1034</v>
      </c>
      <c r="B1037" s="58">
        <v>2022</v>
      </c>
      <c r="C1037" s="58" t="s">
        <v>692</v>
      </c>
      <c r="D1037" s="58"/>
      <c r="E1037" s="58" t="s">
        <v>8883</v>
      </c>
      <c r="F1037" s="58" t="s">
        <v>587</v>
      </c>
      <c r="G1037" s="58" t="s">
        <v>7933</v>
      </c>
      <c r="H1037" s="58" t="s">
        <v>2032</v>
      </c>
      <c r="I1037" s="59">
        <v>44727</v>
      </c>
      <c r="J1037" s="58" t="s">
        <v>3024</v>
      </c>
      <c r="K1037" s="59" t="s">
        <v>7250</v>
      </c>
      <c r="L1037" s="58" t="s">
        <v>7661</v>
      </c>
      <c r="M1037" s="58" t="s">
        <v>7250</v>
      </c>
      <c r="N1037" s="60">
        <v>2670100</v>
      </c>
      <c r="O1037" s="60">
        <v>146856</v>
      </c>
      <c r="P1037" s="60">
        <v>146856</v>
      </c>
      <c r="Q1037" s="58"/>
      <c r="R1037" s="58" t="s">
        <v>658</v>
      </c>
      <c r="S1037" s="58" t="s">
        <v>687</v>
      </c>
      <c r="T1037" s="58"/>
      <c r="U1037" s="58">
        <v>3</v>
      </c>
      <c r="V1037" s="58"/>
      <c r="W1037" s="58" t="s">
        <v>658</v>
      </c>
      <c r="X1037" s="58">
        <v>44072938000</v>
      </c>
      <c r="Y1037" s="58" t="str">
        <f>LEFT(Tableau3[[#This Row],[CODE_TARIF]],6)</f>
        <v>440729</v>
      </c>
      <c r="Z1037" s="58" t="s">
        <v>697</v>
      </c>
      <c r="AA1037" s="58"/>
      <c r="AB1037" s="58" t="s">
        <v>7972</v>
      </c>
      <c r="AC1037" s="60">
        <v>23</v>
      </c>
      <c r="AD1037" s="60" t="s">
        <v>6480</v>
      </c>
      <c r="AE1037" s="58" t="s">
        <v>1668</v>
      </c>
      <c r="AF1037" s="58" t="s">
        <v>658</v>
      </c>
      <c r="AG1037" s="60" t="s">
        <v>4888</v>
      </c>
      <c r="AH1037" s="60" t="s">
        <v>4888</v>
      </c>
      <c r="AI1037" s="58">
        <v>1000</v>
      </c>
      <c r="AJ1037" s="58" t="s">
        <v>666</v>
      </c>
    </row>
    <row r="1038" spans="1:36">
      <c r="A1038" s="57">
        <v>1035</v>
      </c>
      <c r="B1038" s="58">
        <v>2022</v>
      </c>
      <c r="C1038" s="58" t="s">
        <v>692</v>
      </c>
      <c r="D1038" s="58"/>
      <c r="E1038" s="58" t="s">
        <v>8878</v>
      </c>
      <c r="F1038" s="58" t="s">
        <v>578</v>
      </c>
      <c r="G1038" s="58" t="s">
        <v>7935</v>
      </c>
      <c r="H1038" s="58" t="s">
        <v>2027</v>
      </c>
      <c r="I1038" s="59">
        <v>44727</v>
      </c>
      <c r="J1038" s="58" t="s">
        <v>3025</v>
      </c>
      <c r="K1038" s="59" t="s">
        <v>7250</v>
      </c>
      <c r="L1038" s="58" t="s">
        <v>7662</v>
      </c>
      <c r="M1038" s="58" t="s">
        <v>7251</v>
      </c>
      <c r="N1038" s="60">
        <v>302015</v>
      </c>
      <c r="O1038" s="60">
        <v>16611</v>
      </c>
      <c r="P1038" s="60">
        <v>16611</v>
      </c>
      <c r="Q1038" s="58"/>
      <c r="R1038" s="58" t="s">
        <v>658</v>
      </c>
      <c r="S1038" s="58" t="s">
        <v>712</v>
      </c>
      <c r="T1038" s="58"/>
      <c r="U1038" s="58">
        <v>3</v>
      </c>
      <c r="V1038" s="58"/>
      <c r="W1038" s="58" t="s">
        <v>658</v>
      </c>
      <c r="X1038" s="58">
        <v>44072938000</v>
      </c>
      <c r="Y1038" s="58" t="str">
        <f>LEFT(Tableau3[[#This Row],[CODE_TARIF]],6)</f>
        <v>440729</v>
      </c>
      <c r="Z1038" s="58" t="s">
        <v>697</v>
      </c>
      <c r="AA1038" s="58"/>
      <c r="AB1038" s="58" t="s">
        <v>8476</v>
      </c>
      <c r="AC1038" s="60">
        <v>14</v>
      </c>
      <c r="AD1038" s="60" t="s">
        <v>1668</v>
      </c>
      <c r="AE1038" s="58" t="s">
        <v>707</v>
      </c>
      <c r="AF1038" s="58" t="s">
        <v>658</v>
      </c>
      <c r="AG1038" s="60" t="s">
        <v>4889</v>
      </c>
      <c r="AH1038" s="60" t="s">
        <v>4889</v>
      </c>
      <c r="AI1038" s="58">
        <v>1000</v>
      </c>
      <c r="AJ1038" s="58" t="s">
        <v>666</v>
      </c>
    </row>
    <row r="1039" spans="1:36">
      <c r="A1039" s="57">
        <v>1036</v>
      </c>
      <c r="B1039" s="58">
        <v>2022</v>
      </c>
      <c r="C1039" s="58" t="s">
        <v>692</v>
      </c>
      <c r="D1039" s="58"/>
      <c r="E1039" s="58" t="s">
        <v>8878</v>
      </c>
      <c r="F1039" s="58" t="s">
        <v>578</v>
      </c>
      <c r="G1039" s="58" t="s">
        <v>7935</v>
      </c>
      <c r="H1039" s="58" t="s">
        <v>2027</v>
      </c>
      <c r="I1039" s="59">
        <v>44727</v>
      </c>
      <c r="J1039" s="58" t="s">
        <v>3026</v>
      </c>
      <c r="K1039" s="59" t="s">
        <v>7250</v>
      </c>
      <c r="L1039" s="58" t="s">
        <v>7663</v>
      </c>
      <c r="M1039" s="58" t="s">
        <v>1660</v>
      </c>
      <c r="N1039" s="60">
        <v>2762201</v>
      </c>
      <c r="O1039" s="60">
        <v>317653</v>
      </c>
      <c r="P1039" s="60">
        <v>317653</v>
      </c>
      <c r="Q1039" s="58"/>
      <c r="R1039" s="58" t="s">
        <v>658</v>
      </c>
      <c r="S1039" s="58" t="s">
        <v>703</v>
      </c>
      <c r="T1039" s="58"/>
      <c r="U1039" s="58">
        <v>3</v>
      </c>
      <c r="V1039" s="58"/>
      <c r="W1039" s="58" t="s">
        <v>658</v>
      </c>
      <c r="X1039" s="58">
        <v>44034914000</v>
      </c>
      <c r="Y1039" s="58" t="str">
        <f>LEFT(Tableau3[[#This Row],[CODE_TARIF]],6)</f>
        <v>440349</v>
      </c>
      <c r="Z1039" s="58" t="s">
        <v>697</v>
      </c>
      <c r="AA1039" s="58"/>
      <c r="AB1039" s="58" t="s">
        <v>8477</v>
      </c>
      <c r="AC1039" s="60">
        <v>8</v>
      </c>
      <c r="AD1039" s="60" t="s">
        <v>1452</v>
      </c>
      <c r="AE1039" s="58" t="s">
        <v>698</v>
      </c>
      <c r="AF1039" s="58" t="s">
        <v>658</v>
      </c>
      <c r="AG1039" s="60" t="s">
        <v>4890</v>
      </c>
      <c r="AH1039" s="60" t="s">
        <v>4890</v>
      </c>
      <c r="AI1039" s="58">
        <v>1000</v>
      </c>
      <c r="AJ1039" s="58" t="s">
        <v>666</v>
      </c>
    </row>
    <row r="1040" spans="1:36">
      <c r="A1040" s="57">
        <v>1037</v>
      </c>
      <c r="B1040" s="58">
        <v>2022</v>
      </c>
      <c r="C1040" s="58" t="s">
        <v>692</v>
      </c>
      <c r="D1040" s="58"/>
      <c r="E1040" s="58" t="s">
        <v>8878</v>
      </c>
      <c r="F1040" s="58" t="s">
        <v>578</v>
      </c>
      <c r="G1040" s="58" t="s">
        <v>7935</v>
      </c>
      <c r="H1040" s="58" t="s">
        <v>2027</v>
      </c>
      <c r="I1040" s="59">
        <v>44727</v>
      </c>
      <c r="J1040" s="58" t="s">
        <v>3027</v>
      </c>
      <c r="K1040" s="59" t="s">
        <v>7250</v>
      </c>
      <c r="L1040" s="58" t="s">
        <v>7664</v>
      </c>
      <c r="M1040" s="58" t="s">
        <v>1660</v>
      </c>
      <c r="N1040" s="60">
        <v>2612195</v>
      </c>
      <c r="O1040" s="60">
        <v>300402</v>
      </c>
      <c r="P1040" s="60">
        <v>300402</v>
      </c>
      <c r="Q1040" s="58"/>
      <c r="R1040" s="58" t="s">
        <v>658</v>
      </c>
      <c r="S1040" s="58" t="s">
        <v>703</v>
      </c>
      <c r="T1040" s="58"/>
      <c r="U1040" s="58">
        <v>3</v>
      </c>
      <c r="V1040" s="58"/>
      <c r="W1040" s="58" t="s">
        <v>658</v>
      </c>
      <c r="X1040" s="58">
        <v>44034914000</v>
      </c>
      <c r="Y1040" s="58" t="str">
        <f>LEFT(Tableau3[[#This Row],[CODE_TARIF]],6)</f>
        <v>440349</v>
      </c>
      <c r="Z1040" s="58" t="s">
        <v>697</v>
      </c>
      <c r="AA1040" s="58"/>
      <c r="AB1040" s="58" t="s">
        <v>8478</v>
      </c>
      <c r="AC1040" s="60">
        <v>68</v>
      </c>
      <c r="AD1040" s="60" t="s">
        <v>6481</v>
      </c>
      <c r="AE1040" s="58" t="s">
        <v>698</v>
      </c>
      <c r="AF1040" s="58" t="s">
        <v>658</v>
      </c>
      <c r="AG1040" s="60" t="s">
        <v>4891</v>
      </c>
      <c r="AH1040" s="60" t="s">
        <v>4891</v>
      </c>
      <c r="AI1040" s="58">
        <v>1000</v>
      </c>
      <c r="AJ1040" s="58" t="s">
        <v>666</v>
      </c>
    </row>
    <row r="1041" spans="1:36">
      <c r="A1041" s="57">
        <v>1038</v>
      </c>
      <c r="B1041" s="58">
        <v>2022</v>
      </c>
      <c r="C1041" s="58" t="s">
        <v>692</v>
      </c>
      <c r="D1041" s="58"/>
      <c r="E1041" s="58" t="s">
        <v>8881</v>
      </c>
      <c r="F1041" s="58" t="s">
        <v>588</v>
      </c>
      <c r="G1041" s="58" t="s">
        <v>7932</v>
      </c>
      <c r="H1041" s="58" t="s">
        <v>2030</v>
      </c>
      <c r="I1041" s="59">
        <v>44727</v>
      </c>
      <c r="J1041" s="58" t="s">
        <v>3028</v>
      </c>
      <c r="K1041" s="59" t="s">
        <v>7250</v>
      </c>
      <c r="L1041" s="58" t="s">
        <v>7659</v>
      </c>
      <c r="M1041" s="58" t="s">
        <v>7245</v>
      </c>
      <c r="N1041" s="60">
        <v>3993826</v>
      </c>
      <c r="O1041" s="60">
        <v>99846</v>
      </c>
      <c r="P1041" s="60">
        <v>99846</v>
      </c>
      <c r="Q1041" s="58"/>
      <c r="R1041" s="58" t="s">
        <v>658</v>
      </c>
      <c r="S1041" s="58" t="s">
        <v>700</v>
      </c>
      <c r="T1041" s="58"/>
      <c r="U1041" s="58">
        <v>3</v>
      </c>
      <c r="V1041" s="58"/>
      <c r="W1041" s="58" t="s">
        <v>658</v>
      </c>
      <c r="X1041" s="58">
        <v>44219900000</v>
      </c>
      <c r="Y1041" s="58" t="str">
        <f>LEFT(Tableau3[[#This Row],[CODE_TARIF]],6)</f>
        <v>442199</v>
      </c>
      <c r="Z1041" s="58" t="s">
        <v>697</v>
      </c>
      <c r="AA1041" s="58"/>
      <c r="AB1041" s="58" t="s">
        <v>8479</v>
      </c>
      <c r="AC1041" s="60">
        <v>17</v>
      </c>
      <c r="AD1041" s="60" t="s">
        <v>6482</v>
      </c>
      <c r="AE1041" s="58" t="s">
        <v>713</v>
      </c>
      <c r="AF1041" s="58" t="s">
        <v>658</v>
      </c>
      <c r="AG1041" s="60" t="s">
        <v>4892</v>
      </c>
      <c r="AH1041" s="60" t="s">
        <v>4892</v>
      </c>
      <c r="AI1041" s="58">
        <v>1000</v>
      </c>
      <c r="AJ1041" s="58" t="s">
        <v>666</v>
      </c>
    </row>
    <row r="1042" spans="1:36">
      <c r="A1042" s="57">
        <v>1039</v>
      </c>
      <c r="B1042" s="58">
        <v>2022</v>
      </c>
      <c r="C1042" s="58" t="s">
        <v>692</v>
      </c>
      <c r="D1042" s="58"/>
      <c r="E1042" s="58" t="s">
        <v>8881</v>
      </c>
      <c r="F1042" s="58" t="s">
        <v>588</v>
      </c>
      <c r="G1042" s="58" t="s">
        <v>7932</v>
      </c>
      <c r="H1042" s="58" t="s">
        <v>2030</v>
      </c>
      <c r="I1042" s="59">
        <v>44727</v>
      </c>
      <c r="J1042" s="58" t="s">
        <v>3029</v>
      </c>
      <c r="K1042" s="59" t="s">
        <v>7250</v>
      </c>
      <c r="L1042" s="58" t="s">
        <v>7659</v>
      </c>
      <c r="M1042" s="58" t="s">
        <v>7245</v>
      </c>
      <c r="N1042" s="60">
        <v>914170</v>
      </c>
      <c r="O1042" s="60">
        <v>50280</v>
      </c>
      <c r="P1042" s="60">
        <v>50280</v>
      </c>
      <c r="Q1042" s="58"/>
      <c r="R1042" s="58" t="s">
        <v>658</v>
      </c>
      <c r="S1042" s="58" t="s">
        <v>703</v>
      </c>
      <c r="T1042" s="58"/>
      <c r="U1042" s="58">
        <v>3</v>
      </c>
      <c r="V1042" s="58"/>
      <c r="W1042" s="58" t="s">
        <v>658</v>
      </c>
      <c r="X1042" s="58">
        <v>44072938000</v>
      </c>
      <c r="Y1042" s="58" t="str">
        <f>LEFT(Tableau3[[#This Row],[CODE_TARIF]],6)</f>
        <v>440729</v>
      </c>
      <c r="Z1042" s="58" t="s">
        <v>697</v>
      </c>
      <c r="AA1042" s="58"/>
      <c r="AB1042" s="58" t="s">
        <v>8480</v>
      </c>
      <c r="AC1042" s="60">
        <v>20</v>
      </c>
      <c r="AD1042" s="60" t="s">
        <v>6483</v>
      </c>
      <c r="AE1042" s="58" t="s">
        <v>707</v>
      </c>
      <c r="AF1042" s="58" t="s">
        <v>658</v>
      </c>
      <c r="AG1042" s="60" t="s">
        <v>4893</v>
      </c>
      <c r="AH1042" s="60" t="s">
        <v>4893</v>
      </c>
      <c r="AI1042" s="58">
        <v>1000</v>
      </c>
      <c r="AJ1042" s="58" t="s">
        <v>666</v>
      </c>
    </row>
    <row r="1043" spans="1:36">
      <c r="A1043" s="57">
        <v>1040</v>
      </c>
      <c r="B1043" s="58">
        <v>2022</v>
      </c>
      <c r="C1043" s="58" t="s">
        <v>692</v>
      </c>
      <c r="D1043" s="58"/>
      <c r="E1043" s="58" t="s">
        <v>8881</v>
      </c>
      <c r="F1043" s="58" t="s">
        <v>588</v>
      </c>
      <c r="G1043" s="58" t="s">
        <v>7932</v>
      </c>
      <c r="H1043" s="58" t="s">
        <v>2030</v>
      </c>
      <c r="I1043" s="59">
        <v>44727</v>
      </c>
      <c r="J1043" s="58" t="s">
        <v>3030</v>
      </c>
      <c r="K1043" s="59" t="s">
        <v>7250</v>
      </c>
      <c r="L1043" s="58" t="s">
        <v>7659</v>
      </c>
      <c r="M1043" s="58" t="s">
        <v>7245</v>
      </c>
      <c r="N1043" s="60">
        <v>2049450</v>
      </c>
      <c r="O1043" s="60">
        <v>112720</v>
      </c>
      <c r="P1043" s="60">
        <v>112720</v>
      </c>
      <c r="Q1043" s="58"/>
      <c r="R1043" s="58" t="s">
        <v>658</v>
      </c>
      <c r="S1043" s="58" t="s">
        <v>703</v>
      </c>
      <c r="T1043" s="58"/>
      <c r="U1043" s="58">
        <v>3</v>
      </c>
      <c r="V1043" s="58"/>
      <c r="W1043" s="58" t="s">
        <v>658</v>
      </c>
      <c r="X1043" s="58">
        <v>44072938000</v>
      </c>
      <c r="Y1043" s="58" t="str">
        <f>LEFT(Tableau3[[#This Row],[CODE_TARIF]],6)</f>
        <v>440729</v>
      </c>
      <c r="Z1043" s="58" t="s">
        <v>697</v>
      </c>
      <c r="AA1043" s="58"/>
      <c r="AB1043" s="58" t="s">
        <v>8481</v>
      </c>
      <c r="AC1043" s="60">
        <v>42</v>
      </c>
      <c r="AD1043" s="60" t="s">
        <v>6484</v>
      </c>
      <c r="AE1043" s="58" t="s">
        <v>707</v>
      </c>
      <c r="AF1043" s="58" t="s">
        <v>658</v>
      </c>
      <c r="AG1043" s="60" t="s">
        <v>4894</v>
      </c>
      <c r="AH1043" s="60" t="s">
        <v>4894</v>
      </c>
      <c r="AI1043" s="58">
        <v>1000</v>
      </c>
      <c r="AJ1043" s="58" t="s">
        <v>666</v>
      </c>
    </row>
    <row r="1044" spans="1:36">
      <c r="A1044" s="57">
        <v>1041</v>
      </c>
      <c r="B1044" s="58">
        <v>2022</v>
      </c>
      <c r="C1044" s="58" t="s">
        <v>692</v>
      </c>
      <c r="D1044" s="58"/>
      <c r="E1044" s="58" t="s">
        <v>8881</v>
      </c>
      <c r="F1044" s="58" t="s">
        <v>588</v>
      </c>
      <c r="G1044" s="58" t="s">
        <v>7932</v>
      </c>
      <c r="H1044" s="58" t="s">
        <v>2030</v>
      </c>
      <c r="I1044" s="59">
        <v>44727</v>
      </c>
      <c r="J1044" s="58" t="s">
        <v>3031</v>
      </c>
      <c r="K1044" s="59" t="s">
        <v>7250</v>
      </c>
      <c r="L1044" s="58" t="s">
        <v>7659</v>
      </c>
      <c r="M1044" s="58" t="s">
        <v>7245</v>
      </c>
      <c r="N1044" s="60">
        <v>244745</v>
      </c>
      <c r="O1044" s="60">
        <v>13461</v>
      </c>
      <c r="P1044" s="60">
        <v>13461</v>
      </c>
      <c r="Q1044" s="58"/>
      <c r="R1044" s="58" t="s">
        <v>658</v>
      </c>
      <c r="S1044" s="58" t="s">
        <v>705</v>
      </c>
      <c r="T1044" s="58"/>
      <c r="U1044" s="58">
        <v>3</v>
      </c>
      <c r="V1044" s="58"/>
      <c r="W1044" s="58" t="s">
        <v>658</v>
      </c>
      <c r="X1044" s="58">
        <v>44072938000</v>
      </c>
      <c r="Y1044" s="58" t="str">
        <f>LEFT(Tableau3[[#This Row],[CODE_TARIF]],6)</f>
        <v>440729</v>
      </c>
      <c r="Z1044" s="58" t="s">
        <v>697</v>
      </c>
      <c r="AA1044" s="58"/>
      <c r="AB1044" s="58" t="s">
        <v>8482</v>
      </c>
      <c r="AC1044" s="60">
        <v>12</v>
      </c>
      <c r="AD1044" s="60" t="s">
        <v>6485</v>
      </c>
      <c r="AE1044" s="58" t="s">
        <v>713</v>
      </c>
      <c r="AF1044" s="58" t="s">
        <v>658</v>
      </c>
      <c r="AG1044" s="60" t="s">
        <v>4895</v>
      </c>
      <c r="AH1044" s="60" t="s">
        <v>4895</v>
      </c>
      <c r="AI1044" s="58">
        <v>1000</v>
      </c>
      <c r="AJ1044" s="58" t="s">
        <v>666</v>
      </c>
    </row>
    <row r="1045" spans="1:36">
      <c r="A1045" s="57">
        <v>1042</v>
      </c>
      <c r="B1045" s="58">
        <v>2022</v>
      </c>
      <c r="C1045" s="58" t="s">
        <v>692</v>
      </c>
      <c r="D1045" s="58"/>
      <c r="E1045" s="58" t="s">
        <v>2012</v>
      </c>
      <c r="F1045" s="58" t="s">
        <v>577</v>
      </c>
      <c r="G1045" s="58" t="s">
        <v>7922</v>
      </c>
      <c r="H1045" s="58" t="s">
        <v>1910</v>
      </c>
      <c r="I1045" s="59">
        <v>44726</v>
      </c>
      <c r="J1045" s="58" t="s">
        <v>3032</v>
      </c>
      <c r="K1045" s="59" t="s">
        <v>7252</v>
      </c>
      <c r="L1045" s="58" t="s">
        <v>7665</v>
      </c>
      <c r="M1045" s="58" t="s">
        <v>7251</v>
      </c>
      <c r="N1045" s="60">
        <v>35172000</v>
      </c>
      <c r="O1045" s="60">
        <v>1934460</v>
      </c>
      <c r="P1045" s="60">
        <v>1934460</v>
      </c>
      <c r="Q1045" s="58"/>
      <c r="R1045" s="58" t="s">
        <v>658</v>
      </c>
      <c r="S1045" s="58" t="s">
        <v>701</v>
      </c>
      <c r="T1045" s="58"/>
      <c r="U1045" s="58">
        <v>3</v>
      </c>
      <c r="V1045" s="58"/>
      <c r="W1045" s="58" t="s">
        <v>658</v>
      </c>
      <c r="X1045" s="58">
        <v>44072938000</v>
      </c>
      <c r="Y1045" s="58" t="str">
        <f>LEFT(Tableau3[[#This Row],[CODE_TARIF]],6)</f>
        <v>440729</v>
      </c>
      <c r="Z1045" s="58" t="s">
        <v>697</v>
      </c>
      <c r="AA1045" s="58"/>
      <c r="AB1045" s="58" t="s">
        <v>8483</v>
      </c>
      <c r="AC1045" s="60">
        <v>171</v>
      </c>
      <c r="AD1045" s="60" t="s">
        <v>6486</v>
      </c>
      <c r="AE1045" s="58" t="s">
        <v>698</v>
      </c>
      <c r="AF1045" s="58" t="s">
        <v>658</v>
      </c>
      <c r="AG1045" s="60" t="s">
        <v>4896</v>
      </c>
      <c r="AH1045" s="60" t="s">
        <v>4896</v>
      </c>
      <c r="AI1045" s="58">
        <v>1000</v>
      </c>
      <c r="AJ1045" s="58" t="s">
        <v>666</v>
      </c>
    </row>
    <row r="1046" spans="1:36">
      <c r="A1046" s="57">
        <v>1043</v>
      </c>
      <c r="B1046" s="58">
        <v>2022</v>
      </c>
      <c r="C1046" s="58" t="s">
        <v>692</v>
      </c>
      <c r="D1046" s="58"/>
      <c r="E1046" s="58" t="s">
        <v>2012</v>
      </c>
      <c r="F1046" s="58" t="s">
        <v>577</v>
      </c>
      <c r="G1046" s="58" t="s">
        <v>7922</v>
      </c>
      <c r="H1046" s="58" t="s">
        <v>1910</v>
      </c>
      <c r="I1046" s="59">
        <v>44726</v>
      </c>
      <c r="J1046" s="58" t="s">
        <v>3033</v>
      </c>
      <c r="K1046" s="59" t="s">
        <v>7252</v>
      </c>
      <c r="L1046" s="58" t="s">
        <v>1604</v>
      </c>
      <c r="M1046" s="58" t="s">
        <v>7251</v>
      </c>
      <c r="N1046" s="60">
        <v>1136320</v>
      </c>
      <c r="O1046" s="60">
        <v>130677</v>
      </c>
      <c r="P1046" s="60">
        <v>130677</v>
      </c>
      <c r="Q1046" s="58"/>
      <c r="R1046" s="58" t="s">
        <v>658</v>
      </c>
      <c r="S1046" s="58" t="s">
        <v>703</v>
      </c>
      <c r="T1046" s="58"/>
      <c r="U1046" s="58">
        <v>3</v>
      </c>
      <c r="V1046" s="58"/>
      <c r="W1046" s="58" t="s">
        <v>658</v>
      </c>
      <c r="X1046" s="58">
        <v>44034934000</v>
      </c>
      <c r="Y1046" s="58" t="str">
        <f>LEFT(Tableau3[[#This Row],[CODE_TARIF]],6)</f>
        <v>440349</v>
      </c>
      <c r="Z1046" s="58" t="s">
        <v>697</v>
      </c>
      <c r="AA1046" s="58"/>
      <c r="AB1046" s="58" t="s">
        <v>8484</v>
      </c>
      <c r="AC1046" s="60">
        <v>52</v>
      </c>
      <c r="AD1046" s="60" t="s">
        <v>6487</v>
      </c>
      <c r="AE1046" s="58" t="s">
        <v>698</v>
      </c>
      <c r="AF1046" s="58" t="s">
        <v>658</v>
      </c>
      <c r="AG1046" s="60" t="s">
        <v>4897</v>
      </c>
      <c r="AH1046" s="60" t="s">
        <v>4897</v>
      </c>
      <c r="AI1046" s="58">
        <v>1000</v>
      </c>
      <c r="AJ1046" s="58" t="s">
        <v>666</v>
      </c>
    </row>
    <row r="1047" spans="1:36">
      <c r="A1047" s="57">
        <v>1044</v>
      </c>
      <c r="B1047" s="58">
        <v>2022</v>
      </c>
      <c r="C1047" s="58" t="s">
        <v>692</v>
      </c>
      <c r="D1047" s="58"/>
      <c r="E1047" s="58" t="s">
        <v>2012</v>
      </c>
      <c r="F1047" s="58" t="s">
        <v>577</v>
      </c>
      <c r="G1047" s="58" t="s">
        <v>7922</v>
      </c>
      <c r="H1047" s="58" t="s">
        <v>1910</v>
      </c>
      <c r="I1047" s="59">
        <v>44725</v>
      </c>
      <c r="J1047" s="58" t="s">
        <v>3034</v>
      </c>
      <c r="K1047" s="59" t="s">
        <v>7252</v>
      </c>
      <c r="L1047" s="58" t="s">
        <v>7666</v>
      </c>
      <c r="M1047" s="58" t="s">
        <v>7250</v>
      </c>
      <c r="N1047" s="60">
        <v>355135</v>
      </c>
      <c r="O1047" s="60">
        <v>40841</v>
      </c>
      <c r="P1047" s="60">
        <v>40841</v>
      </c>
      <c r="Q1047" s="58"/>
      <c r="R1047" s="58" t="s">
        <v>658</v>
      </c>
      <c r="S1047" s="58" t="s">
        <v>703</v>
      </c>
      <c r="T1047" s="58"/>
      <c r="U1047" s="58">
        <v>3</v>
      </c>
      <c r="V1047" s="58"/>
      <c r="W1047" s="58" t="s">
        <v>658</v>
      </c>
      <c r="X1047" s="58">
        <v>44034939000</v>
      </c>
      <c r="Y1047" s="58" t="str">
        <f>LEFT(Tableau3[[#This Row],[CODE_TARIF]],6)</f>
        <v>440349</v>
      </c>
      <c r="Z1047" s="58" t="s">
        <v>697</v>
      </c>
      <c r="AA1047" s="58"/>
      <c r="AB1047" s="58" t="s">
        <v>8485</v>
      </c>
      <c r="AC1047" s="60">
        <v>17</v>
      </c>
      <c r="AD1047" s="60" t="s">
        <v>6488</v>
      </c>
      <c r="AE1047" s="58" t="s">
        <v>698</v>
      </c>
      <c r="AF1047" s="58" t="s">
        <v>658</v>
      </c>
      <c r="AG1047" s="60" t="s">
        <v>4898</v>
      </c>
      <c r="AH1047" s="60" t="s">
        <v>4898</v>
      </c>
      <c r="AI1047" s="58">
        <v>1000</v>
      </c>
      <c r="AJ1047" s="58" t="s">
        <v>666</v>
      </c>
    </row>
    <row r="1048" spans="1:36">
      <c r="A1048" s="57">
        <v>1045</v>
      </c>
      <c r="B1048" s="58">
        <v>2022</v>
      </c>
      <c r="C1048" s="58" t="s">
        <v>692</v>
      </c>
      <c r="D1048" s="58"/>
      <c r="E1048" s="58" t="s">
        <v>2012</v>
      </c>
      <c r="F1048" s="58" t="s">
        <v>577</v>
      </c>
      <c r="G1048" s="58" t="s">
        <v>7922</v>
      </c>
      <c r="H1048" s="58" t="s">
        <v>1910</v>
      </c>
      <c r="I1048" s="59">
        <v>44725</v>
      </c>
      <c r="J1048" s="58" t="s">
        <v>3035</v>
      </c>
      <c r="K1048" s="59" t="s">
        <v>7252</v>
      </c>
      <c r="L1048" s="58" t="s">
        <v>7666</v>
      </c>
      <c r="M1048" s="58" t="s">
        <v>7250</v>
      </c>
      <c r="N1048" s="60">
        <v>800415</v>
      </c>
      <c r="O1048" s="60">
        <v>92048</v>
      </c>
      <c r="P1048" s="60">
        <v>92048</v>
      </c>
      <c r="Q1048" s="58"/>
      <c r="R1048" s="58" t="s">
        <v>658</v>
      </c>
      <c r="S1048" s="58" t="s">
        <v>704</v>
      </c>
      <c r="T1048" s="58"/>
      <c r="U1048" s="58">
        <v>3</v>
      </c>
      <c r="V1048" s="58"/>
      <c r="W1048" s="58" t="s">
        <v>658</v>
      </c>
      <c r="X1048" s="58">
        <v>44034939000</v>
      </c>
      <c r="Y1048" s="58" t="str">
        <f>LEFT(Tableau3[[#This Row],[CODE_TARIF]],6)</f>
        <v>440349</v>
      </c>
      <c r="Z1048" s="58" t="s">
        <v>697</v>
      </c>
      <c r="AA1048" s="58"/>
      <c r="AB1048" s="58" t="s">
        <v>8486</v>
      </c>
      <c r="AC1048" s="60">
        <v>21</v>
      </c>
      <c r="AD1048" s="60" t="s">
        <v>4899</v>
      </c>
      <c r="AE1048" s="58" t="s">
        <v>698</v>
      </c>
      <c r="AF1048" s="58" t="s">
        <v>658</v>
      </c>
      <c r="AG1048" s="60" t="s">
        <v>4899</v>
      </c>
      <c r="AH1048" s="60" t="s">
        <v>4899</v>
      </c>
      <c r="AI1048" s="58">
        <v>1000</v>
      </c>
      <c r="AJ1048" s="58" t="s">
        <v>666</v>
      </c>
    </row>
    <row r="1049" spans="1:36">
      <c r="A1049" s="57">
        <v>1046</v>
      </c>
      <c r="B1049" s="58">
        <v>2022</v>
      </c>
      <c r="C1049" s="58" t="s">
        <v>692</v>
      </c>
      <c r="D1049" s="58"/>
      <c r="E1049" s="58" t="s">
        <v>2012</v>
      </c>
      <c r="F1049" s="58" t="s">
        <v>577</v>
      </c>
      <c r="G1049" s="58" t="s">
        <v>7922</v>
      </c>
      <c r="H1049" s="58" t="s">
        <v>1910</v>
      </c>
      <c r="I1049" s="59">
        <v>44725</v>
      </c>
      <c r="J1049" s="58" t="s">
        <v>3036</v>
      </c>
      <c r="K1049" s="59" t="s">
        <v>7252</v>
      </c>
      <c r="L1049" s="58" t="s">
        <v>7666</v>
      </c>
      <c r="M1049" s="58" t="s">
        <v>7250</v>
      </c>
      <c r="N1049" s="60">
        <v>720165</v>
      </c>
      <c r="O1049" s="60">
        <v>82819</v>
      </c>
      <c r="P1049" s="60">
        <v>82819</v>
      </c>
      <c r="Q1049" s="58"/>
      <c r="R1049" s="58" t="s">
        <v>658</v>
      </c>
      <c r="S1049" s="58" t="s">
        <v>687</v>
      </c>
      <c r="T1049" s="58"/>
      <c r="U1049" s="58">
        <v>3</v>
      </c>
      <c r="V1049" s="58"/>
      <c r="W1049" s="58" t="s">
        <v>658</v>
      </c>
      <c r="X1049" s="58">
        <v>44034939000</v>
      </c>
      <c r="Y1049" s="58" t="str">
        <f>LEFT(Tableau3[[#This Row],[CODE_TARIF]],6)</f>
        <v>440349</v>
      </c>
      <c r="Z1049" s="58" t="s">
        <v>697</v>
      </c>
      <c r="AA1049" s="58"/>
      <c r="AB1049" s="58" t="s">
        <v>8487</v>
      </c>
      <c r="AC1049" s="60">
        <v>17</v>
      </c>
      <c r="AD1049" s="60" t="s">
        <v>4900</v>
      </c>
      <c r="AE1049" s="58" t="s">
        <v>698</v>
      </c>
      <c r="AF1049" s="58" t="s">
        <v>658</v>
      </c>
      <c r="AG1049" s="60" t="s">
        <v>4900</v>
      </c>
      <c r="AH1049" s="60" t="s">
        <v>4900</v>
      </c>
      <c r="AI1049" s="58">
        <v>1000</v>
      </c>
      <c r="AJ1049" s="58" t="s">
        <v>666</v>
      </c>
    </row>
    <row r="1050" spans="1:36">
      <c r="A1050" s="57">
        <v>1047</v>
      </c>
      <c r="B1050" s="58">
        <v>2022</v>
      </c>
      <c r="C1050" s="58" t="s">
        <v>692</v>
      </c>
      <c r="D1050" s="58"/>
      <c r="E1050" s="58" t="s">
        <v>2012</v>
      </c>
      <c r="F1050" s="58" t="s">
        <v>577</v>
      </c>
      <c r="G1050" s="58" t="s">
        <v>7922</v>
      </c>
      <c r="H1050" s="58" t="s">
        <v>1910</v>
      </c>
      <c r="I1050" s="59">
        <v>44725</v>
      </c>
      <c r="J1050" s="58" t="s">
        <v>3037</v>
      </c>
      <c r="K1050" s="59" t="s">
        <v>7252</v>
      </c>
      <c r="L1050" s="58" t="s">
        <v>7667</v>
      </c>
      <c r="M1050" s="58" t="s">
        <v>7252</v>
      </c>
      <c r="N1050" s="60">
        <v>1376240</v>
      </c>
      <c r="O1050" s="60">
        <v>158267</v>
      </c>
      <c r="P1050" s="60">
        <v>158267</v>
      </c>
      <c r="Q1050" s="58"/>
      <c r="R1050" s="58" t="s">
        <v>658</v>
      </c>
      <c r="S1050" s="58" t="s">
        <v>704</v>
      </c>
      <c r="T1050" s="58"/>
      <c r="U1050" s="58">
        <v>3</v>
      </c>
      <c r="V1050" s="58"/>
      <c r="W1050" s="58" t="s">
        <v>658</v>
      </c>
      <c r="X1050" s="58">
        <v>44034939000</v>
      </c>
      <c r="Y1050" s="58" t="str">
        <f>LEFT(Tableau3[[#This Row],[CODE_TARIF]],6)</f>
        <v>440349</v>
      </c>
      <c r="Z1050" s="58" t="s">
        <v>697</v>
      </c>
      <c r="AA1050" s="58"/>
      <c r="AB1050" s="58" t="s">
        <v>8488</v>
      </c>
      <c r="AC1050" s="60">
        <v>33</v>
      </c>
      <c r="AD1050" s="60" t="s">
        <v>4901</v>
      </c>
      <c r="AE1050" s="58" t="s">
        <v>698</v>
      </c>
      <c r="AF1050" s="58" t="s">
        <v>658</v>
      </c>
      <c r="AG1050" s="60" t="s">
        <v>4901</v>
      </c>
      <c r="AH1050" s="60" t="s">
        <v>4901</v>
      </c>
      <c r="AI1050" s="58">
        <v>1000</v>
      </c>
      <c r="AJ1050" s="58" t="s">
        <v>666</v>
      </c>
    </row>
    <row r="1051" spans="1:36">
      <c r="A1051" s="57">
        <v>1048</v>
      </c>
      <c r="B1051" s="58">
        <v>2022</v>
      </c>
      <c r="C1051" s="58" t="s">
        <v>692</v>
      </c>
      <c r="D1051" s="58"/>
      <c r="E1051" s="58" t="s">
        <v>2012</v>
      </c>
      <c r="F1051" s="58" t="s">
        <v>577</v>
      </c>
      <c r="G1051" s="58" t="s">
        <v>7922</v>
      </c>
      <c r="H1051" s="58" t="s">
        <v>1910</v>
      </c>
      <c r="I1051" s="59">
        <v>44725</v>
      </c>
      <c r="J1051" s="58" t="s">
        <v>3038</v>
      </c>
      <c r="K1051" s="59" t="s">
        <v>7252</v>
      </c>
      <c r="L1051" s="58" t="s">
        <v>7667</v>
      </c>
      <c r="M1051" s="58" t="s">
        <v>7252</v>
      </c>
      <c r="N1051" s="60">
        <v>3959192</v>
      </c>
      <c r="O1051" s="60">
        <v>455307</v>
      </c>
      <c r="P1051" s="60">
        <v>455307</v>
      </c>
      <c r="Q1051" s="58"/>
      <c r="R1051" s="58" t="s">
        <v>658</v>
      </c>
      <c r="S1051" s="58" t="s">
        <v>703</v>
      </c>
      <c r="T1051" s="58"/>
      <c r="U1051" s="58">
        <v>3</v>
      </c>
      <c r="V1051" s="58"/>
      <c r="W1051" s="58" t="s">
        <v>658</v>
      </c>
      <c r="X1051" s="58">
        <v>44034914000</v>
      </c>
      <c r="Y1051" s="58" t="str">
        <f>LEFT(Tableau3[[#This Row],[CODE_TARIF]],6)</f>
        <v>440349</v>
      </c>
      <c r="Z1051" s="58" t="s">
        <v>697</v>
      </c>
      <c r="AA1051" s="58"/>
      <c r="AB1051" s="58" t="s">
        <v>8489</v>
      </c>
      <c r="AC1051" s="60">
        <v>36</v>
      </c>
      <c r="AD1051" s="60" t="s">
        <v>6489</v>
      </c>
      <c r="AE1051" s="58" t="s">
        <v>698</v>
      </c>
      <c r="AF1051" s="58" t="s">
        <v>658</v>
      </c>
      <c r="AG1051" s="60" t="s">
        <v>4902</v>
      </c>
      <c r="AH1051" s="60" t="s">
        <v>4902</v>
      </c>
      <c r="AI1051" s="58">
        <v>1000</v>
      </c>
      <c r="AJ1051" s="58" t="s">
        <v>666</v>
      </c>
    </row>
    <row r="1052" spans="1:36">
      <c r="A1052" s="57">
        <v>1049</v>
      </c>
      <c r="B1052" s="58">
        <v>2022</v>
      </c>
      <c r="C1052" s="58" t="s">
        <v>692</v>
      </c>
      <c r="D1052" s="58"/>
      <c r="E1052" s="58" t="s">
        <v>2012</v>
      </c>
      <c r="F1052" s="58" t="s">
        <v>577</v>
      </c>
      <c r="G1052" s="58" t="s">
        <v>7922</v>
      </c>
      <c r="H1052" s="58" t="s">
        <v>1910</v>
      </c>
      <c r="I1052" s="59">
        <v>44725</v>
      </c>
      <c r="J1052" s="58" t="s">
        <v>3039</v>
      </c>
      <c r="K1052" s="59" t="s">
        <v>7252</v>
      </c>
      <c r="L1052" s="58" t="s">
        <v>7667</v>
      </c>
      <c r="M1052" s="58" t="s">
        <v>7252</v>
      </c>
      <c r="N1052" s="60">
        <v>974495</v>
      </c>
      <c r="O1052" s="60">
        <v>112066</v>
      </c>
      <c r="P1052" s="60">
        <v>112066</v>
      </c>
      <c r="Q1052" s="58"/>
      <c r="R1052" s="58" t="s">
        <v>658</v>
      </c>
      <c r="S1052" s="58" t="s">
        <v>704</v>
      </c>
      <c r="T1052" s="58"/>
      <c r="U1052" s="58">
        <v>3</v>
      </c>
      <c r="V1052" s="58"/>
      <c r="W1052" s="58" t="s">
        <v>658</v>
      </c>
      <c r="X1052" s="58">
        <v>44034939000</v>
      </c>
      <c r="Y1052" s="58" t="str">
        <f>LEFT(Tableau3[[#This Row],[CODE_TARIF]],6)</f>
        <v>440349</v>
      </c>
      <c r="Z1052" s="58" t="s">
        <v>697</v>
      </c>
      <c r="AA1052" s="58"/>
      <c r="AB1052" s="58" t="s">
        <v>8490</v>
      </c>
      <c r="AC1052" s="60">
        <v>25</v>
      </c>
      <c r="AD1052" s="60" t="s">
        <v>6490</v>
      </c>
      <c r="AE1052" s="58" t="s">
        <v>698</v>
      </c>
      <c r="AF1052" s="58" t="s">
        <v>658</v>
      </c>
      <c r="AG1052" s="60" t="s">
        <v>4903</v>
      </c>
      <c r="AH1052" s="60" t="s">
        <v>4903</v>
      </c>
      <c r="AI1052" s="58">
        <v>1000</v>
      </c>
      <c r="AJ1052" s="58" t="s">
        <v>666</v>
      </c>
    </row>
    <row r="1053" spans="1:36">
      <c r="A1053" s="57">
        <v>1050</v>
      </c>
      <c r="B1053" s="58">
        <v>2022</v>
      </c>
      <c r="C1053" s="58" t="s">
        <v>692</v>
      </c>
      <c r="D1053" s="58"/>
      <c r="E1053" s="58" t="s">
        <v>1614</v>
      </c>
      <c r="F1053" s="58" t="s">
        <v>589</v>
      </c>
      <c r="G1053" s="58" t="s">
        <v>7941</v>
      </c>
      <c r="H1053" s="58" t="s">
        <v>1611</v>
      </c>
      <c r="I1053" s="59">
        <v>44722</v>
      </c>
      <c r="J1053" s="58" t="s">
        <v>3040</v>
      </c>
      <c r="K1053" s="59" t="s">
        <v>7253</v>
      </c>
      <c r="L1053" s="58" t="s">
        <v>7668</v>
      </c>
      <c r="M1053" s="58" t="s">
        <v>7253</v>
      </c>
      <c r="N1053" s="60">
        <v>11401946</v>
      </c>
      <c r="O1053" s="60">
        <v>1539263</v>
      </c>
      <c r="P1053" s="60">
        <v>1539263</v>
      </c>
      <c r="Q1053" s="58"/>
      <c r="R1053" s="58" t="s">
        <v>658</v>
      </c>
      <c r="S1053" s="58" t="s">
        <v>708</v>
      </c>
      <c r="T1053" s="58"/>
      <c r="U1053" s="58">
        <v>3</v>
      </c>
      <c r="V1053" s="58"/>
      <c r="W1053" s="58" t="s">
        <v>658</v>
      </c>
      <c r="X1053" s="58">
        <v>44034900000</v>
      </c>
      <c r="Y1053" s="58" t="str">
        <f>LEFT(Tableau3[[#This Row],[CODE_TARIF]],6)</f>
        <v>440349</v>
      </c>
      <c r="Z1053" s="58" t="s">
        <v>697</v>
      </c>
      <c r="AA1053" s="58"/>
      <c r="AB1053" s="58" t="s">
        <v>8491</v>
      </c>
      <c r="AC1053" s="60">
        <v>261</v>
      </c>
      <c r="AD1053" s="60" t="s">
        <v>6491</v>
      </c>
      <c r="AE1053" s="58" t="s">
        <v>1668</v>
      </c>
      <c r="AF1053" s="58" t="s">
        <v>658</v>
      </c>
      <c r="AG1053" s="60" t="s">
        <v>4904</v>
      </c>
      <c r="AH1053" s="60" t="s">
        <v>4904</v>
      </c>
      <c r="AI1053" s="58">
        <v>1000</v>
      </c>
      <c r="AJ1053" s="58" t="s">
        <v>666</v>
      </c>
    </row>
    <row r="1054" spans="1:36">
      <c r="A1054" s="57">
        <v>1051</v>
      </c>
      <c r="B1054" s="58">
        <v>2022</v>
      </c>
      <c r="C1054" s="58" t="s">
        <v>692</v>
      </c>
      <c r="D1054" s="58"/>
      <c r="E1054" s="58" t="s">
        <v>8878</v>
      </c>
      <c r="F1054" s="58" t="s">
        <v>578</v>
      </c>
      <c r="G1054" s="58" t="s">
        <v>7935</v>
      </c>
      <c r="H1054" s="58" t="s">
        <v>2027</v>
      </c>
      <c r="I1054" s="59">
        <v>44720</v>
      </c>
      <c r="J1054" s="58" t="s">
        <v>1618</v>
      </c>
      <c r="K1054" s="59" t="s">
        <v>1959</v>
      </c>
      <c r="L1054" s="58" t="s">
        <v>1613</v>
      </c>
      <c r="M1054" s="58" t="s">
        <v>7252</v>
      </c>
      <c r="N1054" s="60">
        <v>602650</v>
      </c>
      <c r="O1054" s="60">
        <v>69305</v>
      </c>
      <c r="P1054" s="60">
        <v>69305</v>
      </c>
      <c r="Q1054" s="58"/>
      <c r="R1054" s="58" t="s">
        <v>658</v>
      </c>
      <c r="S1054" s="58" t="s">
        <v>703</v>
      </c>
      <c r="T1054" s="58"/>
      <c r="U1054" s="58">
        <v>3</v>
      </c>
      <c r="V1054" s="58"/>
      <c r="W1054" s="58" t="s">
        <v>658</v>
      </c>
      <c r="X1054" s="58">
        <v>44034939000</v>
      </c>
      <c r="Y1054" s="58" t="str">
        <f>LEFT(Tableau3[[#This Row],[CODE_TARIF]],6)</f>
        <v>440349</v>
      </c>
      <c r="Z1054" s="58" t="s">
        <v>697</v>
      </c>
      <c r="AA1054" s="58"/>
      <c r="AB1054" s="58" t="s">
        <v>8492</v>
      </c>
      <c r="AC1054" s="60">
        <v>16</v>
      </c>
      <c r="AD1054" s="60" t="s">
        <v>1491</v>
      </c>
      <c r="AE1054" s="58" t="s">
        <v>698</v>
      </c>
      <c r="AF1054" s="58" t="s">
        <v>658</v>
      </c>
      <c r="AG1054" s="60" t="s">
        <v>4905</v>
      </c>
      <c r="AH1054" s="60" t="s">
        <v>4905</v>
      </c>
      <c r="AI1054" s="58">
        <v>1000</v>
      </c>
      <c r="AJ1054" s="58" t="s">
        <v>666</v>
      </c>
    </row>
    <row r="1055" spans="1:36">
      <c r="A1055" s="57">
        <v>1052</v>
      </c>
      <c r="B1055" s="58">
        <v>2022</v>
      </c>
      <c r="C1055" s="58" t="s">
        <v>692</v>
      </c>
      <c r="D1055" s="58"/>
      <c r="E1055" s="58" t="s">
        <v>8878</v>
      </c>
      <c r="F1055" s="58" t="s">
        <v>578</v>
      </c>
      <c r="G1055" s="58" t="s">
        <v>7935</v>
      </c>
      <c r="H1055" s="58" t="s">
        <v>2027</v>
      </c>
      <c r="I1055" s="59">
        <v>44720</v>
      </c>
      <c r="J1055" s="58" t="s">
        <v>3041</v>
      </c>
      <c r="K1055" s="59" t="s">
        <v>1959</v>
      </c>
      <c r="L1055" s="58" t="s">
        <v>1617</v>
      </c>
      <c r="M1055" s="58" t="s">
        <v>7252</v>
      </c>
      <c r="N1055" s="60">
        <v>243970</v>
      </c>
      <c r="O1055" s="60">
        <v>28057</v>
      </c>
      <c r="P1055" s="60">
        <v>28057</v>
      </c>
      <c r="Q1055" s="58"/>
      <c r="R1055" s="58" t="s">
        <v>658</v>
      </c>
      <c r="S1055" s="58" t="s">
        <v>703</v>
      </c>
      <c r="T1055" s="58"/>
      <c r="U1055" s="58">
        <v>3</v>
      </c>
      <c r="V1055" s="58"/>
      <c r="W1055" s="58" t="s">
        <v>658</v>
      </c>
      <c r="X1055" s="58">
        <v>44034934000</v>
      </c>
      <c r="Y1055" s="58" t="str">
        <f>LEFT(Tableau3[[#This Row],[CODE_TARIF]],6)</f>
        <v>440349</v>
      </c>
      <c r="Z1055" s="58" t="s">
        <v>697</v>
      </c>
      <c r="AA1055" s="58"/>
      <c r="AB1055" s="58" t="s">
        <v>8493</v>
      </c>
      <c r="AC1055" s="60">
        <v>23</v>
      </c>
      <c r="AD1055" s="60" t="s">
        <v>6492</v>
      </c>
      <c r="AE1055" s="58" t="s">
        <v>698</v>
      </c>
      <c r="AF1055" s="58" t="s">
        <v>658</v>
      </c>
      <c r="AG1055" s="60" t="s">
        <v>4906</v>
      </c>
      <c r="AH1055" s="60" t="s">
        <v>4906</v>
      </c>
      <c r="AI1055" s="58">
        <v>1000</v>
      </c>
      <c r="AJ1055" s="58" t="s">
        <v>666</v>
      </c>
    </row>
    <row r="1056" spans="1:36">
      <c r="A1056" s="57">
        <v>1053</v>
      </c>
      <c r="B1056" s="58">
        <v>2022</v>
      </c>
      <c r="C1056" s="58" t="s">
        <v>692</v>
      </c>
      <c r="D1056" s="58"/>
      <c r="E1056" s="58" t="s">
        <v>8881</v>
      </c>
      <c r="F1056" s="58" t="s">
        <v>588</v>
      </c>
      <c r="G1056" s="58" t="s">
        <v>7932</v>
      </c>
      <c r="H1056" s="58" t="s">
        <v>2030</v>
      </c>
      <c r="I1056" s="59">
        <v>44719</v>
      </c>
      <c r="J1056" s="58" t="s">
        <v>3042</v>
      </c>
      <c r="K1056" s="59" t="s">
        <v>7256</v>
      </c>
      <c r="L1056" s="58" t="s">
        <v>7669</v>
      </c>
      <c r="M1056" s="58" t="s">
        <v>7250</v>
      </c>
      <c r="N1056" s="60">
        <v>4980608</v>
      </c>
      <c r="O1056" s="60">
        <v>572770</v>
      </c>
      <c r="P1056" s="60">
        <v>572770</v>
      </c>
      <c r="Q1056" s="58"/>
      <c r="R1056" s="58" t="s">
        <v>658</v>
      </c>
      <c r="S1056" s="58" t="s">
        <v>703</v>
      </c>
      <c r="T1056" s="58"/>
      <c r="U1056" s="58">
        <v>3</v>
      </c>
      <c r="V1056" s="58"/>
      <c r="W1056" s="58" t="s">
        <v>658</v>
      </c>
      <c r="X1056" s="58">
        <v>44034914000</v>
      </c>
      <c r="Y1056" s="58" t="str">
        <f>LEFT(Tableau3[[#This Row],[CODE_TARIF]],6)</f>
        <v>440349</v>
      </c>
      <c r="Z1056" s="58" t="s">
        <v>697</v>
      </c>
      <c r="AA1056" s="58"/>
      <c r="AB1056" s="58" t="s">
        <v>8381</v>
      </c>
      <c r="AC1056" s="60">
        <v>57</v>
      </c>
      <c r="AD1056" s="60" t="s">
        <v>6493</v>
      </c>
      <c r="AE1056" s="58" t="s">
        <v>698</v>
      </c>
      <c r="AF1056" s="58" t="s">
        <v>658</v>
      </c>
      <c r="AG1056" s="60" t="s">
        <v>4907</v>
      </c>
      <c r="AH1056" s="60" t="s">
        <v>4907</v>
      </c>
      <c r="AI1056" s="58">
        <v>1000</v>
      </c>
      <c r="AJ1056" s="58" t="s">
        <v>666</v>
      </c>
    </row>
    <row r="1057" spans="1:36">
      <c r="A1057" s="57">
        <v>1054</v>
      </c>
      <c r="B1057" s="58">
        <v>2022</v>
      </c>
      <c r="C1057" s="58" t="s">
        <v>692</v>
      </c>
      <c r="D1057" s="58"/>
      <c r="E1057" s="58" t="s">
        <v>8881</v>
      </c>
      <c r="F1057" s="58" t="s">
        <v>588</v>
      </c>
      <c r="G1057" s="58" t="s">
        <v>7932</v>
      </c>
      <c r="H1057" s="58" t="s">
        <v>2030</v>
      </c>
      <c r="I1057" s="59">
        <v>44719</v>
      </c>
      <c r="J1057" s="58" t="s">
        <v>3043</v>
      </c>
      <c r="K1057" s="59" t="s">
        <v>7256</v>
      </c>
      <c r="L1057" s="58" t="s">
        <v>7669</v>
      </c>
      <c r="M1057" s="58" t="s">
        <v>7250</v>
      </c>
      <c r="N1057" s="60">
        <v>135119</v>
      </c>
      <c r="O1057" s="60">
        <v>15539</v>
      </c>
      <c r="P1057" s="60">
        <v>15539</v>
      </c>
      <c r="Q1057" s="58"/>
      <c r="R1057" s="58" t="s">
        <v>658</v>
      </c>
      <c r="S1057" s="58" t="s">
        <v>703</v>
      </c>
      <c r="T1057" s="58"/>
      <c r="U1057" s="58">
        <v>3</v>
      </c>
      <c r="V1057" s="58"/>
      <c r="W1057" s="58" t="s">
        <v>658</v>
      </c>
      <c r="X1057" s="58">
        <v>44034911000</v>
      </c>
      <c r="Y1057" s="58" t="str">
        <f>LEFT(Tableau3[[#This Row],[CODE_TARIF]],6)</f>
        <v>440349</v>
      </c>
      <c r="Z1057" s="58" t="s">
        <v>697</v>
      </c>
      <c r="AA1057" s="58"/>
      <c r="AB1057" s="58" t="s">
        <v>8494</v>
      </c>
      <c r="AC1057" s="60">
        <v>44</v>
      </c>
      <c r="AD1057" s="60" t="s">
        <v>4908</v>
      </c>
      <c r="AE1057" s="58" t="s">
        <v>698</v>
      </c>
      <c r="AF1057" s="58" t="s">
        <v>658</v>
      </c>
      <c r="AG1057" s="60" t="s">
        <v>4908</v>
      </c>
      <c r="AH1057" s="60" t="s">
        <v>4908</v>
      </c>
      <c r="AI1057" s="58">
        <v>1000</v>
      </c>
      <c r="AJ1057" s="58" t="s">
        <v>666</v>
      </c>
    </row>
    <row r="1058" spans="1:36">
      <c r="A1058" s="57">
        <v>1055</v>
      </c>
      <c r="B1058" s="58">
        <v>2022</v>
      </c>
      <c r="C1058" s="58" t="s">
        <v>692</v>
      </c>
      <c r="D1058" s="58"/>
      <c r="E1058" s="58" t="s">
        <v>8881</v>
      </c>
      <c r="F1058" s="58" t="s">
        <v>588</v>
      </c>
      <c r="G1058" s="58" t="s">
        <v>7932</v>
      </c>
      <c r="H1058" s="58" t="s">
        <v>2030</v>
      </c>
      <c r="I1058" s="59">
        <v>44719</v>
      </c>
      <c r="J1058" s="58" t="s">
        <v>3044</v>
      </c>
      <c r="K1058" s="59" t="s">
        <v>7256</v>
      </c>
      <c r="L1058" s="58" t="s">
        <v>7669</v>
      </c>
      <c r="M1058" s="58" t="s">
        <v>7250</v>
      </c>
      <c r="N1058" s="60">
        <v>208397</v>
      </c>
      <c r="O1058" s="60">
        <v>5210</v>
      </c>
      <c r="P1058" s="60">
        <v>5210</v>
      </c>
      <c r="Q1058" s="58"/>
      <c r="R1058" s="58" t="s">
        <v>658</v>
      </c>
      <c r="S1058" s="58" t="s">
        <v>700</v>
      </c>
      <c r="T1058" s="58"/>
      <c r="U1058" s="58">
        <v>3</v>
      </c>
      <c r="V1058" s="58"/>
      <c r="W1058" s="58" t="s">
        <v>658</v>
      </c>
      <c r="X1058" s="58">
        <v>44219900000</v>
      </c>
      <c r="Y1058" s="58" t="str">
        <f>LEFT(Tableau3[[#This Row],[CODE_TARIF]],6)</f>
        <v>442199</v>
      </c>
      <c r="Z1058" s="58" t="s">
        <v>697</v>
      </c>
      <c r="AA1058" s="58"/>
      <c r="AB1058" s="58" t="s">
        <v>8495</v>
      </c>
      <c r="AC1058" s="60">
        <v>5</v>
      </c>
      <c r="AD1058" s="60" t="s">
        <v>6494</v>
      </c>
      <c r="AE1058" s="58" t="s">
        <v>713</v>
      </c>
      <c r="AF1058" s="58" t="s">
        <v>658</v>
      </c>
      <c r="AG1058" s="60" t="s">
        <v>4909</v>
      </c>
      <c r="AH1058" s="60" t="s">
        <v>4909</v>
      </c>
      <c r="AI1058" s="58">
        <v>1000</v>
      </c>
      <c r="AJ1058" s="58" t="s">
        <v>666</v>
      </c>
    </row>
    <row r="1059" spans="1:36">
      <c r="A1059" s="57">
        <v>1056</v>
      </c>
      <c r="B1059" s="58">
        <v>2022</v>
      </c>
      <c r="C1059" s="58" t="s">
        <v>692</v>
      </c>
      <c r="D1059" s="58"/>
      <c r="E1059" s="58" t="s">
        <v>8881</v>
      </c>
      <c r="F1059" s="58" t="s">
        <v>588</v>
      </c>
      <c r="G1059" s="58" t="s">
        <v>7932</v>
      </c>
      <c r="H1059" s="58" t="s">
        <v>2030</v>
      </c>
      <c r="I1059" s="59">
        <v>44719</v>
      </c>
      <c r="J1059" s="58" t="s">
        <v>3045</v>
      </c>
      <c r="K1059" s="59" t="s">
        <v>7256</v>
      </c>
      <c r="L1059" s="58" t="s">
        <v>7669</v>
      </c>
      <c r="M1059" s="58" t="s">
        <v>7250</v>
      </c>
      <c r="N1059" s="60">
        <v>2948675</v>
      </c>
      <c r="O1059" s="60">
        <v>73717</v>
      </c>
      <c r="P1059" s="60">
        <v>73717</v>
      </c>
      <c r="Q1059" s="58"/>
      <c r="R1059" s="58" t="s">
        <v>658</v>
      </c>
      <c r="S1059" s="58" t="s">
        <v>700</v>
      </c>
      <c r="T1059" s="58"/>
      <c r="U1059" s="58">
        <v>3</v>
      </c>
      <c r="V1059" s="58"/>
      <c r="W1059" s="58" t="s">
        <v>658</v>
      </c>
      <c r="X1059" s="58">
        <v>44219900000</v>
      </c>
      <c r="Y1059" s="58" t="str">
        <f>LEFT(Tableau3[[#This Row],[CODE_TARIF]],6)</f>
        <v>442199</v>
      </c>
      <c r="Z1059" s="58" t="s">
        <v>697</v>
      </c>
      <c r="AA1059" s="58"/>
      <c r="AB1059" s="58" t="s">
        <v>8496</v>
      </c>
      <c r="AC1059" s="60">
        <v>15</v>
      </c>
      <c r="AD1059" s="60" t="s">
        <v>6495</v>
      </c>
      <c r="AE1059" s="58" t="s">
        <v>713</v>
      </c>
      <c r="AF1059" s="58" t="s">
        <v>658</v>
      </c>
      <c r="AG1059" s="60" t="s">
        <v>4910</v>
      </c>
      <c r="AH1059" s="60" t="s">
        <v>4910</v>
      </c>
      <c r="AI1059" s="58">
        <v>1000</v>
      </c>
      <c r="AJ1059" s="58" t="s">
        <v>666</v>
      </c>
    </row>
    <row r="1060" spans="1:36">
      <c r="A1060" s="57">
        <v>1057</v>
      </c>
      <c r="B1060" s="58">
        <v>2022</v>
      </c>
      <c r="C1060" s="58" t="s">
        <v>692</v>
      </c>
      <c r="D1060" s="58"/>
      <c r="E1060" s="58" t="s">
        <v>8881</v>
      </c>
      <c r="F1060" s="58" t="s">
        <v>588</v>
      </c>
      <c r="G1060" s="58" t="s">
        <v>7932</v>
      </c>
      <c r="H1060" s="58" t="s">
        <v>2030</v>
      </c>
      <c r="I1060" s="59">
        <v>44719</v>
      </c>
      <c r="J1060" s="58" t="s">
        <v>3046</v>
      </c>
      <c r="K1060" s="59" t="s">
        <v>7256</v>
      </c>
      <c r="L1060" s="58" t="s">
        <v>7669</v>
      </c>
      <c r="M1060" s="58" t="s">
        <v>7250</v>
      </c>
      <c r="N1060" s="60">
        <v>254525</v>
      </c>
      <c r="O1060" s="60">
        <v>13999</v>
      </c>
      <c r="P1060" s="60">
        <v>13999</v>
      </c>
      <c r="Q1060" s="58"/>
      <c r="R1060" s="58" t="s">
        <v>658</v>
      </c>
      <c r="S1060" s="58" t="s">
        <v>705</v>
      </c>
      <c r="T1060" s="58"/>
      <c r="U1060" s="58">
        <v>3</v>
      </c>
      <c r="V1060" s="58"/>
      <c r="W1060" s="58" t="s">
        <v>658</v>
      </c>
      <c r="X1060" s="58">
        <v>44072938000</v>
      </c>
      <c r="Y1060" s="58" t="str">
        <f>LEFT(Tableau3[[#This Row],[CODE_TARIF]],6)</f>
        <v>440729</v>
      </c>
      <c r="Z1060" s="58" t="s">
        <v>697</v>
      </c>
      <c r="AA1060" s="58"/>
      <c r="AB1060" s="58" t="s">
        <v>8497</v>
      </c>
      <c r="AC1060" s="60">
        <v>12</v>
      </c>
      <c r="AD1060" s="60" t="s">
        <v>6496</v>
      </c>
      <c r="AE1060" s="58" t="s">
        <v>713</v>
      </c>
      <c r="AF1060" s="58" t="s">
        <v>658</v>
      </c>
      <c r="AG1060" s="60" t="s">
        <v>4911</v>
      </c>
      <c r="AH1060" s="60" t="s">
        <v>4911</v>
      </c>
      <c r="AI1060" s="58">
        <v>1000</v>
      </c>
      <c r="AJ1060" s="58" t="s">
        <v>666</v>
      </c>
    </row>
    <row r="1061" spans="1:36">
      <c r="A1061" s="57">
        <v>1058</v>
      </c>
      <c r="B1061" s="58">
        <v>2022</v>
      </c>
      <c r="C1061" s="58" t="s">
        <v>692</v>
      </c>
      <c r="D1061" s="58"/>
      <c r="E1061" s="58" t="s">
        <v>2012</v>
      </c>
      <c r="F1061" s="58" t="s">
        <v>577</v>
      </c>
      <c r="G1061" s="58" t="s">
        <v>7922</v>
      </c>
      <c r="H1061" s="58" t="s">
        <v>1910</v>
      </c>
      <c r="I1061" s="59">
        <v>44719</v>
      </c>
      <c r="J1061" s="58" t="s">
        <v>3047</v>
      </c>
      <c r="K1061" s="59" t="s">
        <v>1959</v>
      </c>
      <c r="L1061" s="58" t="s">
        <v>7670</v>
      </c>
      <c r="M1061" s="58" t="s">
        <v>1959</v>
      </c>
      <c r="N1061" s="60">
        <v>307820</v>
      </c>
      <c r="O1061" s="60">
        <v>35399</v>
      </c>
      <c r="P1061" s="60">
        <v>35399</v>
      </c>
      <c r="Q1061" s="58"/>
      <c r="R1061" s="58" t="s">
        <v>658</v>
      </c>
      <c r="S1061" s="58" t="s">
        <v>704</v>
      </c>
      <c r="T1061" s="58"/>
      <c r="U1061" s="58">
        <v>3</v>
      </c>
      <c r="V1061" s="58"/>
      <c r="W1061" s="58" t="s">
        <v>658</v>
      </c>
      <c r="X1061" s="58">
        <v>44034902000</v>
      </c>
      <c r="Y1061" s="58" t="str">
        <f>LEFT(Tableau3[[#This Row],[CODE_TARIF]],6)</f>
        <v>440349</v>
      </c>
      <c r="Z1061" s="58" t="s">
        <v>697</v>
      </c>
      <c r="AA1061" s="58"/>
      <c r="AB1061" s="58" t="s">
        <v>8498</v>
      </c>
      <c r="AC1061" s="60">
        <v>8</v>
      </c>
      <c r="AD1061" s="60" t="s">
        <v>6497</v>
      </c>
      <c r="AE1061" s="58" t="s">
        <v>698</v>
      </c>
      <c r="AF1061" s="58" t="s">
        <v>658</v>
      </c>
      <c r="AG1061" s="60" t="s">
        <v>4912</v>
      </c>
      <c r="AH1061" s="60" t="s">
        <v>4912</v>
      </c>
      <c r="AI1061" s="58">
        <v>1000</v>
      </c>
      <c r="AJ1061" s="58" t="s">
        <v>666</v>
      </c>
    </row>
    <row r="1062" spans="1:36">
      <c r="A1062" s="57">
        <v>1059</v>
      </c>
      <c r="B1062" s="58">
        <v>2022</v>
      </c>
      <c r="C1062" s="58" t="s">
        <v>692</v>
      </c>
      <c r="D1062" s="58"/>
      <c r="E1062" s="58" t="s">
        <v>2012</v>
      </c>
      <c r="F1062" s="58" t="s">
        <v>577</v>
      </c>
      <c r="G1062" s="58" t="s">
        <v>7922</v>
      </c>
      <c r="H1062" s="58" t="s">
        <v>1910</v>
      </c>
      <c r="I1062" s="59">
        <v>44719</v>
      </c>
      <c r="J1062" s="58" t="s">
        <v>3048</v>
      </c>
      <c r="K1062" s="59" t="s">
        <v>1959</v>
      </c>
      <c r="L1062" s="58" t="s">
        <v>7671</v>
      </c>
      <c r="M1062" s="58" t="s">
        <v>1959</v>
      </c>
      <c r="N1062" s="60">
        <v>2428725</v>
      </c>
      <c r="O1062" s="60">
        <v>279304</v>
      </c>
      <c r="P1062" s="60">
        <v>279304</v>
      </c>
      <c r="Q1062" s="58"/>
      <c r="R1062" s="58" t="s">
        <v>658</v>
      </c>
      <c r="S1062" s="58" t="s">
        <v>703</v>
      </c>
      <c r="T1062" s="58"/>
      <c r="U1062" s="58">
        <v>3</v>
      </c>
      <c r="V1062" s="58"/>
      <c r="W1062" s="58" t="s">
        <v>658</v>
      </c>
      <c r="X1062" s="58">
        <v>44034939000</v>
      </c>
      <c r="Y1062" s="58" t="str">
        <f>LEFT(Tableau3[[#This Row],[CODE_TARIF]],6)</f>
        <v>440349</v>
      </c>
      <c r="Z1062" s="58" t="s">
        <v>697</v>
      </c>
      <c r="AA1062" s="58"/>
      <c r="AB1062" s="58" t="s">
        <v>8499</v>
      </c>
      <c r="AC1062" s="60">
        <v>76</v>
      </c>
      <c r="AD1062" s="60" t="s">
        <v>6498</v>
      </c>
      <c r="AE1062" s="58" t="s">
        <v>698</v>
      </c>
      <c r="AF1062" s="58" t="s">
        <v>658</v>
      </c>
      <c r="AG1062" s="60" t="s">
        <v>4913</v>
      </c>
      <c r="AH1062" s="60" t="s">
        <v>4913</v>
      </c>
      <c r="AI1062" s="58">
        <v>1000</v>
      </c>
      <c r="AJ1062" s="58" t="s">
        <v>666</v>
      </c>
    </row>
    <row r="1063" spans="1:36">
      <c r="A1063" s="57">
        <v>1060</v>
      </c>
      <c r="B1063" s="58">
        <v>2022</v>
      </c>
      <c r="C1063" s="58" t="s">
        <v>692</v>
      </c>
      <c r="D1063" s="58"/>
      <c r="E1063" s="58" t="s">
        <v>2012</v>
      </c>
      <c r="F1063" s="58" t="s">
        <v>577</v>
      </c>
      <c r="G1063" s="58" t="s">
        <v>7922</v>
      </c>
      <c r="H1063" s="58" t="s">
        <v>1910</v>
      </c>
      <c r="I1063" s="59">
        <v>44719</v>
      </c>
      <c r="J1063" s="58" t="s">
        <v>3049</v>
      </c>
      <c r="K1063" s="59" t="s">
        <v>1959</v>
      </c>
      <c r="L1063" s="58" t="s">
        <v>7671</v>
      </c>
      <c r="M1063" s="58" t="s">
        <v>1959</v>
      </c>
      <c r="N1063" s="60">
        <v>835010</v>
      </c>
      <c r="O1063" s="60">
        <v>96026</v>
      </c>
      <c r="P1063" s="60">
        <v>96026</v>
      </c>
      <c r="Q1063" s="58"/>
      <c r="R1063" s="58" t="s">
        <v>658</v>
      </c>
      <c r="S1063" s="58" t="s">
        <v>704</v>
      </c>
      <c r="T1063" s="58"/>
      <c r="U1063" s="58">
        <v>3</v>
      </c>
      <c r="V1063" s="58"/>
      <c r="W1063" s="58" t="s">
        <v>658</v>
      </c>
      <c r="X1063" s="58">
        <v>44034909000</v>
      </c>
      <c r="Y1063" s="58" t="str">
        <f>LEFT(Tableau3[[#This Row],[CODE_TARIF]],6)</f>
        <v>440349</v>
      </c>
      <c r="Z1063" s="58" t="s">
        <v>697</v>
      </c>
      <c r="AA1063" s="58"/>
      <c r="AB1063" s="58" t="s">
        <v>8500</v>
      </c>
      <c r="AC1063" s="60">
        <v>17</v>
      </c>
      <c r="AD1063" s="60" t="s">
        <v>6499</v>
      </c>
      <c r="AE1063" s="58" t="s">
        <v>698</v>
      </c>
      <c r="AF1063" s="58" t="s">
        <v>658</v>
      </c>
      <c r="AG1063" s="60" t="s">
        <v>4914</v>
      </c>
      <c r="AH1063" s="60" t="s">
        <v>4914</v>
      </c>
      <c r="AI1063" s="58">
        <v>1000</v>
      </c>
      <c r="AJ1063" s="58" t="s">
        <v>666</v>
      </c>
    </row>
    <row r="1064" spans="1:36">
      <c r="A1064" s="57">
        <v>1061</v>
      </c>
      <c r="B1064" s="58">
        <v>2022</v>
      </c>
      <c r="C1064" s="58" t="s">
        <v>692</v>
      </c>
      <c r="D1064" s="58"/>
      <c r="E1064" s="58" t="s">
        <v>2012</v>
      </c>
      <c r="F1064" s="58" t="s">
        <v>577</v>
      </c>
      <c r="G1064" s="58" t="s">
        <v>7922</v>
      </c>
      <c r="H1064" s="58" t="s">
        <v>1910</v>
      </c>
      <c r="I1064" s="59">
        <v>44719</v>
      </c>
      <c r="J1064" s="58" t="s">
        <v>3050</v>
      </c>
      <c r="K1064" s="59" t="s">
        <v>1959</v>
      </c>
      <c r="L1064" s="58" t="s">
        <v>7671</v>
      </c>
      <c r="M1064" s="58" t="s">
        <v>1959</v>
      </c>
      <c r="N1064" s="60">
        <v>382125</v>
      </c>
      <c r="O1064" s="60">
        <v>43945</v>
      </c>
      <c r="P1064" s="60">
        <v>43945</v>
      </c>
      <c r="Q1064" s="58"/>
      <c r="R1064" s="58" t="s">
        <v>658</v>
      </c>
      <c r="S1064" s="58" t="s">
        <v>687</v>
      </c>
      <c r="T1064" s="58"/>
      <c r="U1064" s="58">
        <v>3</v>
      </c>
      <c r="V1064" s="58"/>
      <c r="W1064" s="58" t="s">
        <v>658</v>
      </c>
      <c r="X1064" s="58">
        <v>44034909000</v>
      </c>
      <c r="Y1064" s="58" t="str">
        <f>LEFT(Tableau3[[#This Row],[CODE_TARIF]],6)</f>
        <v>440349</v>
      </c>
      <c r="Z1064" s="58" t="s">
        <v>697</v>
      </c>
      <c r="AA1064" s="58"/>
      <c r="AB1064" s="58" t="s">
        <v>8501</v>
      </c>
      <c r="AC1064" s="60">
        <v>10</v>
      </c>
      <c r="AD1064" s="60" t="s">
        <v>6500</v>
      </c>
      <c r="AE1064" s="58" t="s">
        <v>698</v>
      </c>
      <c r="AF1064" s="58" t="s">
        <v>658</v>
      </c>
      <c r="AG1064" s="60" t="s">
        <v>4915</v>
      </c>
      <c r="AH1064" s="60" t="s">
        <v>4915</v>
      </c>
      <c r="AI1064" s="58">
        <v>1000</v>
      </c>
      <c r="AJ1064" s="58" t="s">
        <v>666</v>
      </c>
    </row>
    <row r="1065" spans="1:36">
      <c r="A1065" s="57">
        <v>1062</v>
      </c>
      <c r="B1065" s="58">
        <v>2022</v>
      </c>
      <c r="C1065" s="58" t="s">
        <v>692</v>
      </c>
      <c r="D1065" s="58"/>
      <c r="E1065" s="58" t="s">
        <v>2012</v>
      </c>
      <c r="F1065" s="58" t="s">
        <v>577</v>
      </c>
      <c r="G1065" s="58" t="s">
        <v>7922</v>
      </c>
      <c r="H1065" s="58" t="s">
        <v>1910</v>
      </c>
      <c r="I1065" s="59">
        <v>44715</v>
      </c>
      <c r="J1065" s="58" t="s">
        <v>3051</v>
      </c>
      <c r="K1065" s="59" t="s">
        <v>7255</v>
      </c>
      <c r="L1065" s="58" t="s">
        <v>7672</v>
      </c>
      <c r="M1065" s="58" t="s">
        <v>1959</v>
      </c>
      <c r="N1065" s="60">
        <v>989640</v>
      </c>
      <c r="O1065" s="60">
        <v>113808</v>
      </c>
      <c r="P1065" s="60">
        <v>113808</v>
      </c>
      <c r="Q1065" s="58"/>
      <c r="R1065" s="58" t="s">
        <v>658</v>
      </c>
      <c r="S1065" s="58" t="s">
        <v>704</v>
      </c>
      <c r="T1065" s="58"/>
      <c r="U1065" s="58">
        <v>3</v>
      </c>
      <c r="V1065" s="58"/>
      <c r="W1065" s="58" t="s">
        <v>658</v>
      </c>
      <c r="X1065" s="58">
        <v>44034908000</v>
      </c>
      <c r="Y1065" s="58" t="str">
        <f>LEFT(Tableau3[[#This Row],[CODE_TARIF]],6)</f>
        <v>440349</v>
      </c>
      <c r="Z1065" s="58" t="s">
        <v>697</v>
      </c>
      <c r="AA1065" s="58"/>
      <c r="AB1065" s="58" t="s">
        <v>8502</v>
      </c>
      <c r="AC1065" s="60">
        <v>50</v>
      </c>
      <c r="AD1065" s="60" t="s">
        <v>6501</v>
      </c>
      <c r="AE1065" s="58" t="s">
        <v>698</v>
      </c>
      <c r="AF1065" s="58" t="s">
        <v>658</v>
      </c>
      <c r="AG1065" s="60" t="s">
        <v>4916</v>
      </c>
      <c r="AH1065" s="60" t="s">
        <v>4916</v>
      </c>
      <c r="AI1065" s="58">
        <v>1000</v>
      </c>
      <c r="AJ1065" s="58" t="s">
        <v>666</v>
      </c>
    </row>
    <row r="1066" spans="1:36">
      <c r="A1066" s="57">
        <v>1063</v>
      </c>
      <c r="B1066" s="58">
        <v>2022</v>
      </c>
      <c r="C1066" s="58" t="s">
        <v>692</v>
      </c>
      <c r="D1066" s="58"/>
      <c r="E1066" s="58" t="s">
        <v>2012</v>
      </c>
      <c r="F1066" s="58" t="s">
        <v>577</v>
      </c>
      <c r="G1066" s="58" t="s">
        <v>7922</v>
      </c>
      <c r="H1066" s="58" t="s">
        <v>1910</v>
      </c>
      <c r="I1066" s="59">
        <v>44715</v>
      </c>
      <c r="J1066" s="58" t="s">
        <v>3052</v>
      </c>
      <c r="K1066" s="59" t="s">
        <v>7255</v>
      </c>
      <c r="L1066" s="58" t="s">
        <v>7672</v>
      </c>
      <c r="M1066" s="58" t="s">
        <v>1959</v>
      </c>
      <c r="N1066" s="60">
        <v>660645</v>
      </c>
      <c r="O1066" s="60">
        <v>75974</v>
      </c>
      <c r="P1066" s="60">
        <v>75974</v>
      </c>
      <c r="Q1066" s="58"/>
      <c r="R1066" s="58" t="s">
        <v>658</v>
      </c>
      <c r="S1066" s="58" t="s">
        <v>701</v>
      </c>
      <c r="T1066" s="58"/>
      <c r="U1066" s="58">
        <v>3</v>
      </c>
      <c r="V1066" s="58"/>
      <c r="W1066" s="58" t="s">
        <v>658</v>
      </c>
      <c r="X1066" s="58">
        <v>44034908000</v>
      </c>
      <c r="Y1066" s="58" t="str">
        <f>LEFT(Tableau3[[#This Row],[CODE_TARIF]],6)</f>
        <v>440349</v>
      </c>
      <c r="Z1066" s="58" t="s">
        <v>697</v>
      </c>
      <c r="AA1066" s="58"/>
      <c r="AB1066" s="58" t="s">
        <v>8503</v>
      </c>
      <c r="AC1066" s="60">
        <v>39</v>
      </c>
      <c r="AD1066" s="60" t="s">
        <v>6502</v>
      </c>
      <c r="AE1066" s="58" t="s">
        <v>698</v>
      </c>
      <c r="AF1066" s="58" t="s">
        <v>658</v>
      </c>
      <c r="AG1066" s="60" t="s">
        <v>4917</v>
      </c>
      <c r="AH1066" s="60" t="s">
        <v>4917</v>
      </c>
      <c r="AI1066" s="58">
        <v>1000</v>
      </c>
      <c r="AJ1066" s="58" t="s">
        <v>666</v>
      </c>
    </row>
    <row r="1067" spans="1:36">
      <c r="A1067" s="57">
        <v>1064</v>
      </c>
      <c r="B1067" s="58">
        <v>2022</v>
      </c>
      <c r="C1067" s="58" t="s">
        <v>692</v>
      </c>
      <c r="D1067" s="58"/>
      <c r="E1067" s="58" t="s">
        <v>2012</v>
      </c>
      <c r="F1067" s="58" t="s">
        <v>577</v>
      </c>
      <c r="G1067" s="58" t="s">
        <v>7922</v>
      </c>
      <c r="H1067" s="58" t="s">
        <v>1910</v>
      </c>
      <c r="I1067" s="59">
        <v>44715</v>
      </c>
      <c r="J1067" s="58" t="s">
        <v>3053</v>
      </c>
      <c r="K1067" s="59" t="s">
        <v>7255</v>
      </c>
      <c r="L1067" s="58" t="s">
        <v>7673</v>
      </c>
      <c r="M1067" s="58" t="s">
        <v>7254</v>
      </c>
      <c r="N1067" s="60">
        <v>316527</v>
      </c>
      <c r="O1067" s="60">
        <v>17409</v>
      </c>
      <c r="P1067" s="60">
        <v>17409</v>
      </c>
      <c r="Q1067" s="58"/>
      <c r="R1067" s="58" t="s">
        <v>658</v>
      </c>
      <c r="S1067" s="58" t="s">
        <v>7170</v>
      </c>
      <c r="T1067" s="58"/>
      <c r="U1067" s="58">
        <v>3</v>
      </c>
      <c r="V1067" s="58"/>
      <c r="W1067" s="58" t="s">
        <v>658</v>
      </c>
      <c r="X1067" s="58">
        <v>44072938000</v>
      </c>
      <c r="Y1067" s="58" t="str">
        <f>LEFT(Tableau3[[#This Row],[CODE_TARIF]],6)</f>
        <v>440729</v>
      </c>
      <c r="Z1067" s="58" t="s">
        <v>697</v>
      </c>
      <c r="AA1067" s="58"/>
      <c r="AB1067" s="58" t="s">
        <v>8504</v>
      </c>
      <c r="AC1067" s="60">
        <v>6</v>
      </c>
      <c r="AD1067" s="60" t="s">
        <v>6503</v>
      </c>
      <c r="AE1067" s="58" t="s">
        <v>698</v>
      </c>
      <c r="AF1067" s="58" t="s">
        <v>658</v>
      </c>
      <c r="AG1067" s="60" t="s">
        <v>4918</v>
      </c>
      <c r="AH1067" s="60" t="s">
        <v>4918</v>
      </c>
      <c r="AI1067" s="58">
        <v>1000</v>
      </c>
      <c r="AJ1067" s="58" t="s">
        <v>666</v>
      </c>
    </row>
    <row r="1068" spans="1:36">
      <c r="A1068" s="57">
        <v>1065</v>
      </c>
      <c r="B1068" s="58">
        <v>2022</v>
      </c>
      <c r="C1068" s="58" t="s">
        <v>692</v>
      </c>
      <c r="D1068" s="58"/>
      <c r="E1068" s="58" t="s">
        <v>8883</v>
      </c>
      <c r="F1068" s="58" t="s">
        <v>587</v>
      </c>
      <c r="G1068" s="58" t="s">
        <v>7933</v>
      </c>
      <c r="H1068" s="58" t="s">
        <v>2032</v>
      </c>
      <c r="I1068" s="59">
        <v>44715</v>
      </c>
      <c r="J1068" s="58" t="s">
        <v>3054</v>
      </c>
      <c r="K1068" s="59" t="s">
        <v>7255</v>
      </c>
      <c r="L1068" s="58" t="s">
        <v>7674</v>
      </c>
      <c r="M1068" s="58" t="s">
        <v>7255</v>
      </c>
      <c r="N1068" s="60">
        <v>1282900</v>
      </c>
      <c r="O1068" s="60">
        <v>70560</v>
      </c>
      <c r="P1068" s="60">
        <v>70560</v>
      </c>
      <c r="Q1068" s="58"/>
      <c r="R1068" s="58" t="s">
        <v>658</v>
      </c>
      <c r="S1068" s="58" t="s">
        <v>699</v>
      </c>
      <c r="T1068" s="58"/>
      <c r="U1068" s="58">
        <v>3</v>
      </c>
      <c r="V1068" s="58"/>
      <c r="W1068" s="58" t="s">
        <v>658</v>
      </c>
      <c r="X1068" s="58">
        <v>44072938000</v>
      </c>
      <c r="Y1068" s="58" t="str">
        <f>LEFT(Tableau3[[#This Row],[CODE_TARIF]],6)</f>
        <v>440729</v>
      </c>
      <c r="Z1068" s="58" t="s">
        <v>697</v>
      </c>
      <c r="AA1068" s="58"/>
      <c r="AB1068" s="58" t="s">
        <v>8000</v>
      </c>
      <c r="AC1068" s="60">
        <v>29</v>
      </c>
      <c r="AD1068" s="60" t="s">
        <v>6504</v>
      </c>
      <c r="AE1068" s="58" t="s">
        <v>1668</v>
      </c>
      <c r="AF1068" s="58" t="s">
        <v>658</v>
      </c>
      <c r="AG1068" s="60" t="s">
        <v>4919</v>
      </c>
      <c r="AH1068" s="60" t="s">
        <v>4919</v>
      </c>
      <c r="AI1068" s="58">
        <v>1000</v>
      </c>
      <c r="AJ1068" s="58" t="s">
        <v>666</v>
      </c>
    </row>
    <row r="1069" spans="1:36">
      <c r="A1069" s="57">
        <v>1066</v>
      </c>
      <c r="B1069" s="58">
        <v>2022</v>
      </c>
      <c r="C1069" s="58" t="s">
        <v>692</v>
      </c>
      <c r="D1069" s="58"/>
      <c r="E1069" s="58" t="s">
        <v>8883</v>
      </c>
      <c r="F1069" s="58" t="s">
        <v>587</v>
      </c>
      <c r="G1069" s="58" t="s">
        <v>7933</v>
      </c>
      <c r="H1069" s="58" t="s">
        <v>2032</v>
      </c>
      <c r="I1069" s="59">
        <v>44715</v>
      </c>
      <c r="J1069" s="58" t="s">
        <v>3055</v>
      </c>
      <c r="K1069" s="59" t="s">
        <v>7255</v>
      </c>
      <c r="L1069" s="58" t="s">
        <v>7674</v>
      </c>
      <c r="M1069" s="58" t="s">
        <v>7255</v>
      </c>
      <c r="N1069" s="60">
        <v>299000</v>
      </c>
      <c r="O1069" s="60">
        <v>16445</v>
      </c>
      <c r="P1069" s="60">
        <v>16445</v>
      </c>
      <c r="Q1069" s="58"/>
      <c r="R1069" s="58" t="s">
        <v>658</v>
      </c>
      <c r="S1069" s="58" t="s">
        <v>695</v>
      </c>
      <c r="T1069" s="58"/>
      <c r="U1069" s="58">
        <v>3</v>
      </c>
      <c r="V1069" s="58"/>
      <c r="W1069" s="58" t="s">
        <v>658</v>
      </c>
      <c r="X1069" s="58">
        <v>44072938000</v>
      </c>
      <c r="Y1069" s="58" t="str">
        <f>LEFT(Tableau3[[#This Row],[CODE_TARIF]],6)</f>
        <v>440729</v>
      </c>
      <c r="Z1069" s="58" t="s">
        <v>697</v>
      </c>
      <c r="AA1069" s="58"/>
      <c r="AB1069" s="58" t="s">
        <v>7979</v>
      </c>
      <c r="AC1069" s="60">
        <v>17</v>
      </c>
      <c r="AD1069" s="60" t="s">
        <v>6505</v>
      </c>
      <c r="AE1069" s="58" t="s">
        <v>1668</v>
      </c>
      <c r="AF1069" s="58" t="s">
        <v>658</v>
      </c>
      <c r="AG1069" s="60" t="s">
        <v>4920</v>
      </c>
      <c r="AH1069" s="60" t="s">
        <v>4920</v>
      </c>
      <c r="AI1069" s="58">
        <v>1000</v>
      </c>
      <c r="AJ1069" s="58" t="s">
        <v>666</v>
      </c>
    </row>
    <row r="1070" spans="1:36">
      <c r="A1070" s="57">
        <v>1067</v>
      </c>
      <c r="B1070" s="58">
        <v>2022</v>
      </c>
      <c r="C1070" s="58" t="s">
        <v>692</v>
      </c>
      <c r="D1070" s="58"/>
      <c r="E1070" s="58" t="s">
        <v>8883</v>
      </c>
      <c r="F1070" s="58" t="s">
        <v>587</v>
      </c>
      <c r="G1070" s="58" t="s">
        <v>7933</v>
      </c>
      <c r="H1070" s="58" t="s">
        <v>2032</v>
      </c>
      <c r="I1070" s="59">
        <v>44715</v>
      </c>
      <c r="J1070" s="58" t="s">
        <v>3056</v>
      </c>
      <c r="K1070" s="59" t="s">
        <v>7255</v>
      </c>
      <c r="L1070" s="58" t="s">
        <v>7674</v>
      </c>
      <c r="M1070" s="58" t="s">
        <v>7255</v>
      </c>
      <c r="N1070" s="60">
        <v>2698800</v>
      </c>
      <c r="O1070" s="60">
        <v>148434</v>
      </c>
      <c r="P1070" s="60">
        <v>148434</v>
      </c>
      <c r="Q1070" s="58"/>
      <c r="R1070" s="58" t="s">
        <v>658</v>
      </c>
      <c r="S1070" s="58" t="s">
        <v>687</v>
      </c>
      <c r="T1070" s="58"/>
      <c r="U1070" s="58">
        <v>3</v>
      </c>
      <c r="V1070" s="58"/>
      <c r="W1070" s="58" t="s">
        <v>658</v>
      </c>
      <c r="X1070" s="58">
        <v>44072938000</v>
      </c>
      <c r="Y1070" s="58" t="str">
        <f>LEFT(Tableau3[[#This Row],[CODE_TARIF]],6)</f>
        <v>440729</v>
      </c>
      <c r="Z1070" s="58" t="s">
        <v>697</v>
      </c>
      <c r="AA1070" s="58"/>
      <c r="AB1070" s="58" t="s">
        <v>7972</v>
      </c>
      <c r="AC1070" s="60">
        <v>11</v>
      </c>
      <c r="AD1070" s="60" t="s">
        <v>6506</v>
      </c>
      <c r="AE1070" s="58" t="s">
        <v>1668</v>
      </c>
      <c r="AF1070" s="58" t="s">
        <v>658</v>
      </c>
      <c r="AG1070" s="60" t="s">
        <v>4921</v>
      </c>
      <c r="AH1070" s="60" t="s">
        <v>4921</v>
      </c>
      <c r="AI1070" s="58">
        <v>1000</v>
      </c>
      <c r="AJ1070" s="58" t="s">
        <v>666</v>
      </c>
    </row>
    <row r="1071" spans="1:36">
      <c r="A1071" s="57">
        <v>1068</v>
      </c>
      <c r="B1071" s="58">
        <v>2022</v>
      </c>
      <c r="C1071" s="58" t="s">
        <v>692</v>
      </c>
      <c r="D1071" s="58"/>
      <c r="E1071" s="58" t="s">
        <v>8878</v>
      </c>
      <c r="F1071" s="58" t="s">
        <v>579</v>
      </c>
      <c r="G1071" s="58" t="s">
        <v>7931</v>
      </c>
      <c r="H1071" s="58" t="s">
        <v>2027</v>
      </c>
      <c r="I1071" s="59">
        <v>44715</v>
      </c>
      <c r="J1071" s="58" t="s">
        <v>3057</v>
      </c>
      <c r="K1071" s="59" t="s">
        <v>7255</v>
      </c>
      <c r="L1071" s="58" t="s">
        <v>7675</v>
      </c>
      <c r="M1071" s="58" t="s">
        <v>7245</v>
      </c>
      <c r="N1071" s="60">
        <v>1639030</v>
      </c>
      <c r="O1071" s="60">
        <v>188488</v>
      </c>
      <c r="P1071" s="60">
        <v>188488</v>
      </c>
      <c r="Q1071" s="58"/>
      <c r="R1071" s="58" t="s">
        <v>658</v>
      </c>
      <c r="S1071" s="58" t="s">
        <v>701</v>
      </c>
      <c r="T1071" s="58"/>
      <c r="U1071" s="58">
        <v>3</v>
      </c>
      <c r="V1071" s="58"/>
      <c r="W1071" s="58" t="s">
        <v>658</v>
      </c>
      <c r="X1071" s="58">
        <v>44034939000</v>
      </c>
      <c r="Y1071" s="58" t="str">
        <f>LEFT(Tableau3[[#This Row],[CODE_TARIF]],6)</f>
        <v>440349</v>
      </c>
      <c r="Z1071" s="58" t="s">
        <v>697</v>
      </c>
      <c r="AA1071" s="58"/>
      <c r="AB1071" s="58" t="s">
        <v>8505</v>
      </c>
      <c r="AC1071" s="60">
        <v>100</v>
      </c>
      <c r="AD1071" s="60" t="s">
        <v>6507</v>
      </c>
      <c r="AE1071" s="58" t="s">
        <v>698</v>
      </c>
      <c r="AF1071" s="58" t="s">
        <v>658</v>
      </c>
      <c r="AG1071" s="60" t="s">
        <v>4922</v>
      </c>
      <c r="AH1071" s="60" t="s">
        <v>4922</v>
      </c>
      <c r="AI1071" s="58">
        <v>1000</v>
      </c>
      <c r="AJ1071" s="58" t="s">
        <v>666</v>
      </c>
    </row>
    <row r="1072" spans="1:36">
      <c r="A1072" s="57">
        <v>1069</v>
      </c>
      <c r="B1072" s="58">
        <v>2022</v>
      </c>
      <c r="C1072" s="58" t="s">
        <v>692</v>
      </c>
      <c r="D1072" s="58"/>
      <c r="E1072" s="58" t="s">
        <v>8878</v>
      </c>
      <c r="F1072" s="58" t="s">
        <v>578</v>
      </c>
      <c r="G1072" s="58" t="s">
        <v>7935</v>
      </c>
      <c r="H1072" s="58" t="s">
        <v>2027</v>
      </c>
      <c r="I1072" s="59">
        <v>44715</v>
      </c>
      <c r="J1072" s="58" t="s">
        <v>3058</v>
      </c>
      <c r="K1072" s="59" t="s">
        <v>7255</v>
      </c>
      <c r="L1072" s="58" t="s">
        <v>7676</v>
      </c>
      <c r="M1072" s="58" t="s">
        <v>7256</v>
      </c>
      <c r="N1072" s="60">
        <v>280800</v>
      </c>
      <c r="O1072" s="60">
        <v>15444</v>
      </c>
      <c r="P1072" s="60">
        <v>15444</v>
      </c>
      <c r="Q1072" s="58"/>
      <c r="R1072" s="58" t="s">
        <v>658</v>
      </c>
      <c r="S1072" s="58" t="s">
        <v>7163</v>
      </c>
      <c r="T1072" s="58"/>
      <c r="U1072" s="58">
        <v>3</v>
      </c>
      <c r="V1072" s="58"/>
      <c r="W1072" s="58" t="s">
        <v>658</v>
      </c>
      <c r="X1072" s="58">
        <v>44072938000</v>
      </c>
      <c r="Y1072" s="58" t="str">
        <f>LEFT(Tableau3[[#This Row],[CODE_TARIF]],6)</f>
        <v>440729</v>
      </c>
      <c r="Z1072" s="58" t="s">
        <v>697</v>
      </c>
      <c r="AA1072" s="58"/>
      <c r="AB1072" s="58" t="s">
        <v>8506</v>
      </c>
      <c r="AC1072" s="60">
        <v>13</v>
      </c>
      <c r="AD1072" s="60" t="s">
        <v>1652</v>
      </c>
      <c r="AE1072" s="58" t="s">
        <v>698</v>
      </c>
      <c r="AF1072" s="58" t="s">
        <v>658</v>
      </c>
      <c r="AG1072" s="60" t="s">
        <v>4923</v>
      </c>
      <c r="AH1072" s="60" t="s">
        <v>4923</v>
      </c>
      <c r="AI1072" s="58">
        <v>1000</v>
      </c>
      <c r="AJ1072" s="58" t="s">
        <v>666</v>
      </c>
    </row>
    <row r="1073" spans="1:36">
      <c r="A1073" s="57">
        <v>1070</v>
      </c>
      <c r="B1073" s="58">
        <v>2022</v>
      </c>
      <c r="C1073" s="58" t="s">
        <v>692</v>
      </c>
      <c r="D1073" s="58"/>
      <c r="E1073" s="58" t="s">
        <v>8878</v>
      </c>
      <c r="F1073" s="58" t="s">
        <v>579</v>
      </c>
      <c r="G1073" s="58" t="s">
        <v>7931</v>
      </c>
      <c r="H1073" s="58" t="s">
        <v>2027</v>
      </c>
      <c r="I1073" s="59">
        <v>44715</v>
      </c>
      <c r="J1073" s="58" t="s">
        <v>3059</v>
      </c>
      <c r="K1073" s="59" t="s">
        <v>7255</v>
      </c>
      <c r="L1073" s="58" t="s">
        <v>7677</v>
      </c>
      <c r="M1073" s="58" t="s">
        <v>7241</v>
      </c>
      <c r="N1073" s="60">
        <v>359605</v>
      </c>
      <c r="O1073" s="60">
        <v>41355</v>
      </c>
      <c r="P1073" s="60">
        <v>41355</v>
      </c>
      <c r="Q1073" s="58"/>
      <c r="R1073" s="58" t="s">
        <v>658</v>
      </c>
      <c r="S1073" s="58" t="s">
        <v>701</v>
      </c>
      <c r="T1073" s="58"/>
      <c r="U1073" s="58">
        <v>3</v>
      </c>
      <c r="V1073" s="58"/>
      <c r="W1073" s="58" t="s">
        <v>658</v>
      </c>
      <c r="X1073" s="58">
        <v>44034939000</v>
      </c>
      <c r="Y1073" s="58" t="str">
        <f>LEFT(Tableau3[[#This Row],[CODE_TARIF]],6)</f>
        <v>440349</v>
      </c>
      <c r="Z1073" s="58" t="s">
        <v>697</v>
      </c>
      <c r="AA1073" s="58"/>
      <c r="AB1073" s="58" t="s">
        <v>8507</v>
      </c>
      <c r="AC1073" s="60">
        <v>15</v>
      </c>
      <c r="AD1073" s="60" t="s">
        <v>707</v>
      </c>
      <c r="AE1073" s="58" t="s">
        <v>698</v>
      </c>
      <c r="AF1073" s="58" t="s">
        <v>658</v>
      </c>
      <c r="AG1073" s="60" t="s">
        <v>4924</v>
      </c>
      <c r="AH1073" s="60" t="s">
        <v>4924</v>
      </c>
      <c r="AI1073" s="58">
        <v>1000</v>
      </c>
      <c r="AJ1073" s="58" t="s">
        <v>666</v>
      </c>
    </row>
    <row r="1074" spans="1:36">
      <c r="A1074" s="57">
        <v>1071</v>
      </c>
      <c r="B1074" s="58">
        <v>2022</v>
      </c>
      <c r="C1074" s="58" t="s">
        <v>692</v>
      </c>
      <c r="D1074" s="58"/>
      <c r="E1074" s="58" t="s">
        <v>8878</v>
      </c>
      <c r="F1074" s="58" t="s">
        <v>579</v>
      </c>
      <c r="G1074" s="58" t="s">
        <v>7931</v>
      </c>
      <c r="H1074" s="58" t="s">
        <v>2027</v>
      </c>
      <c r="I1074" s="59">
        <v>44715</v>
      </c>
      <c r="J1074" s="58" t="s">
        <v>3060</v>
      </c>
      <c r="K1074" s="59" t="s">
        <v>7255</v>
      </c>
      <c r="L1074" s="58" t="s">
        <v>7678</v>
      </c>
      <c r="M1074" s="58" t="s">
        <v>7241</v>
      </c>
      <c r="N1074" s="60">
        <v>223825</v>
      </c>
      <c r="O1074" s="60">
        <v>25740</v>
      </c>
      <c r="P1074" s="60">
        <v>25740</v>
      </c>
      <c r="Q1074" s="58"/>
      <c r="R1074" s="58" t="s">
        <v>658</v>
      </c>
      <c r="S1074" s="58" t="s">
        <v>701</v>
      </c>
      <c r="T1074" s="58"/>
      <c r="U1074" s="58">
        <v>3</v>
      </c>
      <c r="V1074" s="58"/>
      <c r="W1074" s="58" t="s">
        <v>658</v>
      </c>
      <c r="X1074" s="58">
        <v>44034934000</v>
      </c>
      <c r="Y1074" s="58" t="str">
        <f>LEFT(Tableau3[[#This Row],[CODE_TARIF]],6)</f>
        <v>440349</v>
      </c>
      <c r="Z1074" s="58" t="s">
        <v>697</v>
      </c>
      <c r="AA1074" s="58"/>
      <c r="AB1074" s="58" t="s">
        <v>8508</v>
      </c>
      <c r="AC1074" s="60">
        <v>19</v>
      </c>
      <c r="AD1074" s="60" t="s">
        <v>6120</v>
      </c>
      <c r="AE1074" s="58" t="s">
        <v>698</v>
      </c>
      <c r="AF1074" s="58" t="s">
        <v>658</v>
      </c>
      <c r="AG1074" s="60" t="s">
        <v>4925</v>
      </c>
      <c r="AH1074" s="60" t="s">
        <v>4925</v>
      </c>
      <c r="AI1074" s="58">
        <v>1000</v>
      </c>
      <c r="AJ1074" s="58" t="s">
        <v>666</v>
      </c>
    </row>
    <row r="1075" spans="1:36">
      <c r="A1075" s="57">
        <v>1072</v>
      </c>
      <c r="B1075" s="58">
        <v>2022</v>
      </c>
      <c r="C1075" s="58" t="s">
        <v>692</v>
      </c>
      <c r="D1075" s="58"/>
      <c r="E1075" s="58" t="s">
        <v>8878</v>
      </c>
      <c r="F1075" s="58" t="s">
        <v>578</v>
      </c>
      <c r="G1075" s="58" t="s">
        <v>7935</v>
      </c>
      <c r="H1075" s="58" t="s">
        <v>2027</v>
      </c>
      <c r="I1075" s="59">
        <v>44715</v>
      </c>
      <c r="J1075" s="58" t="s">
        <v>3061</v>
      </c>
      <c r="K1075" s="59" t="s">
        <v>7255</v>
      </c>
      <c r="L1075" s="58" t="s">
        <v>1986</v>
      </c>
      <c r="M1075" s="58" t="s">
        <v>7256</v>
      </c>
      <c r="N1075" s="60">
        <v>641496</v>
      </c>
      <c r="O1075" s="60">
        <v>35282</v>
      </c>
      <c r="P1075" s="60">
        <v>35282</v>
      </c>
      <c r="Q1075" s="58"/>
      <c r="R1075" s="58" t="s">
        <v>658</v>
      </c>
      <c r="S1075" s="58" t="s">
        <v>712</v>
      </c>
      <c r="T1075" s="58"/>
      <c r="U1075" s="58">
        <v>3</v>
      </c>
      <c r="V1075" s="58"/>
      <c r="W1075" s="58" t="s">
        <v>658</v>
      </c>
      <c r="X1075" s="58">
        <v>44072938000</v>
      </c>
      <c r="Y1075" s="58" t="str">
        <f>LEFT(Tableau3[[#This Row],[CODE_TARIF]],6)</f>
        <v>440729</v>
      </c>
      <c r="Z1075" s="58" t="s">
        <v>697</v>
      </c>
      <c r="AA1075" s="58"/>
      <c r="AB1075" s="58" t="s">
        <v>8509</v>
      </c>
      <c r="AC1075" s="60">
        <v>31</v>
      </c>
      <c r="AD1075" s="60" t="s">
        <v>664</v>
      </c>
      <c r="AE1075" s="58" t="s">
        <v>698</v>
      </c>
      <c r="AF1075" s="58" t="s">
        <v>658</v>
      </c>
      <c r="AG1075" s="60" t="s">
        <v>4926</v>
      </c>
      <c r="AH1075" s="60" t="s">
        <v>4926</v>
      </c>
      <c r="AI1075" s="58">
        <v>1000</v>
      </c>
      <c r="AJ1075" s="58" t="s">
        <v>666</v>
      </c>
    </row>
    <row r="1076" spans="1:36">
      <c r="A1076" s="57">
        <v>1073</v>
      </c>
      <c r="B1076" s="58">
        <v>2022</v>
      </c>
      <c r="C1076" s="58" t="s">
        <v>692</v>
      </c>
      <c r="D1076" s="58"/>
      <c r="E1076" s="58" t="s">
        <v>8883</v>
      </c>
      <c r="F1076" s="58" t="s">
        <v>587</v>
      </c>
      <c r="G1076" s="58" t="s">
        <v>7933</v>
      </c>
      <c r="H1076" s="58" t="s">
        <v>2032</v>
      </c>
      <c r="I1076" s="59">
        <v>44714</v>
      </c>
      <c r="J1076" s="58" t="s">
        <v>3062</v>
      </c>
      <c r="K1076" s="59" t="s">
        <v>7257</v>
      </c>
      <c r="L1076" s="58" t="s">
        <v>7679</v>
      </c>
      <c r="M1076" s="58" t="s">
        <v>7257</v>
      </c>
      <c r="N1076" s="60">
        <v>3823600</v>
      </c>
      <c r="O1076" s="60">
        <v>439714</v>
      </c>
      <c r="P1076" s="60">
        <v>439714</v>
      </c>
      <c r="Q1076" s="58"/>
      <c r="R1076" s="58" t="s">
        <v>658</v>
      </c>
      <c r="S1076" s="58" t="s">
        <v>701</v>
      </c>
      <c r="T1076" s="58"/>
      <c r="U1076" s="58">
        <v>3</v>
      </c>
      <c r="V1076" s="58"/>
      <c r="W1076" s="58" t="s">
        <v>658</v>
      </c>
      <c r="X1076" s="58">
        <v>44034900000</v>
      </c>
      <c r="Y1076" s="58" t="str">
        <f>LEFT(Tableau3[[#This Row],[CODE_TARIF]],6)</f>
        <v>440349</v>
      </c>
      <c r="Z1076" s="58" t="s">
        <v>697</v>
      </c>
      <c r="AA1076" s="58"/>
      <c r="AB1076" s="58" t="s">
        <v>7975</v>
      </c>
      <c r="AC1076" s="60">
        <v>8</v>
      </c>
      <c r="AD1076" s="60" t="s">
        <v>6508</v>
      </c>
      <c r="AE1076" s="58" t="s">
        <v>698</v>
      </c>
      <c r="AF1076" s="58" t="s">
        <v>658</v>
      </c>
      <c r="AG1076" s="60" t="s">
        <v>4927</v>
      </c>
      <c r="AH1076" s="60" t="s">
        <v>4927</v>
      </c>
      <c r="AI1076" s="58">
        <v>1000</v>
      </c>
      <c r="AJ1076" s="58" t="s">
        <v>666</v>
      </c>
    </row>
    <row r="1077" spans="1:36">
      <c r="A1077" s="57">
        <v>1074</v>
      </c>
      <c r="B1077" s="58">
        <v>2022</v>
      </c>
      <c r="C1077" s="58" t="s">
        <v>692</v>
      </c>
      <c r="D1077" s="58"/>
      <c r="E1077" s="58" t="s">
        <v>8883</v>
      </c>
      <c r="F1077" s="58" t="s">
        <v>587</v>
      </c>
      <c r="G1077" s="58" t="s">
        <v>7933</v>
      </c>
      <c r="H1077" s="58" t="s">
        <v>2032</v>
      </c>
      <c r="I1077" s="59">
        <v>44714</v>
      </c>
      <c r="J1077" s="58" t="s">
        <v>3063</v>
      </c>
      <c r="K1077" s="59" t="s">
        <v>7257</v>
      </c>
      <c r="L1077" s="58" t="s">
        <v>7679</v>
      </c>
      <c r="M1077" s="58" t="s">
        <v>7257</v>
      </c>
      <c r="N1077" s="60">
        <v>79500</v>
      </c>
      <c r="O1077" s="60">
        <v>9143</v>
      </c>
      <c r="P1077" s="60">
        <v>9143</v>
      </c>
      <c r="Q1077" s="58"/>
      <c r="R1077" s="58" t="s">
        <v>658</v>
      </c>
      <c r="S1077" s="58" t="s">
        <v>701</v>
      </c>
      <c r="T1077" s="58"/>
      <c r="U1077" s="58">
        <v>3</v>
      </c>
      <c r="V1077" s="58"/>
      <c r="W1077" s="58" t="s">
        <v>658</v>
      </c>
      <c r="X1077" s="58">
        <v>44034900000</v>
      </c>
      <c r="Y1077" s="58" t="str">
        <f>LEFT(Tableau3[[#This Row],[CODE_TARIF]],6)</f>
        <v>440349</v>
      </c>
      <c r="Z1077" s="58" t="s">
        <v>697</v>
      </c>
      <c r="AA1077" s="58"/>
      <c r="AB1077" s="58" t="s">
        <v>7977</v>
      </c>
      <c r="AC1077" s="60">
        <v>2</v>
      </c>
      <c r="AD1077" s="60" t="s">
        <v>6509</v>
      </c>
      <c r="AE1077" s="58" t="s">
        <v>698</v>
      </c>
      <c r="AF1077" s="58" t="s">
        <v>658</v>
      </c>
      <c r="AG1077" s="60" t="s">
        <v>4928</v>
      </c>
      <c r="AH1077" s="60" t="s">
        <v>4928</v>
      </c>
      <c r="AI1077" s="58">
        <v>1000</v>
      </c>
      <c r="AJ1077" s="58" t="s">
        <v>666</v>
      </c>
    </row>
    <row r="1078" spans="1:36">
      <c r="A1078" s="57">
        <v>1075</v>
      </c>
      <c r="B1078" s="58">
        <v>2022</v>
      </c>
      <c r="C1078" s="58" t="s">
        <v>692</v>
      </c>
      <c r="D1078" s="58"/>
      <c r="E1078" s="58" t="s">
        <v>8883</v>
      </c>
      <c r="F1078" s="58" t="s">
        <v>587</v>
      </c>
      <c r="G1078" s="58" t="s">
        <v>7933</v>
      </c>
      <c r="H1078" s="58" t="s">
        <v>2032</v>
      </c>
      <c r="I1078" s="59">
        <v>44714</v>
      </c>
      <c r="J1078" s="58" t="s">
        <v>3064</v>
      </c>
      <c r="K1078" s="59" t="s">
        <v>7257</v>
      </c>
      <c r="L1078" s="58" t="s">
        <v>7679</v>
      </c>
      <c r="M1078" s="58" t="s">
        <v>7257</v>
      </c>
      <c r="N1078" s="60">
        <v>172600</v>
      </c>
      <c r="O1078" s="60">
        <v>19849</v>
      </c>
      <c r="P1078" s="60">
        <v>19849</v>
      </c>
      <c r="Q1078" s="58"/>
      <c r="R1078" s="58" t="s">
        <v>658</v>
      </c>
      <c r="S1078" s="58" t="s">
        <v>701</v>
      </c>
      <c r="T1078" s="58"/>
      <c r="U1078" s="58">
        <v>3</v>
      </c>
      <c r="V1078" s="58"/>
      <c r="W1078" s="58" t="s">
        <v>658</v>
      </c>
      <c r="X1078" s="58">
        <v>44034921000</v>
      </c>
      <c r="Y1078" s="58" t="str">
        <f>LEFT(Tableau3[[#This Row],[CODE_TARIF]],6)</f>
        <v>440349</v>
      </c>
      <c r="Z1078" s="58" t="s">
        <v>697</v>
      </c>
      <c r="AA1078" s="58"/>
      <c r="AB1078" s="58" t="s">
        <v>7976</v>
      </c>
      <c r="AC1078" s="60">
        <v>2</v>
      </c>
      <c r="AD1078" s="60" t="s">
        <v>6510</v>
      </c>
      <c r="AE1078" s="58" t="s">
        <v>698</v>
      </c>
      <c r="AF1078" s="58" t="s">
        <v>658</v>
      </c>
      <c r="AG1078" s="60" t="s">
        <v>4929</v>
      </c>
      <c r="AH1078" s="60" t="s">
        <v>4929</v>
      </c>
      <c r="AI1078" s="58">
        <v>1000</v>
      </c>
      <c r="AJ1078" s="58" t="s">
        <v>666</v>
      </c>
    </row>
    <row r="1079" spans="1:36">
      <c r="A1079" s="57">
        <v>1076</v>
      </c>
      <c r="B1079" s="58">
        <v>2022</v>
      </c>
      <c r="C1079" s="58" t="s">
        <v>692</v>
      </c>
      <c r="D1079" s="58"/>
      <c r="E1079" s="58" t="s">
        <v>8883</v>
      </c>
      <c r="F1079" s="58" t="s">
        <v>587</v>
      </c>
      <c r="G1079" s="58" t="s">
        <v>7933</v>
      </c>
      <c r="H1079" s="58" t="s">
        <v>2032</v>
      </c>
      <c r="I1079" s="59">
        <v>44714</v>
      </c>
      <c r="J1079" s="58" t="s">
        <v>3065</v>
      </c>
      <c r="K1079" s="59" t="s">
        <v>7257</v>
      </c>
      <c r="L1079" s="58" t="s">
        <v>7679</v>
      </c>
      <c r="M1079" s="58" t="s">
        <v>7257</v>
      </c>
      <c r="N1079" s="60">
        <v>398100</v>
      </c>
      <c r="O1079" s="60">
        <v>45782</v>
      </c>
      <c r="P1079" s="60">
        <v>45782</v>
      </c>
      <c r="Q1079" s="58"/>
      <c r="R1079" s="58" t="s">
        <v>658</v>
      </c>
      <c r="S1079" s="58" t="s">
        <v>699</v>
      </c>
      <c r="T1079" s="58"/>
      <c r="U1079" s="58">
        <v>3</v>
      </c>
      <c r="V1079" s="58"/>
      <c r="W1079" s="58" t="s">
        <v>658</v>
      </c>
      <c r="X1079" s="58">
        <v>44034910000</v>
      </c>
      <c r="Y1079" s="58" t="str">
        <f>LEFT(Tableau3[[#This Row],[CODE_TARIF]],6)</f>
        <v>440349</v>
      </c>
      <c r="Z1079" s="58" t="s">
        <v>697</v>
      </c>
      <c r="AA1079" s="58"/>
      <c r="AB1079" s="58" t="s">
        <v>7976</v>
      </c>
      <c r="AC1079" s="60">
        <v>16</v>
      </c>
      <c r="AD1079" s="60" t="s">
        <v>6511</v>
      </c>
      <c r="AE1079" s="58" t="s">
        <v>698</v>
      </c>
      <c r="AF1079" s="58" t="s">
        <v>658</v>
      </c>
      <c r="AG1079" s="60" t="s">
        <v>4930</v>
      </c>
      <c r="AH1079" s="60" t="s">
        <v>4930</v>
      </c>
      <c r="AI1079" s="58">
        <v>1000</v>
      </c>
      <c r="AJ1079" s="58" t="s">
        <v>666</v>
      </c>
    </row>
    <row r="1080" spans="1:36">
      <c r="A1080" s="57">
        <v>1077</v>
      </c>
      <c r="B1080" s="58">
        <v>2022</v>
      </c>
      <c r="C1080" s="58" t="s">
        <v>692</v>
      </c>
      <c r="D1080" s="58"/>
      <c r="E1080" s="58" t="s">
        <v>8883</v>
      </c>
      <c r="F1080" s="58" t="s">
        <v>587</v>
      </c>
      <c r="G1080" s="58" t="s">
        <v>7933</v>
      </c>
      <c r="H1080" s="58" t="s">
        <v>2032</v>
      </c>
      <c r="I1080" s="59">
        <v>44714</v>
      </c>
      <c r="J1080" s="58" t="s">
        <v>3066</v>
      </c>
      <c r="K1080" s="59" t="s">
        <v>7257</v>
      </c>
      <c r="L1080" s="58" t="s">
        <v>7679</v>
      </c>
      <c r="M1080" s="58" t="s">
        <v>7257</v>
      </c>
      <c r="N1080" s="60">
        <v>680700</v>
      </c>
      <c r="O1080" s="60">
        <v>78281</v>
      </c>
      <c r="P1080" s="60">
        <v>78281</v>
      </c>
      <c r="Q1080" s="58"/>
      <c r="R1080" s="58" t="s">
        <v>658</v>
      </c>
      <c r="S1080" s="58" t="s">
        <v>699</v>
      </c>
      <c r="T1080" s="58"/>
      <c r="U1080" s="58">
        <v>3</v>
      </c>
      <c r="V1080" s="58"/>
      <c r="W1080" s="58" t="s">
        <v>658</v>
      </c>
      <c r="X1080" s="58">
        <v>44034900000</v>
      </c>
      <c r="Y1080" s="58" t="str">
        <f>LEFT(Tableau3[[#This Row],[CODE_TARIF]],6)</f>
        <v>440349</v>
      </c>
      <c r="Z1080" s="58" t="s">
        <v>697</v>
      </c>
      <c r="AA1080" s="58"/>
      <c r="AB1080" s="58" t="s">
        <v>7973</v>
      </c>
      <c r="AC1080" s="60">
        <v>14</v>
      </c>
      <c r="AD1080" s="60" t="s">
        <v>4931</v>
      </c>
      <c r="AE1080" s="58" t="s">
        <v>698</v>
      </c>
      <c r="AF1080" s="58" t="s">
        <v>658</v>
      </c>
      <c r="AG1080" s="60" t="s">
        <v>4931</v>
      </c>
      <c r="AH1080" s="60" t="s">
        <v>4931</v>
      </c>
      <c r="AI1080" s="58">
        <v>1000</v>
      </c>
      <c r="AJ1080" s="58" t="s">
        <v>666</v>
      </c>
    </row>
    <row r="1081" spans="1:36">
      <c r="A1081" s="57">
        <v>1078</v>
      </c>
      <c r="B1081" s="58">
        <v>2022</v>
      </c>
      <c r="C1081" s="58" t="s">
        <v>692</v>
      </c>
      <c r="D1081" s="58"/>
      <c r="E1081" s="58" t="s">
        <v>8883</v>
      </c>
      <c r="F1081" s="58" t="s">
        <v>587</v>
      </c>
      <c r="G1081" s="58" t="s">
        <v>7933</v>
      </c>
      <c r="H1081" s="58" t="s">
        <v>2032</v>
      </c>
      <c r="I1081" s="59">
        <v>44714</v>
      </c>
      <c r="J1081" s="58" t="s">
        <v>3067</v>
      </c>
      <c r="K1081" s="59" t="s">
        <v>7257</v>
      </c>
      <c r="L1081" s="58" t="s">
        <v>7679</v>
      </c>
      <c r="M1081" s="58" t="s">
        <v>7257</v>
      </c>
      <c r="N1081" s="60">
        <v>1820900</v>
      </c>
      <c r="O1081" s="60">
        <v>209404</v>
      </c>
      <c r="P1081" s="60">
        <v>209404</v>
      </c>
      <c r="Q1081" s="58"/>
      <c r="R1081" s="58" t="s">
        <v>658</v>
      </c>
      <c r="S1081" s="58" t="s">
        <v>699</v>
      </c>
      <c r="T1081" s="58"/>
      <c r="U1081" s="58">
        <v>3</v>
      </c>
      <c r="V1081" s="58"/>
      <c r="W1081" s="58" t="s">
        <v>658</v>
      </c>
      <c r="X1081" s="58">
        <v>44034900000</v>
      </c>
      <c r="Y1081" s="58" t="str">
        <f>LEFT(Tableau3[[#This Row],[CODE_TARIF]],6)</f>
        <v>440349</v>
      </c>
      <c r="Z1081" s="58" t="s">
        <v>697</v>
      </c>
      <c r="AA1081" s="58"/>
      <c r="AB1081" s="58" t="s">
        <v>7973</v>
      </c>
      <c r="AC1081" s="60">
        <v>24</v>
      </c>
      <c r="AD1081" s="60" t="s">
        <v>4932</v>
      </c>
      <c r="AE1081" s="58" t="s">
        <v>698</v>
      </c>
      <c r="AF1081" s="58" t="s">
        <v>658</v>
      </c>
      <c r="AG1081" s="60" t="s">
        <v>4932</v>
      </c>
      <c r="AH1081" s="60" t="s">
        <v>4932</v>
      </c>
      <c r="AI1081" s="58">
        <v>1000</v>
      </c>
      <c r="AJ1081" s="58" t="s">
        <v>666</v>
      </c>
    </row>
    <row r="1082" spans="1:36">
      <c r="A1082" s="57">
        <v>1079</v>
      </c>
      <c r="B1082" s="58">
        <v>2022</v>
      </c>
      <c r="C1082" s="58" t="s">
        <v>692</v>
      </c>
      <c r="D1082" s="58"/>
      <c r="E1082" s="58" t="s">
        <v>8883</v>
      </c>
      <c r="F1082" s="58" t="s">
        <v>587</v>
      </c>
      <c r="G1082" s="58" t="s">
        <v>7933</v>
      </c>
      <c r="H1082" s="58" t="s">
        <v>2032</v>
      </c>
      <c r="I1082" s="59">
        <v>44714</v>
      </c>
      <c r="J1082" s="58" t="s">
        <v>3068</v>
      </c>
      <c r="K1082" s="59" t="s">
        <v>7257</v>
      </c>
      <c r="L1082" s="58" t="s">
        <v>7679</v>
      </c>
      <c r="M1082" s="58" t="s">
        <v>7257</v>
      </c>
      <c r="N1082" s="60">
        <v>632200</v>
      </c>
      <c r="O1082" s="60">
        <v>72703</v>
      </c>
      <c r="P1082" s="60">
        <v>72703</v>
      </c>
      <c r="Q1082" s="58"/>
      <c r="R1082" s="58" t="s">
        <v>658</v>
      </c>
      <c r="S1082" s="58" t="s">
        <v>699</v>
      </c>
      <c r="T1082" s="58"/>
      <c r="U1082" s="58">
        <v>3</v>
      </c>
      <c r="V1082" s="58"/>
      <c r="W1082" s="58" t="s">
        <v>658</v>
      </c>
      <c r="X1082" s="58">
        <v>44034900000</v>
      </c>
      <c r="Y1082" s="58" t="str">
        <f>LEFT(Tableau3[[#This Row],[CODE_TARIF]],6)</f>
        <v>440349</v>
      </c>
      <c r="Z1082" s="58" t="s">
        <v>697</v>
      </c>
      <c r="AA1082" s="58"/>
      <c r="AB1082" s="58" t="s">
        <v>7972</v>
      </c>
      <c r="AC1082" s="60">
        <v>19</v>
      </c>
      <c r="AD1082" s="60" t="s">
        <v>6512</v>
      </c>
      <c r="AE1082" s="58" t="s">
        <v>698</v>
      </c>
      <c r="AF1082" s="58" t="s">
        <v>658</v>
      </c>
      <c r="AG1082" s="60" t="s">
        <v>4933</v>
      </c>
      <c r="AH1082" s="60" t="s">
        <v>4933</v>
      </c>
      <c r="AI1082" s="58">
        <v>1000</v>
      </c>
      <c r="AJ1082" s="58" t="s">
        <v>666</v>
      </c>
    </row>
    <row r="1083" spans="1:36">
      <c r="A1083" s="57">
        <v>1080</v>
      </c>
      <c r="B1083" s="58">
        <v>2022</v>
      </c>
      <c r="C1083" s="58" t="s">
        <v>692</v>
      </c>
      <c r="D1083" s="58"/>
      <c r="E1083" s="58" t="s">
        <v>8883</v>
      </c>
      <c r="F1083" s="58" t="s">
        <v>587</v>
      </c>
      <c r="G1083" s="58" t="s">
        <v>7933</v>
      </c>
      <c r="H1083" s="58" t="s">
        <v>2032</v>
      </c>
      <c r="I1083" s="59">
        <v>44714</v>
      </c>
      <c r="J1083" s="58" t="s">
        <v>3069</v>
      </c>
      <c r="K1083" s="59" t="s">
        <v>7257</v>
      </c>
      <c r="L1083" s="58" t="s">
        <v>7679</v>
      </c>
      <c r="M1083" s="58" t="s">
        <v>7257</v>
      </c>
      <c r="N1083" s="60">
        <v>1873400</v>
      </c>
      <c r="O1083" s="60">
        <v>215441</v>
      </c>
      <c r="P1083" s="60">
        <v>215441</v>
      </c>
      <c r="Q1083" s="58"/>
      <c r="R1083" s="58" t="s">
        <v>658</v>
      </c>
      <c r="S1083" s="58" t="s">
        <v>699</v>
      </c>
      <c r="T1083" s="58"/>
      <c r="U1083" s="58">
        <v>3</v>
      </c>
      <c r="V1083" s="58"/>
      <c r="W1083" s="58" t="s">
        <v>658</v>
      </c>
      <c r="X1083" s="58">
        <v>44034900000</v>
      </c>
      <c r="Y1083" s="58" t="str">
        <f>LEFT(Tableau3[[#This Row],[CODE_TARIF]],6)</f>
        <v>440349</v>
      </c>
      <c r="Z1083" s="58" t="s">
        <v>697</v>
      </c>
      <c r="AA1083" s="58"/>
      <c r="AB1083" s="58" t="s">
        <v>7972</v>
      </c>
      <c r="AC1083" s="60">
        <v>48</v>
      </c>
      <c r="AD1083" s="60" t="s">
        <v>6513</v>
      </c>
      <c r="AE1083" s="58" t="s">
        <v>698</v>
      </c>
      <c r="AF1083" s="58" t="s">
        <v>658</v>
      </c>
      <c r="AG1083" s="60" t="s">
        <v>4934</v>
      </c>
      <c r="AH1083" s="60" t="s">
        <v>4934</v>
      </c>
      <c r="AI1083" s="58">
        <v>1000</v>
      </c>
      <c r="AJ1083" s="58" t="s">
        <v>666</v>
      </c>
    </row>
    <row r="1084" spans="1:36">
      <c r="A1084" s="57">
        <v>1081</v>
      </c>
      <c r="B1084" s="58">
        <v>2022</v>
      </c>
      <c r="C1084" s="58" t="s">
        <v>692</v>
      </c>
      <c r="D1084" s="58"/>
      <c r="E1084" s="58" t="s">
        <v>8883</v>
      </c>
      <c r="F1084" s="58" t="s">
        <v>587</v>
      </c>
      <c r="G1084" s="58" t="s">
        <v>7933</v>
      </c>
      <c r="H1084" s="58" t="s">
        <v>2032</v>
      </c>
      <c r="I1084" s="59">
        <v>44714</v>
      </c>
      <c r="J1084" s="58" t="s">
        <v>3070</v>
      </c>
      <c r="K1084" s="59" t="s">
        <v>7257</v>
      </c>
      <c r="L1084" s="58" t="s">
        <v>7679</v>
      </c>
      <c r="M1084" s="58" t="s">
        <v>7257</v>
      </c>
      <c r="N1084" s="60">
        <v>686200</v>
      </c>
      <c r="O1084" s="60">
        <v>78913</v>
      </c>
      <c r="P1084" s="60">
        <v>78913</v>
      </c>
      <c r="Q1084" s="58"/>
      <c r="R1084" s="58" t="s">
        <v>658</v>
      </c>
      <c r="S1084" s="58" t="s">
        <v>699</v>
      </c>
      <c r="T1084" s="58"/>
      <c r="U1084" s="58">
        <v>3</v>
      </c>
      <c r="V1084" s="58"/>
      <c r="W1084" s="58" t="s">
        <v>658</v>
      </c>
      <c r="X1084" s="58">
        <v>44034900000</v>
      </c>
      <c r="Y1084" s="58" t="str">
        <f>LEFT(Tableau3[[#This Row],[CODE_TARIF]],6)</f>
        <v>440349</v>
      </c>
      <c r="Z1084" s="58" t="s">
        <v>697</v>
      </c>
      <c r="AA1084" s="58"/>
      <c r="AB1084" s="58" t="s">
        <v>7972</v>
      </c>
      <c r="AC1084" s="60">
        <v>22</v>
      </c>
      <c r="AD1084" s="60" t="s">
        <v>6514</v>
      </c>
      <c r="AE1084" s="58" t="s">
        <v>698</v>
      </c>
      <c r="AF1084" s="58" t="s">
        <v>658</v>
      </c>
      <c r="AG1084" s="60" t="s">
        <v>4935</v>
      </c>
      <c r="AH1084" s="60" t="s">
        <v>4935</v>
      </c>
      <c r="AI1084" s="58">
        <v>1000</v>
      </c>
      <c r="AJ1084" s="58" t="s">
        <v>666</v>
      </c>
    </row>
    <row r="1085" spans="1:36">
      <c r="A1085" s="57">
        <v>1082</v>
      </c>
      <c r="B1085" s="58">
        <v>2022</v>
      </c>
      <c r="C1085" s="58" t="s">
        <v>692</v>
      </c>
      <c r="D1085" s="58"/>
      <c r="E1085" s="58" t="s">
        <v>8883</v>
      </c>
      <c r="F1085" s="58" t="s">
        <v>587</v>
      </c>
      <c r="G1085" s="58" t="s">
        <v>7933</v>
      </c>
      <c r="H1085" s="58" t="s">
        <v>2032</v>
      </c>
      <c r="I1085" s="59">
        <v>44714</v>
      </c>
      <c r="J1085" s="58" t="s">
        <v>3071</v>
      </c>
      <c r="K1085" s="59" t="s">
        <v>7257</v>
      </c>
      <c r="L1085" s="58" t="s">
        <v>7679</v>
      </c>
      <c r="M1085" s="58" t="s">
        <v>7257</v>
      </c>
      <c r="N1085" s="60">
        <v>1822100</v>
      </c>
      <c r="O1085" s="60">
        <v>209542</v>
      </c>
      <c r="P1085" s="60">
        <v>209542</v>
      </c>
      <c r="Q1085" s="58"/>
      <c r="R1085" s="58" t="s">
        <v>658</v>
      </c>
      <c r="S1085" s="58" t="s">
        <v>699</v>
      </c>
      <c r="T1085" s="58"/>
      <c r="U1085" s="58">
        <v>3</v>
      </c>
      <c r="V1085" s="58"/>
      <c r="W1085" s="58" t="s">
        <v>658</v>
      </c>
      <c r="X1085" s="58">
        <v>44034900000</v>
      </c>
      <c r="Y1085" s="58" t="str">
        <f>LEFT(Tableau3[[#This Row],[CODE_TARIF]],6)</f>
        <v>440349</v>
      </c>
      <c r="Z1085" s="58" t="s">
        <v>697</v>
      </c>
      <c r="AA1085" s="58"/>
      <c r="AB1085" s="58" t="s">
        <v>7972</v>
      </c>
      <c r="AC1085" s="60">
        <v>47</v>
      </c>
      <c r="AD1085" s="60" t="s">
        <v>6515</v>
      </c>
      <c r="AE1085" s="58" t="s">
        <v>698</v>
      </c>
      <c r="AF1085" s="58" t="s">
        <v>658</v>
      </c>
      <c r="AG1085" s="60" t="s">
        <v>4936</v>
      </c>
      <c r="AH1085" s="60" t="s">
        <v>4936</v>
      </c>
      <c r="AI1085" s="58">
        <v>1000</v>
      </c>
      <c r="AJ1085" s="58" t="s">
        <v>666</v>
      </c>
    </row>
    <row r="1086" spans="1:36">
      <c r="A1086" s="57">
        <v>1083</v>
      </c>
      <c r="B1086" s="58">
        <v>2022</v>
      </c>
      <c r="C1086" s="58" t="s">
        <v>692</v>
      </c>
      <c r="D1086" s="58"/>
      <c r="E1086" s="58" t="s">
        <v>8883</v>
      </c>
      <c r="F1086" s="58" t="s">
        <v>587</v>
      </c>
      <c r="G1086" s="58" t="s">
        <v>7933</v>
      </c>
      <c r="H1086" s="58" t="s">
        <v>2032</v>
      </c>
      <c r="I1086" s="59">
        <v>44714</v>
      </c>
      <c r="J1086" s="58" t="s">
        <v>3072</v>
      </c>
      <c r="K1086" s="59" t="s">
        <v>7257</v>
      </c>
      <c r="L1086" s="58" t="s">
        <v>7679</v>
      </c>
      <c r="M1086" s="58" t="s">
        <v>7257</v>
      </c>
      <c r="N1086" s="60">
        <v>1339100</v>
      </c>
      <c r="O1086" s="60">
        <v>153997</v>
      </c>
      <c r="P1086" s="60">
        <v>153997</v>
      </c>
      <c r="Q1086" s="58"/>
      <c r="R1086" s="58" t="s">
        <v>658</v>
      </c>
      <c r="S1086" s="58" t="s">
        <v>699</v>
      </c>
      <c r="T1086" s="58"/>
      <c r="U1086" s="58">
        <v>3</v>
      </c>
      <c r="V1086" s="58"/>
      <c r="W1086" s="58" t="s">
        <v>658</v>
      </c>
      <c r="X1086" s="58">
        <v>44034900000</v>
      </c>
      <c r="Y1086" s="58" t="str">
        <f>LEFT(Tableau3[[#This Row],[CODE_TARIF]],6)</f>
        <v>440349</v>
      </c>
      <c r="Z1086" s="58" t="s">
        <v>697</v>
      </c>
      <c r="AA1086" s="58"/>
      <c r="AB1086" s="58" t="s">
        <v>7972</v>
      </c>
      <c r="AC1086" s="60">
        <v>30</v>
      </c>
      <c r="AD1086" s="60" t="s">
        <v>6516</v>
      </c>
      <c r="AE1086" s="58" t="s">
        <v>698</v>
      </c>
      <c r="AF1086" s="58" t="s">
        <v>658</v>
      </c>
      <c r="AG1086" s="60" t="s">
        <v>4937</v>
      </c>
      <c r="AH1086" s="60" t="s">
        <v>4937</v>
      </c>
      <c r="AI1086" s="58">
        <v>1000</v>
      </c>
      <c r="AJ1086" s="58" t="s">
        <v>666</v>
      </c>
    </row>
    <row r="1087" spans="1:36">
      <c r="A1087" s="57">
        <v>1084</v>
      </c>
      <c r="B1087" s="58">
        <v>2022</v>
      </c>
      <c r="C1087" s="58" t="s">
        <v>692</v>
      </c>
      <c r="D1087" s="58"/>
      <c r="E1087" s="58" t="s">
        <v>8883</v>
      </c>
      <c r="F1087" s="58" t="s">
        <v>587</v>
      </c>
      <c r="G1087" s="58" t="s">
        <v>7933</v>
      </c>
      <c r="H1087" s="58" t="s">
        <v>2032</v>
      </c>
      <c r="I1087" s="59">
        <v>44714</v>
      </c>
      <c r="J1087" s="58" t="s">
        <v>3073</v>
      </c>
      <c r="K1087" s="59" t="s">
        <v>7257</v>
      </c>
      <c r="L1087" s="58" t="s">
        <v>7679</v>
      </c>
      <c r="M1087" s="58" t="s">
        <v>7257</v>
      </c>
      <c r="N1087" s="60">
        <v>349400</v>
      </c>
      <c r="O1087" s="60">
        <v>40181</v>
      </c>
      <c r="P1087" s="60">
        <v>40181</v>
      </c>
      <c r="Q1087" s="58"/>
      <c r="R1087" s="58" t="s">
        <v>658</v>
      </c>
      <c r="S1087" s="58" t="s">
        <v>699</v>
      </c>
      <c r="T1087" s="58"/>
      <c r="U1087" s="58">
        <v>3</v>
      </c>
      <c r="V1087" s="58"/>
      <c r="W1087" s="58" t="s">
        <v>658</v>
      </c>
      <c r="X1087" s="58">
        <v>44034900000</v>
      </c>
      <c r="Y1087" s="58" t="str">
        <f>LEFT(Tableau3[[#This Row],[CODE_TARIF]],6)</f>
        <v>440349</v>
      </c>
      <c r="Z1087" s="58" t="s">
        <v>697</v>
      </c>
      <c r="AA1087" s="58"/>
      <c r="AB1087" s="58" t="s">
        <v>7977</v>
      </c>
      <c r="AC1087" s="60">
        <v>10</v>
      </c>
      <c r="AD1087" s="60" t="s">
        <v>6517</v>
      </c>
      <c r="AE1087" s="58" t="s">
        <v>698</v>
      </c>
      <c r="AF1087" s="58" t="s">
        <v>658</v>
      </c>
      <c r="AG1087" s="60" t="s">
        <v>4938</v>
      </c>
      <c r="AH1087" s="60" t="s">
        <v>4938</v>
      </c>
      <c r="AI1087" s="58">
        <v>1000</v>
      </c>
      <c r="AJ1087" s="58" t="s">
        <v>666</v>
      </c>
    </row>
    <row r="1088" spans="1:36">
      <c r="A1088" s="57">
        <v>1085</v>
      </c>
      <c r="B1088" s="58">
        <v>2022</v>
      </c>
      <c r="C1088" s="58" t="s">
        <v>692</v>
      </c>
      <c r="D1088" s="58"/>
      <c r="E1088" s="58" t="s">
        <v>8883</v>
      </c>
      <c r="F1088" s="58" t="s">
        <v>587</v>
      </c>
      <c r="G1088" s="58" t="s">
        <v>7933</v>
      </c>
      <c r="H1088" s="58" t="s">
        <v>2032</v>
      </c>
      <c r="I1088" s="59">
        <v>44714</v>
      </c>
      <c r="J1088" s="58" t="s">
        <v>3074</v>
      </c>
      <c r="K1088" s="59" t="s">
        <v>7257</v>
      </c>
      <c r="L1088" s="58" t="s">
        <v>7679</v>
      </c>
      <c r="M1088" s="58" t="s">
        <v>7257</v>
      </c>
      <c r="N1088" s="60">
        <v>1345500</v>
      </c>
      <c r="O1088" s="60">
        <v>154733</v>
      </c>
      <c r="P1088" s="60">
        <v>154733</v>
      </c>
      <c r="Q1088" s="58"/>
      <c r="R1088" s="58" t="s">
        <v>658</v>
      </c>
      <c r="S1088" s="58" t="s">
        <v>699</v>
      </c>
      <c r="T1088" s="58"/>
      <c r="U1088" s="58">
        <v>3</v>
      </c>
      <c r="V1088" s="58"/>
      <c r="W1088" s="58" t="s">
        <v>658</v>
      </c>
      <c r="X1088" s="58">
        <v>44034900000</v>
      </c>
      <c r="Y1088" s="58" t="str">
        <f>LEFT(Tableau3[[#This Row],[CODE_TARIF]],6)</f>
        <v>440349</v>
      </c>
      <c r="Z1088" s="58" t="s">
        <v>697</v>
      </c>
      <c r="AA1088" s="58"/>
      <c r="AB1088" s="58" t="s">
        <v>7978</v>
      </c>
      <c r="AC1088" s="60">
        <v>21</v>
      </c>
      <c r="AD1088" s="60" t="s">
        <v>6518</v>
      </c>
      <c r="AE1088" s="58" t="s">
        <v>698</v>
      </c>
      <c r="AF1088" s="58" t="s">
        <v>658</v>
      </c>
      <c r="AG1088" s="60" t="s">
        <v>4939</v>
      </c>
      <c r="AH1088" s="60" t="s">
        <v>4939</v>
      </c>
      <c r="AI1088" s="58">
        <v>1000</v>
      </c>
      <c r="AJ1088" s="58" t="s">
        <v>666</v>
      </c>
    </row>
    <row r="1089" spans="1:36">
      <c r="A1089" s="57">
        <v>1086</v>
      </c>
      <c r="B1089" s="58">
        <v>2022</v>
      </c>
      <c r="C1089" s="58" t="s">
        <v>692</v>
      </c>
      <c r="D1089" s="58"/>
      <c r="E1089" s="58" t="s">
        <v>8883</v>
      </c>
      <c r="F1089" s="58" t="s">
        <v>587</v>
      </c>
      <c r="G1089" s="58" t="s">
        <v>7933</v>
      </c>
      <c r="H1089" s="58" t="s">
        <v>2032</v>
      </c>
      <c r="I1089" s="59">
        <v>44714</v>
      </c>
      <c r="J1089" s="58" t="s">
        <v>3075</v>
      </c>
      <c r="K1089" s="59" t="s">
        <v>7257</v>
      </c>
      <c r="L1089" s="58" t="s">
        <v>7679</v>
      </c>
      <c r="M1089" s="58" t="s">
        <v>7257</v>
      </c>
      <c r="N1089" s="60">
        <v>1152900</v>
      </c>
      <c r="O1089" s="60">
        <v>132584</v>
      </c>
      <c r="P1089" s="60">
        <v>132584</v>
      </c>
      <c r="Q1089" s="58"/>
      <c r="R1089" s="58" t="s">
        <v>658</v>
      </c>
      <c r="S1089" s="58" t="s">
        <v>699</v>
      </c>
      <c r="T1089" s="58"/>
      <c r="U1089" s="58">
        <v>3</v>
      </c>
      <c r="V1089" s="58"/>
      <c r="W1089" s="58" t="s">
        <v>658</v>
      </c>
      <c r="X1089" s="58">
        <v>44034934000</v>
      </c>
      <c r="Y1089" s="58" t="str">
        <f>LEFT(Tableau3[[#This Row],[CODE_TARIF]],6)</f>
        <v>440349</v>
      </c>
      <c r="Z1089" s="58" t="s">
        <v>697</v>
      </c>
      <c r="AA1089" s="58"/>
      <c r="AB1089" s="58" t="s">
        <v>7976</v>
      </c>
      <c r="AC1089" s="60">
        <v>52</v>
      </c>
      <c r="AD1089" s="60" t="s">
        <v>4940</v>
      </c>
      <c r="AE1089" s="58" t="s">
        <v>698</v>
      </c>
      <c r="AF1089" s="58" t="s">
        <v>658</v>
      </c>
      <c r="AG1089" s="60" t="s">
        <v>4940</v>
      </c>
      <c r="AH1089" s="60" t="s">
        <v>4940</v>
      </c>
      <c r="AI1089" s="58">
        <v>1000</v>
      </c>
      <c r="AJ1089" s="58" t="s">
        <v>666</v>
      </c>
    </row>
    <row r="1090" spans="1:36">
      <c r="A1090" s="57">
        <v>1087</v>
      </c>
      <c r="B1090" s="58">
        <v>2022</v>
      </c>
      <c r="C1090" s="58" t="s">
        <v>692</v>
      </c>
      <c r="D1090" s="58"/>
      <c r="E1090" s="58" t="s">
        <v>8883</v>
      </c>
      <c r="F1090" s="58" t="s">
        <v>587</v>
      </c>
      <c r="G1090" s="58" t="s">
        <v>7933</v>
      </c>
      <c r="H1090" s="58" t="s">
        <v>2032</v>
      </c>
      <c r="I1090" s="59">
        <v>44714</v>
      </c>
      <c r="J1090" s="58" t="s">
        <v>3076</v>
      </c>
      <c r="K1090" s="59" t="s">
        <v>7257</v>
      </c>
      <c r="L1090" s="58" t="s">
        <v>7679</v>
      </c>
      <c r="M1090" s="58" t="s">
        <v>7257</v>
      </c>
      <c r="N1090" s="60">
        <v>2095300</v>
      </c>
      <c r="O1090" s="60">
        <v>240960</v>
      </c>
      <c r="P1090" s="60">
        <v>240960</v>
      </c>
      <c r="Q1090" s="58"/>
      <c r="R1090" s="58" t="s">
        <v>658</v>
      </c>
      <c r="S1090" s="58" t="s">
        <v>699</v>
      </c>
      <c r="T1090" s="58"/>
      <c r="U1090" s="58">
        <v>3</v>
      </c>
      <c r="V1090" s="58"/>
      <c r="W1090" s="58" t="s">
        <v>658</v>
      </c>
      <c r="X1090" s="58">
        <v>44034900000</v>
      </c>
      <c r="Y1090" s="58" t="str">
        <f>LEFT(Tableau3[[#This Row],[CODE_TARIF]],6)</f>
        <v>440349</v>
      </c>
      <c r="Z1090" s="58" t="s">
        <v>697</v>
      </c>
      <c r="AA1090" s="58"/>
      <c r="AB1090" s="58" t="s">
        <v>7973</v>
      </c>
      <c r="AC1090" s="60">
        <v>43</v>
      </c>
      <c r="AD1090" s="60" t="s">
        <v>4941</v>
      </c>
      <c r="AE1090" s="58" t="s">
        <v>698</v>
      </c>
      <c r="AF1090" s="58" t="s">
        <v>658</v>
      </c>
      <c r="AG1090" s="60" t="s">
        <v>4941</v>
      </c>
      <c r="AH1090" s="60" t="s">
        <v>4941</v>
      </c>
      <c r="AI1090" s="58">
        <v>1000</v>
      </c>
      <c r="AJ1090" s="58" t="s">
        <v>666</v>
      </c>
    </row>
    <row r="1091" spans="1:36">
      <c r="A1091" s="57">
        <v>1088</v>
      </c>
      <c r="B1091" s="58">
        <v>2022</v>
      </c>
      <c r="C1091" s="58" t="s">
        <v>692</v>
      </c>
      <c r="D1091" s="58"/>
      <c r="E1091" s="58" t="s">
        <v>8883</v>
      </c>
      <c r="F1091" s="58" t="s">
        <v>587</v>
      </c>
      <c r="G1091" s="58" t="s">
        <v>7933</v>
      </c>
      <c r="H1091" s="58" t="s">
        <v>2032</v>
      </c>
      <c r="I1091" s="59">
        <v>44714</v>
      </c>
      <c r="J1091" s="58" t="s">
        <v>3077</v>
      </c>
      <c r="K1091" s="59" t="s">
        <v>7257</v>
      </c>
      <c r="L1091" s="58" t="s">
        <v>7679</v>
      </c>
      <c r="M1091" s="58" t="s">
        <v>7257</v>
      </c>
      <c r="N1091" s="60">
        <v>2491900</v>
      </c>
      <c r="O1091" s="60">
        <v>286569</v>
      </c>
      <c r="P1091" s="60">
        <v>286569</v>
      </c>
      <c r="Q1091" s="58"/>
      <c r="R1091" s="58" t="s">
        <v>658</v>
      </c>
      <c r="S1091" s="58" t="s">
        <v>699</v>
      </c>
      <c r="T1091" s="58"/>
      <c r="U1091" s="58">
        <v>3</v>
      </c>
      <c r="V1091" s="58"/>
      <c r="W1091" s="58" t="s">
        <v>658</v>
      </c>
      <c r="X1091" s="58">
        <v>44034900000</v>
      </c>
      <c r="Y1091" s="58" t="str">
        <f>LEFT(Tableau3[[#This Row],[CODE_TARIF]],6)</f>
        <v>440349</v>
      </c>
      <c r="Z1091" s="58" t="s">
        <v>697</v>
      </c>
      <c r="AA1091" s="58"/>
      <c r="AB1091" s="58" t="s">
        <v>7973</v>
      </c>
      <c r="AC1091" s="60">
        <v>46</v>
      </c>
      <c r="AD1091" s="60" t="s">
        <v>4942</v>
      </c>
      <c r="AE1091" s="58" t="s">
        <v>698</v>
      </c>
      <c r="AF1091" s="58" t="s">
        <v>658</v>
      </c>
      <c r="AG1091" s="60" t="s">
        <v>4942</v>
      </c>
      <c r="AH1091" s="60" t="s">
        <v>4942</v>
      </c>
      <c r="AI1091" s="58">
        <v>1000</v>
      </c>
      <c r="AJ1091" s="58" t="s">
        <v>666</v>
      </c>
    </row>
    <row r="1092" spans="1:36">
      <c r="A1092" s="57">
        <v>1089</v>
      </c>
      <c r="B1092" s="58">
        <v>2022</v>
      </c>
      <c r="C1092" s="58" t="s">
        <v>692</v>
      </c>
      <c r="D1092" s="58"/>
      <c r="E1092" s="58" t="s">
        <v>8883</v>
      </c>
      <c r="F1092" s="58" t="s">
        <v>587</v>
      </c>
      <c r="G1092" s="58" t="s">
        <v>7933</v>
      </c>
      <c r="H1092" s="58" t="s">
        <v>2032</v>
      </c>
      <c r="I1092" s="59">
        <v>44714</v>
      </c>
      <c r="J1092" s="58" t="s">
        <v>3078</v>
      </c>
      <c r="K1092" s="59" t="s">
        <v>7257</v>
      </c>
      <c r="L1092" s="58" t="s">
        <v>7679</v>
      </c>
      <c r="M1092" s="58" t="s">
        <v>7257</v>
      </c>
      <c r="N1092" s="60">
        <v>1139100</v>
      </c>
      <c r="O1092" s="60">
        <v>130997</v>
      </c>
      <c r="P1092" s="60">
        <v>130997</v>
      </c>
      <c r="Q1092" s="58"/>
      <c r="R1092" s="58" t="s">
        <v>658</v>
      </c>
      <c r="S1092" s="58" t="s">
        <v>699</v>
      </c>
      <c r="T1092" s="58"/>
      <c r="U1092" s="58">
        <v>3</v>
      </c>
      <c r="V1092" s="58"/>
      <c r="W1092" s="58" t="s">
        <v>658</v>
      </c>
      <c r="X1092" s="58">
        <v>44034900000</v>
      </c>
      <c r="Y1092" s="58" t="str">
        <f>LEFT(Tableau3[[#This Row],[CODE_TARIF]],6)</f>
        <v>440349</v>
      </c>
      <c r="Z1092" s="58" t="s">
        <v>697</v>
      </c>
      <c r="AA1092" s="58"/>
      <c r="AB1092" s="58" t="s">
        <v>7974</v>
      </c>
      <c r="AC1092" s="60">
        <v>47</v>
      </c>
      <c r="AD1092" s="60" t="s">
        <v>6519</v>
      </c>
      <c r="AE1092" s="58" t="s">
        <v>698</v>
      </c>
      <c r="AF1092" s="58" t="s">
        <v>658</v>
      </c>
      <c r="AG1092" s="60" t="s">
        <v>4943</v>
      </c>
      <c r="AH1092" s="60" t="s">
        <v>4943</v>
      </c>
      <c r="AI1092" s="58">
        <v>1000</v>
      </c>
      <c r="AJ1092" s="58" t="s">
        <v>666</v>
      </c>
    </row>
    <row r="1093" spans="1:36">
      <c r="A1093" s="57">
        <v>1090</v>
      </c>
      <c r="B1093" s="58">
        <v>2022</v>
      </c>
      <c r="C1093" s="58" t="s">
        <v>692</v>
      </c>
      <c r="D1093" s="58"/>
      <c r="E1093" s="58" t="s">
        <v>8883</v>
      </c>
      <c r="F1093" s="58" t="s">
        <v>587</v>
      </c>
      <c r="G1093" s="58" t="s">
        <v>7933</v>
      </c>
      <c r="H1093" s="58" t="s">
        <v>2032</v>
      </c>
      <c r="I1093" s="59">
        <v>44714</v>
      </c>
      <c r="J1093" s="58" t="s">
        <v>3079</v>
      </c>
      <c r="K1093" s="59" t="s">
        <v>7257</v>
      </c>
      <c r="L1093" s="58" t="s">
        <v>7679</v>
      </c>
      <c r="M1093" s="58" t="s">
        <v>7257</v>
      </c>
      <c r="N1093" s="60">
        <v>1219800</v>
      </c>
      <c r="O1093" s="60">
        <v>140277</v>
      </c>
      <c r="P1093" s="60">
        <v>140277</v>
      </c>
      <c r="Q1093" s="58"/>
      <c r="R1093" s="58" t="s">
        <v>658</v>
      </c>
      <c r="S1093" s="58" t="s">
        <v>701</v>
      </c>
      <c r="T1093" s="58"/>
      <c r="U1093" s="58">
        <v>3</v>
      </c>
      <c r="V1093" s="58"/>
      <c r="W1093" s="58" t="s">
        <v>658</v>
      </c>
      <c r="X1093" s="58">
        <v>44034900000</v>
      </c>
      <c r="Y1093" s="58" t="str">
        <f>LEFT(Tableau3[[#This Row],[CODE_TARIF]],6)</f>
        <v>440349</v>
      </c>
      <c r="Z1093" s="58" t="s">
        <v>697</v>
      </c>
      <c r="AA1093" s="58"/>
      <c r="AB1093" s="58" t="s">
        <v>7972</v>
      </c>
      <c r="AC1093" s="60">
        <v>34</v>
      </c>
      <c r="AD1093" s="60" t="s">
        <v>6520</v>
      </c>
      <c r="AE1093" s="58" t="s">
        <v>698</v>
      </c>
      <c r="AF1093" s="58" t="s">
        <v>658</v>
      </c>
      <c r="AG1093" s="60" t="s">
        <v>4944</v>
      </c>
      <c r="AH1093" s="60" t="s">
        <v>4944</v>
      </c>
      <c r="AI1093" s="58">
        <v>1000</v>
      </c>
      <c r="AJ1093" s="58" t="s">
        <v>666</v>
      </c>
    </row>
    <row r="1094" spans="1:36">
      <c r="A1094" s="57">
        <v>1091</v>
      </c>
      <c r="B1094" s="58">
        <v>2022</v>
      </c>
      <c r="C1094" s="58" t="s">
        <v>692</v>
      </c>
      <c r="D1094" s="58"/>
      <c r="E1094" s="58" t="s">
        <v>8883</v>
      </c>
      <c r="F1094" s="58" t="s">
        <v>587</v>
      </c>
      <c r="G1094" s="58" t="s">
        <v>7933</v>
      </c>
      <c r="H1094" s="58" t="s">
        <v>2032</v>
      </c>
      <c r="I1094" s="59">
        <v>44714</v>
      </c>
      <c r="J1094" s="58" t="s">
        <v>3080</v>
      </c>
      <c r="K1094" s="59" t="s">
        <v>7257</v>
      </c>
      <c r="L1094" s="58" t="s">
        <v>7679</v>
      </c>
      <c r="M1094" s="58" t="s">
        <v>7257</v>
      </c>
      <c r="N1094" s="60">
        <v>2497600</v>
      </c>
      <c r="O1094" s="60">
        <v>287224</v>
      </c>
      <c r="P1094" s="60">
        <v>287224</v>
      </c>
      <c r="Q1094" s="58"/>
      <c r="R1094" s="58" t="s">
        <v>658</v>
      </c>
      <c r="S1094" s="58" t="s">
        <v>699</v>
      </c>
      <c r="T1094" s="58"/>
      <c r="U1094" s="58">
        <v>3</v>
      </c>
      <c r="V1094" s="58"/>
      <c r="W1094" s="58" t="s">
        <v>658</v>
      </c>
      <c r="X1094" s="58">
        <v>44034900000</v>
      </c>
      <c r="Y1094" s="58" t="str">
        <f>LEFT(Tableau3[[#This Row],[CODE_TARIF]],6)</f>
        <v>440349</v>
      </c>
      <c r="Z1094" s="58" t="s">
        <v>697</v>
      </c>
      <c r="AA1094" s="58"/>
      <c r="AB1094" s="58" t="s">
        <v>7972</v>
      </c>
      <c r="AC1094" s="60">
        <v>64</v>
      </c>
      <c r="AD1094" s="60" t="s">
        <v>6521</v>
      </c>
      <c r="AE1094" s="58" t="s">
        <v>698</v>
      </c>
      <c r="AF1094" s="58" t="s">
        <v>658</v>
      </c>
      <c r="AG1094" s="60" t="s">
        <v>4945</v>
      </c>
      <c r="AH1094" s="60" t="s">
        <v>4945</v>
      </c>
      <c r="AI1094" s="58">
        <v>1000</v>
      </c>
      <c r="AJ1094" s="58" t="s">
        <v>666</v>
      </c>
    </row>
    <row r="1095" spans="1:36">
      <c r="A1095" s="57">
        <v>1092</v>
      </c>
      <c r="B1095" s="58">
        <v>2022</v>
      </c>
      <c r="C1095" s="58" t="s">
        <v>692</v>
      </c>
      <c r="D1095" s="58"/>
      <c r="E1095" s="58" t="s">
        <v>2012</v>
      </c>
      <c r="F1095" s="58" t="s">
        <v>577</v>
      </c>
      <c r="G1095" s="58" t="s">
        <v>7922</v>
      </c>
      <c r="H1095" s="58" t="s">
        <v>1910</v>
      </c>
      <c r="I1095" s="59">
        <v>44713</v>
      </c>
      <c r="J1095" s="58" t="s">
        <v>3081</v>
      </c>
      <c r="K1095" s="59" t="s">
        <v>7258</v>
      </c>
      <c r="L1095" s="58" t="s">
        <v>7680</v>
      </c>
      <c r="M1095" s="58" t="s">
        <v>7255</v>
      </c>
      <c r="N1095" s="60">
        <v>2225325</v>
      </c>
      <c r="O1095" s="60">
        <v>255913</v>
      </c>
      <c r="P1095" s="60">
        <v>255913</v>
      </c>
      <c r="Q1095" s="58"/>
      <c r="R1095" s="58" t="s">
        <v>658</v>
      </c>
      <c r="S1095" s="58" t="s">
        <v>701</v>
      </c>
      <c r="T1095" s="58"/>
      <c r="U1095" s="58">
        <v>3</v>
      </c>
      <c r="V1095" s="58"/>
      <c r="W1095" s="58" t="s">
        <v>658</v>
      </c>
      <c r="X1095" s="58">
        <v>44034939000</v>
      </c>
      <c r="Y1095" s="58" t="str">
        <f>LEFT(Tableau3[[#This Row],[CODE_TARIF]],6)</f>
        <v>440349</v>
      </c>
      <c r="Z1095" s="58" t="s">
        <v>697</v>
      </c>
      <c r="AA1095" s="58"/>
      <c r="AB1095" s="58" t="s">
        <v>8510</v>
      </c>
      <c r="AC1095" s="60">
        <v>24</v>
      </c>
      <c r="AD1095" s="60" t="s">
        <v>6522</v>
      </c>
      <c r="AE1095" s="58" t="s">
        <v>698</v>
      </c>
      <c r="AF1095" s="58" t="s">
        <v>658</v>
      </c>
      <c r="AG1095" s="60" t="s">
        <v>4946</v>
      </c>
      <c r="AH1095" s="60" t="s">
        <v>4946</v>
      </c>
      <c r="AI1095" s="58">
        <v>1000</v>
      </c>
      <c r="AJ1095" s="58" t="s">
        <v>666</v>
      </c>
    </row>
    <row r="1096" spans="1:36">
      <c r="A1096" s="57">
        <v>1093</v>
      </c>
      <c r="B1096" s="58">
        <v>2022</v>
      </c>
      <c r="C1096" s="58" t="s">
        <v>692</v>
      </c>
      <c r="D1096" s="58"/>
      <c r="E1096" s="58" t="s">
        <v>2012</v>
      </c>
      <c r="F1096" s="58" t="s">
        <v>577</v>
      </c>
      <c r="G1096" s="58" t="s">
        <v>7922</v>
      </c>
      <c r="H1096" s="58" t="s">
        <v>1910</v>
      </c>
      <c r="I1096" s="59">
        <v>44713</v>
      </c>
      <c r="J1096" s="58" t="s">
        <v>3082</v>
      </c>
      <c r="K1096" s="59" t="s">
        <v>7258</v>
      </c>
      <c r="L1096" s="58" t="s">
        <v>7681</v>
      </c>
      <c r="M1096" s="58" t="s">
        <v>7255</v>
      </c>
      <c r="N1096" s="60">
        <v>7952401</v>
      </c>
      <c r="O1096" s="60">
        <v>914526</v>
      </c>
      <c r="P1096" s="60">
        <v>914526</v>
      </c>
      <c r="Q1096" s="58"/>
      <c r="R1096" s="58" t="s">
        <v>658</v>
      </c>
      <c r="S1096" s="58" t="s">
        <v>703</v>
      </c>
      <c r="T1096" s="58"/>
      <c r="U1096" s="58">
        <v>3</v>
      </c>
      <c r="V1096" s="58"/>
      <c r="W1096" s="58" t="s">
        <v>658</v>
      </c>
      <c r="X1096" s="58">
        <v>44034914000</v>
      </c>
      <c r="Y1096" s="58" t="str">
        <f>LEFT(Tableau3[[#This Row],[CODE_TARIF]],6)</f>
        <v>440349</v>
      </c>
      <c r="Z1096" s="58" t="s">
        <v>697</v>
      </c>
      <c r="AA1096" s="58"/>
      <c r="AB1096" s="58" t="s">
        <v>8511</v>
      </c>
      <c r="AC1096" s="60">
        <v>62</v>
      </c>
      <c r="AD1096" s="60" t="s">
        <v>6523</v>
      </c>
      <c r="AE1096" s="58" t="s">
        <v>698</v>
      </c>
      <c r="AF1096" s="58" t="s">
        <v>658</v>
      </c>
      <c r="AG1096" s="60" t="s">
        <v>4947</v>
      </c>
      <c r="AH1096" s="60" t="s">
        <v>4947</v>
      </c>
      <c r="AI1096" s="58">
        <v>1000</v>
      </c>
      <c r="AJ1096" s="58" t="s">
        <v>666</v>
      </c>
    </row>
    <row r="1097" spans="1:36">
      <c r="A1097" s="57">
        <v>1094</v>
      </c>
      <c r="B1097" s="58">
        <v>2022</v>
      </c>
      <c r="C1097" s="58" t="s">
        <v>692</v>
      </c>
      <c r="D1097" s="58"/>
      <c r="E1097" s="58" t="s">
        <v>2012</v>
      </c>
      <c r="F1097" s="58" t="s">
        <v>577</v>
      </c>
      <c r="G1097" s="58" t="s">
        <v>7922</v>
      </c>
      <c r="H1097" s="58" t="s">
        <v>1910</v>
      </c>
      <c r="I1097" s="59">
        <v>44713</v>
      </c>
      <c r="J1097" s="58" t="s">
        <v>3083</v>
      </c>
      <c r="K1097" s="59" t="s">
        <v>7258</v>
      </c>
      <c r="L1097" s="58" t="s">
        <v>7681</v>
      </c>
      <c r="M1097" s="58" t="s">
        <v>7255</v>
      </c>
      <c r="N1097" s="60">
        <v>1358635</v>
      </c>
      <c r="O1097" s="60">
        <v>156243</v>
      </c>
      <c r="P1097" s="60">
        <v>156243</v>
      </c>
      <c r="Q1097" s="58"/>
      <c r="R1097" s="58" t="s">
        <v>658</v>
      </c>
      <c r="S1097" s="58" t="s">
        <v>703</v>
      </c>
      <c r="T1097" s="58"/>
      <c r="U1097" s="58">
        <v>3</v>
      </c>
      <c r="V1097" s="58"/>
      <c r="W1097" s="58" t="s">
        <v>658</v>
      </c>
      <c r="X1097" s="58">
        <v>44034939000</v>
      </c>
      <c r="Y1097" s="58" t="str">
        <f>LEFT(Tableau3[[#This Row],[CODE_TARIF]],6)</f>
        <v>440349</v>
      </c>
      <c r="Z1097" s="58" t="s">
        <v>697</v>
      </c>
      <c r="AA1097" s="58"/>
      <c r="AB1097" s="58" t="s">
        <v>8512</v>
      </c>
      <c r="AC1097" s="60">
        <v>46</v>
      </c>
      <c r="AD1097" s="60" t="s">
        <v>4948</v>
      </c>
      <c r="AE1097" s="58" t="s">
        <v>698</v>
      </c>
      <c r="AF1097" s="58" t="s">
        <v>658</v>
      </c>
      <c r="AG1097" s="60" t="s">
        <v>4948</v>
      </c>
      <c r="AH1097" s="60" t="s">
        <v>4948</v>
      </c>
      <c r="AI1097" s="58">
        <v>1000</v>
      </c>
      <c r="AJ1097" s="58" t="s">
        <v>666</v>
      </c>
    </row>
    <row r="1098" spans="1:36">
      <c r="A1098" s="57">
        <v>1095</v>
      </c>
      <c r="B1098" s="58">
        <v>2022</v>
      </c>
      <c r="C1098" s="58" t="s">
        <v>692</v>
      </c>
      <c r="D1098" s="58"/>
      <c r="E1098" s="58" t="s">
        <v>2012</v>
      </c>
      <c r="F1098" s="58" t="s">
        <v>577</v>
      </c>
      <c r="G1098" s="58" t="s">
        <v>7922</v>
      </c>
      <c r="H1098" s="58" t="s">
        <v>1910</v>
      </c>
      <c r="I1098" s="59">
        <v>44713</v>
      </c>
      <c r="J1098" s="58" t="s">
        <v>3084</v>
      </c>
      <c r="K1098" s="59" t="s">
        <v>7258</v>
      </c>
      <c r="L1098" s="58" t="s">
        <v>7681</v>
      </c>
      <c r="M1098" s="58" t="s">
        <v>7255</v>
      </c>
      <c r="N1098" s="60">
        <v>906415</v>
      </c>
      <c r="O1098" s="60">
        <v>104238</v>
      </c>
      <c r="P1098" s="60">
        <v>104238</v>
      </c>
      <c r="Q1098" s="58"/>
      <c r="R1098" s="58" t="s">
        <v>658</v>
      </c>
      <c r="S1098" s="58" t="s">
        <v>687</v>
      </c>
      <c r="T1098" s="58"/>
      <c r="U1098" s="58">
        <v>3</v>
      </c>
      <c r="V1098" s="58"/>
      <c r="W1098" s="58" t="s">
        <v>658</v>
      </c>
      <c r="X1098" s="58">
        <v>44034939000</v>
      </c>
      <c r="Y1098" s="58" t="str">
        <f>LEFT(Tableau3[[#This Row],[CODE_TARIF]],6)</f>
        <v>440349</v>
      </c>
      <c r="Z1098" s="58" t="s">
        <v>697</v>
      </c>
      <c r="AA1098" s="58"/>
      <c r="AB1098" s="58" t="s">
        <v>8513</v>
      </c>
      <c r="AC1098" s="60">
        <v>17</v>
      </c>
      <c r="AD1098" s="60" t="s">
        <v>4949</v>
      </c>
      <c r="AE1098" s="58" t="s">
        <v>698</v>
      </c>
      <c r="AF1098" s="58" t="s">
        <v>658</v>
      </c>
      <c r="AG1098" s="60" t="s">
        <v>4949</v>
      </c>
      <c r="AH1098" s="60" t="s">
        <v>4949</v>
      </c>
      <c r="AI1098" s="58">
        <v>1000</v>
      </c>
      <c r="AJ1098" s="58" t="s">
        <v>666</v>
      </c>
    </row>
    <row r="1099" spans="1:36">
      <c r="A1099" s="57">
        <v>1096</v>
      </c>
      <c r="B1099" s="58">
        <v>2022</v>
      </c>
      <c r="C1099" s="58" t="s">
        <v>692</v>
      </c>
      <c r="D1099" s="58"/>
      <c r="E1099" s="58" t="s">
        <v>2012</v>
      </c>
      <c r="F1099" s="58" t="s">
        <v>577</v>
      </c>
      <c r="G1099" s="58" t="s">
        <v>7922</v>
      </c>
      <c r="H1099" s="58" t="s">
        <v>1910</v>
      </c>
      <c r="I1099" s="59">
        <v>44713</v>
      </c>
      <c r="J1099" s="58" t="s">
        <v>3085</v>
      </c>
      <c r="K1099" s="59" t="s">
        <v>7258</v>
      </c>
      <c r="L1099" s="58" t="s">
        <v>7680</v>
      </c>
      <c r="M1099" s="58" t="s">
        <v>7255</v>
      </c>
      <c r="N1099" s="60">
        <v>643040</v>
      </c>
      <c r="O1099" s="60">
        <v>73949</v>
      </c>
      <c r="P1099" s="60">
        <v>73949</v>
      </c>
      <c r="Q1099" s="58"/>
      <c r="R1099" s="58" t="s">
        <v>658</v>
      </c>
      <c r="S1099" s="58" t="s">
        <v>704</v>
      </c>
      <c r="T1099" s="58"/>
      <c r="U1099" s="58">
        <v>3</v>
      </c>
      <c r="V1099" s="58"/>
      <c r="W1099" s="58" t="s">
        <v>658</v>
      </c>
      <c r="X1099" s="58">
        <v>44034939000</v>
      </c>
      <c r="Y1099" s="58" t="str">
        <f>LEFT(Tableau3[[#This Row],[CODE_TARIF]],6)</f>
        <v>440349</v>
      </c>
      <c r="Z1099" s="58" t="s">
        <v>697</v>
      </c>
      <c r="AA1099" s="58"/>
      <c r="AB1099" s="58" t="s">
        <v>8514</v>
      </c>
      <c r="AC1099" s="60">
        <v>25</v>
      </c>
      <c r="AD1099" s="60" t="s">
        <v>4950</v>
      </c>
      <c r="AE1099" s="58" t="s">
        <v>698</v>
      </c>
      <c r="AF1099" s="58" t="s">
        <v>658</v>
      </c>
      <c r="AG1099" s="60" t="s">
        <v>4950</v>
      </c>
      <c r="AH1099" s="60" t="s">
        <v>4950</v>
      </c>
      <c r="AI1099" s="58">
        <v>1000</v>
      </c>
      <c r="AJ1099" s="58" t="s">
        <v>666</v>
      </c>
    </row>
    <row r="1100" spans="1:36">
      <c r="A1100" s="57">
        <v>1097</v>
      </c>
      <c r="B1100" s="58">
        <v>2022</v>
      </c>
      <c r="C1100" s="58" t="s">
        <v>692</v>
      </c>
      <c r="D1100" s="58"/>
      <c r="E1100" s="58" t="s">
        <v>2012</v>
      </c>
      <c r="F1100" s="58" t="s">
        <v>577</v>
      </c>
      <c r="G1100" s="58" t="s">
        <v>7922</v>
      </c>
      <c r="H1100" s="58" t="s">
        <v>1910</v>
      </c>
      <c r="I1100" s="59">
        <v>44713</v>
      </c>
      <c r="J1100" s="58" t="s">
        <v>3086</v>
      </c>
      <c r="K1100" s="59" t="s">
        <v>7258</v>
      </c>
      <c r="L1100" s="58" t="s">
        <v>7680</v>
      </c>
      <c r="M1100" s="58" t="s">
        <v>7255</v>
      </c>
      <c r="N1100" s="60">
        <v>879015</v>
      </c>
      <c r="O1100" s="60">
        <v>101087</v>
      </c>
      <c r="P1100" s="60">
        <v>101087</v>
      </c>
      <c r="Q1100" s="58"/>
      <c r="R1100" s="58" t="s">
        <v>658</v>
      </c>
      <c r="S1100" s="58" t="s">
        <v>703</v>
      </c>
      <c r="T1100" s="58"/>
      <c r="U1100" s="58">
        <v>3</v>
      </c>
      <c r="V1100" s="58"/>
      <c r="W1100" s="58" t="s">
        <v>658</v>
      </c>
      <c r="X1100" s="58">
        <v>44034934000</v>
      </c>
      <c r="Y1100" s="58" t="str">
        <f>LEFT(Tableau3[[#This Row],[CODE_TARIF]],6)</f>
        <v>440349</v>
      </c>
      <c r="Z1100" s="58" t="s">
        <v>697</v>
      </c>
      <c r="AA1100" s="58"/>
      <c r="AB1100" s="58" t="s">
        <v>8515</v>
      </c>
      <c r="AC1100" s="60">
        <v>33</v>
      </c>
      <c r="AD1100" s="60" t="s">
        <v>6524</v>
      </c>
      <c r="AE1100" s="58" t="s">
        <v>698</v>
      </c>
      <c r="AF1100" s="58" t="s">
        <v>658</v>
      </c>
      <c r="AG1100" s="60" t="s">
        <v>4951</v>
      </c>
      <c r="AH1100" s="60" t="s">
        <v>4951</v>
      </c>
      <c r="AI1100" s="58">
        <v>1000</v>
      </c>
      <c r="AJ1100" s="58" t="s">
        <v>666</v>
      </c>
    </row>
    <row r="1101" spans="1:36">
      <c r="A1101" s="57">
        <v>1098</v>
      </c>
      <c r="B1101" s="58">
        <v>2022</v>
      </c>
      <c r="C1101" s="58" t="s">
        <v>692</v>
      </c>
      <c r="D1101" s="58"/>
      <c r="E1101" s="58" t="s">
        <v>8883</v>
      </c>
      <c r="F1101" s="58" t="s">
        <v>587</v>
      </c>
      <c r="G1101" s="58" t="s">
        <v>7933</v>
      </c>
      <c r="H1101" s="58" t="s">
        <v>2032</v>
      </c>
      <c r="I1101" s="59">
        <v>44713</v>
      </c>
      <c r="J1101" s="58" t="s">
        <v>3087</v>
      </c>
      <c r="K1101" s="59" t="s">
        <v>7258</v>
      </c>
      <c r="L1101" s="58" t="s">
        <v>7682</v>
      </c>
      <c r="M1101" s="58" t="s">
        <v>7258</v>
      </c>
      <c r="N1101" s="60">
        <v>2721900</v>
      </c>
      <c r="O1101" s="60">
        <v>149705</v>
      </c>
      <c r="P1101" s="60">
        <v>149705</v>
      </c>
      <c r="Q1101" s="58"/>
      <c r="R1101" s="58" t="s">
        <v>658</v>
      </c>
      <c r="S1101" s="58" t="s">
        <v>695</v>
      </c>
      <c r="T1101" s="58"/>
      <c r="U1101" s="58">
        <v>3</v>
      </c>
      <c r="V1101" s="58"/>
      <c r="W1101" s="58" t="s">
        <v>658</v>
      </c>
      <c r="X1101" s="58">
        <v>44072938000</v>
      </c>
      <c r="Y1101" s="58" t="str">
        <f>LEFT(Tableau3[[#This Row],[CODE_TARIF]],6)</f>
        <v>440729</v>
      </c>
      <c r="Z1101" s="58" t="s">
        <v>697</v>
      </c>
      <c r="AA1101" s="58"/>
      <c r="AB1101" s="58" t="s">
        <v>7972</v>
      </c>
      <c r="AC1101" s="60">
        <v>10</v>
      </c>
      <c r="AD1101" s="60" t="s">
        <v>4246</v>
      </c>
      <c r="AE1101" s="58" t="s">
        <v>1668</v>
      </c>
      <c r="AF1101" s="58" t="s">
        <v>658</v>
      </c>
      <c r="AG1101" s="60" t="s">
        <v>4385</v>
      </c>
      <c r="AH1101" s="60" t="s">
        <v>4385</v>
      </c>
      <c r="AI1101" s="58">
        <v>1000</v>
      </c>
      <c r="AJ1101" s="58" t="s">
        <v>666</v>
      </c>
    </row>
    <row r="1102" spans="1:36">
      <c r="A1102" s="57">
        <v>1099</v>
      </c>
      <c r="B1102" s="58">
        <v>2022</v>
      </c>
      <c r="C1102" s="58" t="s">
        <v>692</v>
      </c>
      <c r="D1102" s="58"/>
      <c r="E1102" s="58" t="s">
        <v>8878</v>
      </c>
      <c r="F1102" s="58" t="s">
        <v>578</v>
      </c>
      <c r="G1102" s="58" t="s">
        <v>7935</v>
      </c>
      <c r="H1102" s="58" t="s">
        <v>2027</v>
      </c>
      <c r="I1102" s="59">
        <v>44713</v>
      </c>
      <c r="J1102" s="58" t="s">
        <v>3088</v>
      </c>
      <c r="K1102" s="59" t="s">
        <v>7258</v>
      </c>
      <c r="L1102" s="58" t="s">
        <v>7683</v>
      </c>
      <c r="M1102" s="58" t="s">
        <v>1663</v>
      </c>
      <c r="N1102" s="60">
        <v>179284</v>
      </c>
      <c r="O1102" s="60">
        <v>20617</v>
      </c>
      <c r="P1102" s="60">
        <v>20617</v>
      </c>
      <c r="Q1102" s="58"/>
      <c r="R1102" s="58" t="s">
        <v>658</v>
      </c>
      <c r="S1102" s="58" t="s">
        <v>703</v>
      </c>
      <c r="T1102" s="58"/>
      <c r="U1102" s="58">
        <v>3</v>
      </c>
      <c r="V1102" s="58"/>
      <c r="W1102" s="58" t="s">
        <v>658</v>
      </c>
      <c r="X1102" s="58">
        <v>44034911000</v>
      </c>
      <c r="Y1102" s="58" t="str">
        <f>LEFT(Tableau3[[#This Row],[CODE_TARIF]],6)</f>
        <v>440349</v>
      </c>
      <c r="Z1102" s="58" t="s">
        <v>697</v>
      </c>
      <c r="AA1102" s="58"/>
      <c r="AB1102" s="58" t="s">
        <v>8516</v>
      </c>
      <c r="AC1102" s="60">
        <v>111</v>
      </c>
      <c r="AD1102" s="60" t="s">
        <v>6525</v>
      </c>
      <c r="AE1102" s="58" t="s">
        <v>698</v>
      </c>
      <c r="AF1102" s="58" t="s">
        <v>658</v>
      </c>
      <c r="AG1102" s="60" t="s">
        <v>4952</v>
      </c>
      <c r="AH1102" s="60" t="s">
        <v>4952</v>
      </c>
      <c r="AI1102" s="58">
        <v>1000</v>
      </c>
      <c r="AJ1102" s="58" t="s">
        <v>666</v>
      </c>
    </row>
    <row r="1103" spans="1:36">
      <c r="A1103" s="57">
        <v>1100</v>
      </c>
      <c r="B1103" s="58">
        <v>2022</v>
      </c>
      <c r="C1103" s="58" t="s">
        <v>692</v>
      </c>
      <c r="D1103" s="58"/>
      <c r="E1103" s="58" t="s">
        <v>8883</v>
      </c>
      <c r="F1103" s="58" t="s">
        <v>587</v>
      </c>
      <c r="G1103" s="58" t="s">
        <v>7933</v>
      </c>
      <c r="H1103" s="58" t="s">
        <v>2032</v>
      </c>
      <c r="I1103" s="59">
        <v>44713</v>
      </c>
      <c r="J1103" s="58" t="s">
        <v>3089</v>
      </c>
      <c r="K1103" s="59" t="s">
        <v>7258</v>
      </c>
      <c r="L1103" s="58" t="s">
        <v>7682</v>
      </c>
      <c r="M1103" s="58" t="s">
        <v>7258</v>
      </c>
      <c r="N1103" s="60">
        <v>2740600</v>
      </c>
      <c r="O1103" s="60">
        <v>150733</v>
      </c>
      <c r="P1103" s="60">
        <v>150733</v>
      </c>
      <c r="Q1103" s="58"/>
      <c r="R1103" s="58" t="s">
        <v>658</v>
      </c>
      <c r="S1103" s="58" t="s">
        <v>687</v>
      </c>
      <c r="T1103" s="58"/>
      <c r="U1103" s="58">
        <v>3</v>
      </c>
      <c r="V1103" s="58"/>
      <c r="W1103" s="58" t="s">
        <v>658</v>
      </c>
      <c r="X1103" s="58">
        <v>44072938000</v>
      </c>
      <c r="Y1103" s="58" t="str">
        <f>LEFT(Tableau3[[#This Row],[CODE_TARIF]],6)</f>
        <v>440729</v>
      </c>
      <c r="Z1103" s="58" t="s">
        <v>697</v>
      </c>
      <c r="AA1103" s="58"/>
      <c r="AB1103" s="58" t="s">
        <v>7972</v>
      </c>
      <c r="AC1103" s="60">
        <v>9</v>
      </c>
      <c r="AD1103" s="60" t="s">
        <v>6376</v>
      </c>
      <c r="AE1103" s="58" t="s">
        <v>1668</v>
      </c>
      <c r="AF1103" s="58" t="s">
        <v>658</v>
      </c>
      <c r="AG1103" s="60" t="s">
        <v>4744</v>
      </c>
      <c r="AH1103" s="60" t="s">
        <v>4744</v>
      </c>
      <c r="AI1103" s="58">
        <v>1000</v>
      </c>
      <c r="AJ1103" s="58" t="s">
        <v>666</v>
      </c>
    </row>
    <row r="1104" spans="1:36">
      <c r="A1104" s="57">
        <v>1101</v>
      </c>
      <c r="B1104" s="58">
        <v>2022</v>
      </c>
      <c r="C1104" s="58" t="s">
        <v>692</v>
      </c>
      <c r="D1104" s="58"/>
      <c r="E1104" s="58" t="s">
        <v>8883</v>
      </c>
      <c r="F1104" s="58" t="s">
        <v>587</v>
      </c>
      <c r="G1104" s="58" t="s">
        <v>7933</v>
      </c>
      <c r="H1104" s="58" t="s">
        <v>2032</v>
      </c>
      <c r="I1104" s="59">
        <v>44713</v>
      </c>
      <c r="J1104" s="58" t="s">
        <v>3090</v>
      </c>
      <c r="K1104" s="59" t="s">
        <v>7258</v>
      </c>
      <c r="L1104" s="58" t="s">
        <v>7682</v>
      </c>
      <c r="M1104" s="58" t="s">
        <v>7258</v>
      </c>
      <c r="N1104" s="60">
        <v>2699400</v>
      </c>
      <c r="O1104" s="60">
        <v>148467</v>
      </c>
      <c r="P1104" s="60">
        <v>148467</v>
      </c>
      <c r="Q1104" s="58"/>
      <c r="R1104" s="58" t="s">
        <v>658</v>
      </c>
      <c r="S1104" s="58" t="s">
        <v>687</v>
      </c>
      <c r="T1104" s="58"/>
      <c r="U1104" s="58">
        <v>3</v>
      </c>
      <c r="V1104" s="58"/>
      <c r="W1104" s="58" t="s">
        <v>658</v>
      </c>
      <c r="X1104" s="58">
        <v>44072938000</v>
      </c>
      <c r="Y1104" s="58" t="str">
        <f>LEFT(Tableau3[[#This Row],[CODE_TARIF]],6)</f>
        <v>440729</v>
      </c>
      <c r="Z1104" s="58" t="s">
        <v>697</v>
      </c>
      <c r="AA1104" s="58"/>
      <c r="AB1104" s="58" t="s">
        <v>7972</v>
      </c>
      <c r="AC1104" s="60">
        <v>11</v>
      </c>
      <c r="AD1104" s="60" t="s">
        <v>6526</v>
      </c>
      <c r="AE1104" s="58" t="s">
        <v>1668</v>
      </c>
      <c r="AF1104" s="58" t="s">
        <v>658</v>
      </c>
      <c r="AG1104" s="60" t="s">
        <v>4953</v>
      </c>
      <c r="AH1104" s="60" t="s">
        <v>4953</v>
      </c>
      <c r="AI1104" s="58">
        <v>1000</v>
      </c>
      <c r="AJ1104" s="58" t="s">
        <v>666</v>
      </c>
    </row>
    <row r="1105" spans="1:36">
      <c r="A1105" s="57">
        <v>1102</v>
      </c>
      <c r="B1105" s="58">
        <v>2022</v>
      </c>
      <c r="C1105" s="58" t="s">
        <v>692</v>
      </c>
      <c r="D1105" s="58"/>
      <c r="E1105" s="58" t="s">
        <v>8883</v>
      </c>
      <c r="F1105" s="58" t="s">
        <v>587</v>
      </c>
      <c r="G1105" s="58" t="s">
        <v>7933</v>
      </c>
      <c r="H1105" s="58" t="s">
        <v>2032</v>
      </c>
      <c r="I1105" s="59">
        <v>44713</v>
      </c>
      <c r="J1105" s="58" t="s">
        <v>1928</v>
      </c>
      <c r="K1105" s="59" t="s">
        <v>7258</v>
      </c>
      <c r="L1105" s="58" t="s">
        <v>7682</v>
      </c>
      <c r="M1105" s="58" t="s">
        <v>7258</v>
      </c>
      <c r="N1105" s="60">
        <v>1032700</v>
      </c>
      <c r="O1105" s="60">
        <v>56799</v>
      </c>
      <c r="P1105" s="60">
        <v>56799</v>
      </c>
      <c r="Q1105" s="58"/>
      <c r="R1105" s="58" t="s">
        <v>658</v>
      </c>
      <c r="S1105" s="58" t="s">
        <v>700</v>
      </c>
      <c r="T1105" s="58"/>
      <c r="U1105" s="58">
        <v>3</v>
      </c>
      <c r="V1105" s="58"/>
      <c r="W1105" s="58" t="s">
        <v>658</v>
      </c>
      <c r="X1105" s="58">
        <v>44072938000</v>
      </c>
      <c r="Y1105" s="58" t="str">
        <f>LEFT(Tableau3[[#This Row],[CODE_TARIF]],6)</f>
        <v>440729</v>
      </c>
      <c r="Z1105" s="58" t="s">
        <v>697</v>
      </c>
      <c r="AA1105" s="58"/>
      <c r="AB1105" s="58" t="s">
        <v>8091</v>
      </c>
      <c r="AC1105" s="60">
        <v>11</v>
      </c>
      <c r="AD1105" s="60" t="s">
        <v>6527</v>
      </c>
      <c r="AE1105" s="58" t="s">
        <v>1668</v>
      </c>
      <c r="AF1105" s="58" t="s">
        <v>658</v>
      </c>
      <c r="AG1105" s="60" t="s">
        <v>4954</v>
      </c>
      <c r="AH1105" s="60" t="s">
        <v>4954</v>
      </c>
      <c r="AI1105" s="58">
        <v>1000</v>
      </c>
      <c r="AJ1105" s="58" t="s">
        <v>666</v>
      </c>
    </row>
    <row r="1106" spans="1:36">
      <c r="A1106" s="57">
        <v>1103</v>
      </c>
      <c r="B1106" s="58">
        <v>2022</v>
      </c>
      <c r="C1106" s="58" t="s">
        <v>692</v>
      </c>
      <c r="D1106" s="58"/>
      <c r="E1106" s="58" t="s">
        <v>8883</v>
      </c>
      <c r="F1106" s="58" t="s">
        <v>587</v>
      </c>
      <c r="G1106" s="58" t="s">
        <v>7933</v>
      </c>
      <c r="H1106" s="58" t="s">
        <v>2032</v>
      </c>
      <c r="I1106" s="59">
        <v>44713</v>
      </c>
      <c r="J1106" s="58" t="s">
        <v>3091</v>
      </c>
      <c r="K1106" s="59" t="s">
        <v>7258</v>
      </c>
      <c r="L1106" s="58" t="s">
        <v>7682</v>
      </c>
      <c r="M1106" s="58" t="s">
        <v>7258</v>
      </c>
      <c r="N1106" s="60">
        <v>1026100</v>
      </c>
      <c r="O1106" s="60">
        <v>56436</v>
      </c>
      <c r="P1106" s="60">
        <v>56436</v>
      </c>
      <c r="Q1106" s="58"/>
      <c r="R1106" s="58" t="s">
        <v>658</v>
      </c>
      <c r="S1106" s="58" t="s">
        <v>700</v>
      </c>
      <c r="T1106" s="58"/>
      <c r="U1106" s="58">
        <v>3</v>
      </c>
      <c r="V1106" s="58"/>
      <c r="W1106" s="58" t="s">
        <v>658</v>
      </c>
      <c r="X1106" s="58">
        <v>44072938000</v>
      </c>
      <c r="Y1106" s="58" t="str">
        <f>LEFT(Tableau3[[#This Row],[CODE_TARIF]],6)</f>
        <v>440729</v>
      </c>
      <c r="Z1106" s="58" t="s">
        <v>697</v>
      </c>
      <c r="AA1106" s="58"/>
      <c r="AB1106" s="58" t="s">
        <v>8091</v>
      </c>
      <c r="AC1106" s="60">
        <v>11</v>
      </c>
      <c r="AD1106" s="60" t="s">
        <v>6528</v>
      </c>
      <c r="AE1106" s="58" t="s">
        <v>1668</v>
      </c>
      <c r="AF1106" s="58" t="s">
        <v>658</v>
      </c>
      <c r="AG1106" s="60" t="s">
        <v>4955</v>
      </c>
      <c r="AH1106" s="60" t="s">
        <v>4955</v>
      </c>
      <c r="AI1106" s="58">
        <v>1000</v>
      </c>
      <c r="AJ1106" s="58" t="s">
        <v>666</v>
      </c>
    </row>
    <row r="1107" spans="1:36">
      <c r="A1107" s="57">
        <v>1104</v>
      </c>
      <c r="B1107" s="58">
        <v>2022</v>
      </c>
      <c r="C1107" s="58" t="s">
        <v>692</v>
      </c>
      <c r="D1107" s="58"/>
      <c r="E1107" s="58" t="s">
        <v>8883</v>
      </c>
      <c r="F1107" s="58" t="s">
        <v>587</v>
      </c>
      <c r="G1107" s="58" t="s">
        <v>7933</v>
      </c>
      <c r="H1107" s="58" t="s">
        <v>2032</v>
      </c>
      <c r="I1107" s="59">
        <v>44713</v>
      </c>
      <c r="J1107" s="58" t="s">
        <v>3092</v>
      </c>
      <c r="K1107" s="59" t="s">
        <v>7258</v>
      </c>
      <c r="L1107" s="58" t="s">
        <v>7682</v>
      </c>
      <c r="M1107" s="58" t="s">
        <v>7258</v>
      </c>
      <c r="N1107" s="60">
        <v>1070000</v>
      </c>
      <c r="O1107" s="60">
        <v>58850</v>
      </c>
      <c r="P1107" s="60">
        <v>58850</v>
      </c>
      <c r="Q1107" s="58"/>
      <c r="R1107" s="58" t="s">
        <v>658</v>
      </c>
      <c r="S1107" s="58" t="s">
        <v>700</v>
      </c>
      <c r="T1107" s="58"/>
      <c r="U1107" s="58">
        <v>3</v>
      </c>
      <c r="V1107" s="58"/>
      <c r="W1107" s="58" t="s">
        <v>658</v>
      </c>
      <c r="X1107" s="58">
        <v>44072938000</v>
      </c>
      <c r="Y1107" s="58" t="str">
        <f>LEFT(Tableau3[[#This Row],[CODE_TARIF]],6)</f>
        <v>440729</v>
      </c>
      <c r="Z1107" s="58" t="s">
        <v>697</v>
      </c>
      <c r="AA1107" s="58"/>
      <c r="AB1107" s="58" t="s">
        <v>8091</v>
      </c>
      <c r="AC1107" s="60">
        <v>9</v>
      </c>
      <c r="AD1107" s="60" t="s">
        <v>6529</v>
      </c>
      <c r="AE1107" s="58" t="s">
        <v>1668</v>
      </c>
      <c r="AF1107" s="58" t="s">
        <v>658</v>
      </c>
      <c r="AG1107" s="60" t="s">
        <v>4956</v>
      </c>
      <c r="AH1107" s="60" t="s">
        <v>4956</v>
      </c>
      <c r="AI1107" s="58">
        <v>1000</v>
      </c>
      <c r="AJ1107" s="58" t="s">
        <v>666</v>
      </c>
    </row>
    <row r="1108" spans="1:36">
      <c r="A1108" s="57">
        <v>1105</v>
      </c>
      <c r="B1108" s="58">
        <v>2022</v>
      </c>
      <c r="C1108" s="58" t="s">
        <v>692</v>
      </c>
      <c r="D1108" s="58"/>
      <c r="E1108" s="58" t="s">
        <v>8883</v>
      </c>
      <c r="F1108" s="58" t="s">
        <v>587</v>
      </c>
      <c r="G1108" s="58" t="s">
        <v>7933</v>
      </c>
      <c r="H1108" s="58" t="s">
        <v>2032</v>
      </c>
      <c r="I1108" s="59">
        <v>44713</v>
      </c>
      <c r="J1108" s="58" t="s">
        <v>3093</v>
      </c>
      <c r="K1108" s="59" t="s">
        <v>7258</v>
      </c>
      <c r="L1108" s="58" t="s">
        <v>7682</v>
      </c>
      <c r="M1108" s="58" t="s">
        <v>7258</v>
      </c>
      <c r="N1108" s="60">
        <v>1078400</v>
      </c>
      <c r="O1108" s="60">
        <v>59312</v>
      </c>
      <c r="P1108" s="60">
        <v>59312</v>
      </c>
      <c r="Q1108" s="58"/>
      <c r="R1108" s="58" t="s">
        <v>658</v>
      </c>
      <c r="S1108" s="58" t="s">
        <v>700</v>
      </c>
      <c r="T1108" s="58"/>
      <c r="U1108" s="58">
        <v>3</v>
      </c>
      <c r="V1108" s="58"/>
      <c r="W1108" s="58" t="s">
        <v>658</v>
      </c>
      <c r="X1108" s="58">
        <v>44072938000</v>
      </c>
      <c r="Y1108" s="58" t="str">
        <f>LEFT(Tableau3[[#This Row],[CODE_TARIF]],6)</f>
        <v>440729</v>
      </c>
      <c r="Z1108" s="58" t="s">
        <v>697</v>
      </c>
      <c r="AA1108" s="58"/>
      <c r="AB1108" s="58" t="s">
        <v>8091</v>
      </c>
      <c r="AC1108" s="60">
        <v>8</v>
      </c>
      <c r="AD1108" s="60" t="s">
        <v>6530</v>
      </c>
      <c r="AE1108" s="58" t="s">
        <v>1668</v>
      </c>
      <c r="AF1108" s="58" t="s">
        <v>658</v>
      </c>
      <c r="AG1108" s="60" t="s">
        <v>4957</v>
      </c>
      <c r="AH1108" s="60" t="s">
        <v>4957</v>
      </c>
      <c r="AI1108" s="58">
        <v>1000</v>
      </c>
      <c r="AJ1108" s="58" t="s">
        <v>666</v>
      </c>
    </row>
    <row r="1109" spans="1:36">
      <c r="A1109" s="57">
        <v>1106</v>
      </c>
      <c r="B1109" s="58">
        <v>2022</v>
      </c>
      <c r="C1109" s="58" t="s">
        <v>692</v>
      </c>
      <c r="D1109" s="58"/>
      <c r="E1109" s="58" t="s">
        <v>8883</v>
      </c>
      <c r="F1109" s="58" t="s">
        <v>587</v>
      </c>
      <c r="G1109" s="58" t="s">
        <v>7933</v>
      </c>
      <c r="H1109" s="58" t="s">
        <v>2032</v>
      </c>
      <c r="I1109" s="59">
        <v>44713</v>
      </c>
      <c r="J1109" s="58" t="s">
        <v>1929</v>
      </c>
      <c r="K1109" s="59" t="s">
        <v>7258</v>
      </c>
      <c r="L1109" s="58" t="s">
        <v>7682</v>
      </c>
      <c r="M1109" s="58" t="s">
        <v>7258</v>
      </c>
      <c r="N1109" s="60">
        <v>2726900</v>
      </c>
      <c r="O1109" s="60">
        <v>149980</v>
      </c>
      <c r="P1109" s="60">
        <v>149980</v>
      </c>
      <c r="Q1109" s="58"/>
      <c r="R1109" s="58" t="s">
        <v>658</v>
      </c>
      <c r="S1109" s="58" t="s">
        <v>687</v>
      </c>
      <c r="T1109" s="58"/>
      <c r="U1109" s="58">
        <v>3</v>
      </c>
      <c r="V1109" s="58"/>
      <c r="W1109" s="58" t="s">
        <v>658</v>
      </c>
      <c r="X1109" s="58">
        <v>44072938000</v>
      </c>
      <c r="Y1109" s="58" t="str">
        <f>LEFT(Tableau3[[#This Row],[CODE_TARIF]],6)</f>
        <v>440729</v>
      </c>
      <c r="Z1109" s="58" t="s">
        <v>697</v>
      </c>
      <c r="AA1109" s="58"/>
      <c r="AB1109" s="58" t="s">
        <v>7972</v>
      </c>
      <c r="AC1109" s="60">
        <v>10</v>
      </c>
      <c r="AD1109" s="60" t="s">
        <v>6531</v>
      </c>
      <c r="AE1109" s="58" t="s">
        <v>1668</v>
      </c>
      <c r="AF1109" s="58" t="s">
        <v>658</v>
      </c>
      <c r="AG1109" s="60" t="s">
        <v>4958</v>
      </c>
      <c r="AH1109" s="60" t="s">
        <v>4958</v>
      </c>
      <c r="AI1109" s="58">
        <v>1000</v>
      </c>
      <c r="AJ1109" s="58" t="s">
        <v>666</v>
      </c>
    </row>
    <row r="1110" spans="1:36">
      <c r="A1110" s="57">
        <v>1107</v>
      </c>
      <c r="B1110" s="58">
        <v>2022</v>
      </c>
      <c r="C1110" s="58" t="s">
        <v>692</v>
      </c>
      <c r="D1110" s="58"/>
      <c r="E1110" s="58" t="s">
        <v>8878</v>
      </c>
      <c r="F1110" s="58" t="s">
        <v>578</v>
      </c>
      <c r="G1110" s="58" t="s">
        <v>7935</v>
      </c>
      <c r="H1110" s="58" t="s">
        <v>2027</v>
      </c>
      <c r="I1110" s="59">
        <v>44713</v>
      </c>
      <c r="J1110" s="58" t="s">
        <v>3094</v>
      </c>
      <c r="K1110" s="59" t="s">
        <v>7258</v>
      </c>
      <c r="L1110" s="58" t="s">
        <v>7684</v>
      </c>
      <c r="M1110" s="58" t="s">
        <v>1663</v>
      </c>
      <c r="N1110" s="60">
        <v>1034625</v>
      </c>
      <c r="O1110" s="60">
        <v>118982</v>
      </c>
      <c r="P1110" s="60">
        <v>118982</v>
      </c>
      <c r="Q1110" s="58"/>
      <c r="R1110" s="58" t="s">
        <v>658</v>
      </c>
      <c r="S1110" s="58" t="s">
        <v>703</v>
      </c>
      <c r="T1110" s="58"/>
      <c r="U1110" s="58">
        <v>3</v>
      </c>
      <c r="V1110" s="58"/>
      <c r="W1110" s="58" t="s">
        <v>658</v>
      </c>
      <c r="X1110" s="58">
        <v>44034939000</v>
      </c>
      <c r="Y1110" s="58" t="str">
        <f>LEFT(Tableau3[[#This Row],[CODE_TARIF]],6)</f>
        <v>440349</v>
      </c>
      <c r="Z1110" s="58" t="s">
        <v>697</v>
      </c>
      <c r="AA1110" s="58"/>
      <c r="AB1110" s="58" t="s">
        <v>8517</v>
      </c>
      <c r="AC1110" s="60">
        <v>33</v>
      </c>
      <c r="AD1110" s="60" t="s">
        <v>6109</v>
      </c>
      <c r="AE1110" s="58" t="s">
        <v>698</v>
      </c>
      <c r="AF1110" s="58" t="s">
        <v>658</v>
      </c>
      <c r="AG1110" s="60" t="s">
        <v>4959</v>
      </c>
      <c r="AH1110" s="60" t="s">
        <v>4959</v>
      </c>
      <c r="AI1110" s="58">
        <v>1000</v>
      </c>
      <c r="AJ1110" s="58" t="s">
        <v>666</v>
      </c>
    </row>
    <row r="1111" spans="1:36">
      <c r="A1111" s="57">
        <v>1108</v>
      </c>
      <c r="B1111" s="58">
        <v>2022</v>
      </c>
      <c r="C1111" s="58" t="s">
        <v>692</v>
      </c>
      <c r="D1111" s="58"/>
      <c r="E1111" s="58" t="s">
        <v>8883</v>
      </c>
      <c r="F1111" s="58" t="s">
        <v>587</v>
      </c>
      <c r="G1111" s="58" t="s">
        <v>7933</v>
      </c>
      <c r="H1111" s="58" t="s">
        <v>2032</v>
      </c>
      <c r="I1111" s="59">
        <v>44713</v>
      </c>
      <c r="J1111" s="58" t="s">
        <v>1624</v>
      </c>
      <c r="K1111" s="59" t="s">
        <v>7258</v>
      </c>
      <c r="L1111" s="58" t="s">
        <v>7682</v>
      </c>
      <c r="M1111" s="58" t="s">
        <v>7258</v>
      </c>
      <c r="N1111" s="60">
        <v>2732500</v>
      </c>
      <c r="O1111" s="60">
        <v>150288</v>
      </c>
      <c r="P1111" s="60">
        <v>150288</v>
      </c>
      <c r="Q1111" s="58"/>
      <c r="R1111" s="58" t="s">
        <v>658</v>
      </c>
      <c r="S1111" s="58" t="s">
        <v>687</v>
      </c>
      <c r="T1111" s="58"/>
      <c r="U1111" s="58">
        <v>3</v>
      </c>
      <c r="V1111" s="58"/>
      <c r="W1111" s="58" t="s">
        <v>658</v>
      </c>
      <c r="X1111" s="58">
        <v>44072938000</v>
      </c>
      <c r="Y1111" s="58" t="str">
        <f>LEFT(Tableau3[[#This Row],[CODE_TARIF]],6)</f>
        <v>440729</v>
      </c>
      <c r="Z1111" s="58" t="s">
        <v>697</v>
      </c>
      <c r="AA1111" s="58"/>
      <c r="AB1111" s="58" t="s">
        <v>7972</v>
      </c>
      <c r="AC1111" s="60">
        <v>9</v>
      </c>
      <c r="AD1111" s="60" t="s">
        <v>6532</v>
      </c>
      <c r="AE1111" s="58" t="s">
        <v>1668</v>
      </c>
      <c r="AF1111" s="58" t="s">
        <v>658</v>
      </c>
      <c r="AG1111" s="60" t="s">
        <v>4960</v>
      </c>
      <c r="AH1111" s="60" t="s">
        <v>4960</v>
      </c>
      <c r="AI1111" s="58">
        <v>1000</v>
      </c>
      <c r="AJ1111" s="58" t="s">
        <v>666</v>
      </c>
    </row>
    <row r="1112" spans="1:36">
      <c r="A1112" s="57">
        <v>1109</v>
      </c>
      <c r="B1112" s="58">
        <v>2022</v>
      </c>
      <c r="C1112" s="58" t="s">
        <v>692</v>
      </c>
      <c r="D1112" s="58"/>
      <c r="E1112" s="58" t="s">
        <v>8883</v>
      </c>
      <c r="F1112" s="58" t="s">
        <v>587</v>
      </c>
      <c r="G1112" s="58" t="s">
        <v>7933</v>
      </c>
      <c r="H1112" s="58" t="s">
        <v>2032</v>
      </c>
      <c r="I1112" s="59">
        <v>44713</v>
      </c>
      <c r="J1112" s="58" t="s">
        <v>1628</v>
      </c>
      <c r="K1112" s="59" t="s">
        <v>7258</v>
      </c>
      <c r="L1112" s="58" t="s">
        <v>7682</v>
      </c>
      <c r="M1112" s="58" t="s">
        <v>7258</v>
      </c>
      <c r="N1112" s="60">
        <v>2708100</v>
      </c>
      <c r="O1112" s="60">
        <v>148946</v>
      </c>
      <c r="P1112" s="60">
        <v>148946</v>
      </c>
      <c r="Q1112" s="58"/>
      <c r="R1112" s="58" t="s">
        <v>658</v>
      </c>
      <c r="S1112" s="58" t="s">
        <v>687</v>
      </c>
      <c r="T1112" s="58"/>
      <c r="U1112" s="58">
        <v>3</v>
      </c>
      <c r="V1112" s="58"/>
      <c r="W1112" s="58" t="s">
        <v>658</v>
      </c>
      <c r="X1112" s="58">
        <v>44072938000</v>
      </c>
      <c r="Y1112" s="58" t="str">
        <f>LEFT(Tableau3[[#This Row],[CODE_TARIF]],6)</f>
        <v>440729</v>
      </c>
      <c r="Z1112" s="58" t="s">
        <v>697</v>
      </c>
      <c r="AA1112" s="58"/>
      <c r="AB1112" s="58" t="s">
        <v>7972</v>
      </c>
      <c r="AC1112" s="60">
        <v>14</v>
      </c>
      <c r="AD1112" s="60" t="s">
        <v>5279</v>
      </c>
      <c r="AE1112" s="58" t="s">
        <v>1668</v>
      </c>
      <c r="AF1112" s="58" t="s">
        <v>658</v>
      </c>
      <c r="AG1112" s="60" t="s">
        <v>4961</v>
      </c>
      <c r="AH1112" s="60" t="s">
        <v>4961</v>
      </c>
      <c r="AI1112" s="58">
        <v>1000</v>
      </c>
      <c r="AJ1112" s="58" t="s">
        <v>666</v>
      </c>
    </row>
    <row r="1113" spans="1:36">
      <c r="A1113" s="57">
        <v>1110</v>
      </c>
      <c r="B1113" s="58">
        <v>2022</v>
      </c>
      <c r="C1113" s="58" t="s">
        <v>692</v>
      </c>
      <c r="D1113" s="58"/>
      <c r="E1113" s="58" t="s">
        <v>8883</v>
      </c>
      <c r="F1113" s="58" t="s">
        <v>587</v>
      </c>
      <c r="G1113" s="58" t="s">
        <v>7933</v>
      </c>
      <c r="H1113" s="58" t="s">
        <v>2032</v>
      </c>
      <c r="I1113" s="59">
        <v>44713</v>
      </c>
      <c r="J1113" s="58" t="s">
        <v>1630</v>
      </c>
      <c r="K1113" s="59" t="s">
        <v>7258</v>
      </c>
      <c r="L1113" s="58" t="s">
        <v>7682</v>
      </c>
      <c r="M1113" s="58" t="s">
        <v>7258</v>
      </c>
      <c r="N1113" s="60">
        <v>2756400</v>
      </c>
      <c r="O1113" s="60">
        <v>151602</v>
      </c>
      <c r="P1113" s="60">
        <v>151602</v>
      </c>
      <c r="Q1113" s="58"/>
      <c r="R1113" s="58" t="s">
        <v>658</v>
      </c>
      <c r="S1113" s="58" t="s">
        <v>687</v>
      </c>
      <c r="T1113" s="58"/>
      <c r="U1113" s="58">
        <v>3</v>
      </c>
      <c r="V1113" s="58"/>
      <c r="W1113" s="58" t="s">
        <v>658</v>
      </c>
      <c r="X1113" s="58">
        <v>44072938000</v>
      </c>
      <c r="Y1113" s="58" t="str">
        <f>LEFT(Tableau3[[#This Row],[CODE_TARIF]],6)</f>
        <v>440729</v>
      </c>
      <c r="Z1113" s="58" t="s">
        <v>697</v>
      </c>
      <c r="AA1113" s="58"/>
      <c r="AB1113" s="58" t="s">
        <v>7972</v>
      </c>
      <c r="AC1113" s="60">
        <v>7</v>
      </c>
      <c r="AD1113" s="60" t="s">
        <v>5944</v>
      </c>
      <c r="AE1113" s="58" t="s">
        <v>1668</v>
      </c>
      <c r="AF1113" s="58" t="s">
        <v>658</v>
      </c>
      <c r="AG1113" s="60" t="s">
        <v>4166</v>
      </c>
      <c r="AH1113" s="60" t="s">
        <v>4166</v>
      </c>
      <c r="AI1113" s="58">
        <v>1000</v>
      </c>
      <c r="AJ1113" s="58" t="s">
        <v>666</v>
      </c>
    </row>
    <row r="1114" spans="1:36">
      <c r="A1114" s="57">
        <v>1111</v>
      </c>
      <c r="B1114" s="58">
        <v>2022</v>
      </c>
      <c r="C1114" s="58" t="s">
        <v>692</v>
      </c>
      <c r="D1114" s="58"/>
      <c r="E1114" s="58" t="s">
        <v>8883</v>
      </c>
      <c r="F1114" s="58" t="s">
        <v>587</v>
      </c>
      <c r="G1114" s="58" t="s">
        <v>7933</v>
      </c>
      <c r="H1114" s="58" t="s">
        <v>2032</v>
      </c>
      <c r="I1114" s="59">
        <v>44713</v>
      </c>
      <c r="J1114" s="58" t="s">
        <v>3095</v>
      </c>
      <c r="K1114" s="59" t="s">
        <v>7258</v>
      </c>
      <c r="L1114" s="58" t="s">
        <v>7682</v>
      </c>
      <c r="M1114" s="58" t="s">
        <v>7258</v>
      </c>
      <c r="N1114" s="60">
        <v>2713200</v>
      </c>
      <c r="O1114" s="60">
        <v>149226</v>
      </c>
      <c r="P1114" s="60">
        <v>149226</v>
      </c>
      <c r="Q1114" s="58"/>
      <c r="R1114" s="58" t="s">
        <v>658</v>
      </c>
      <c r="S1114" s="58" t="s">
        <v>695</v>
      </c>
      <c r="T1114" s="58"/>
      <c r="U1114" s="58">
        <v>3</v>
      </c>
      <c r="V1114" s="58"/>
      <c r="W1114" s="58" t="s">
        <v>658</v>
      </c>
      <c r="X1114" s="58">
        <v>44072938000</v>
      </c>
      <c r="Y1114" s="58" t="str">
        <f>LEFT(Tableau3[[#This Row],[CODE_TARIF]],6)</f>
        <v>440729</v>
      </c>
      <c r="Z1114" s="58" t="s">
        <v>697</v>
      </c>
      <c r="AA1114" s="58"/>
      <c r="AB1114" s="58" t="s">
        <v>7972</v>
      </c>
      <c r="AC1114" s="60">
        <v>10</v>
      </c>
      <c r="AD1114" s="60" t="s">
        <v>6533</v>
      </c>
      <c r="AE1114" s="58" t="s">
        <v>1668</v>
      </c>
      <c r="AF1114" s="58" t="s">
        <v>658</v>
      </c>
      <c r="AG1114" s="60" t="s">
        <v>4962</v>
      </c>
      <c r="AH1114" s="60" t="s">
        <v>4962</v>
      </c>
      <c r="AI1114" s="58">
        <v>1000</v>
      </c>
      <c r="AJ1114" s="58" t="s">
        <v>666</v>
      </c>
    </row>
    <row r="1115" spans="1:36">
      <c r="A1115" s="57">
        <v>1112</v>
      </c>
      <c r="B1115" s="58">
        <v>2022</v>
      </c>
      <c r="C1115" s="58" t="s">
        <v>692</v>
      </c>
      <c r="D1115" s="58"/>
      <c r="E1115" s="58" t="s">
        <v>8883</v>
      </c>
      <c r="F1115" s="58" t="s">
        <v>587</v>
      </c>
      <c r="G1115" s="58" t="s">
        <v>7933</v>
      </c>
      <c r="H1115" s="58" t="s">
        <v>2032</v>
      </c>
      <c r="I1115" s="59">
        <v>44713</v>
      </c>
      <c r="J1115" s="58" t="s">
        <v>3096</v>
      </c>
      <c r="K1115" s="59" t="s">
        <v>7258</v>
      </c>
      <c r="L1115" s="58" t="s">
        <v>7682</v>
      </c>
      <c r="M1115" s="58" t="s">
        <v>7258</v>
      </c>
      <c r="N1115" s="60">
        <v>2776600</v>
      </c>
      <c r="O1115" s="60">
        <v>152713</v>
      </c>
      <c r="P1115" s="60">
        <v>152713</v>
      </c>
      <c r="Q1115" s="58"/>
      <c r="R1115" s="58" t="s">
        <v>658</v>
      </c>
      <c r="S1115" s="58" t="s">
        <v>695</v>
      </c>
      <c r="T1115" s="58"/>
      <c r="U1115" s="58">
        <v>3</v>
      </c>
      <c r="V1115" s="58"/>
      <c r="W1115" s="58" t="s">
        <v>658</v>
      </c>
      <c r="X1115" s="58">
        <v>44072938000</v>
      </c>
      <c r="Y1115" s="58" t="str">
        <f>LEFT(Tableau3[[#This Row],[CODE_TARIF]],6)</f>
        <v>440729</v>
      </c>
      <c r="Z1115" s="58" t="s">
        <v>697</v>
      </c>
      <c r="AA1115" s="58"/>
      <c r="AB1115" s="58" t="s">
        <v>7972</v>
      </c>
      <c r="AC1115" s="60">
        <v>22</v>
      </c>
      <c r="AD1115" s="60" t="s">
        <v>6534</v>
      </c>
      <c r="AE1115" s="58" t="s">
        <v>1668</v>
      </c>
      <c r="AF1115" s="58" t="s">
        <v>658</v>
      </c>
      <c r="AG1115" s="60" t="s">
        <v>4963</v>
      </c>
      <c r="AH1115" s="60" t="s">
        <v>4963</v>
      </c>
      <c r="AI1115" s="58">
        <v>1000</v>
      </c>
      <c r="AJ1115" s="58" t="s">
        <v>666</v>
      </c>
    </row>
    <row r="1116" spans="1:36">
      <c r="A1116" s="57">
        <v>1113</v>
      </c>
      <c r="B1116" s="58">
        <v>2022</v>
      </c>
      <c r="C1116" s="58" t="s">
        <v>692</v>
      </c>
      <c r="D1116" s="58"/>
      <c r="E1116" s="58" t="s">
        <v>8883</v>
      </c>
      <c r="F1116" s="58" t="s">
        <v>587</v>
      </c>
      <c r="G1116" s="58" t="s">
        <v>7933</v>
      </c>
      <c r="H1116" s="58" t="s">
        <v>2032</v>
      </c>
      <c r="I1116" s="59">
        <v>44713</v>
      </c>
      <c r="J1116" s="58" t="s">
        <v>3097</v>
      </c>
      <c r="K1116" s="59" t="s">
        <v>7258</v>
      </c>
      <c r="L1116" s="58" t="s">
        <v>7682</v>
      </c>
      <c r="M1116" s="58" t="s">
        <v>7258</v>
      </c>
      <c r="N1116" s="60">
        <v>2729200</v>
      </c>
      <c r="O1116" s="60">
        <v>150106</v>
      </c>
      <c r="P1116" s="60">
        <v>150106</v>
      </c>
      <c r="Q1116" s="58"/>
      <c r="R1116" s="58" t="s">
        <v>658</v>
      </c>
      <c r="S1116" s="58" t="s">
        <v>695</v>
      </c>
      <c r="T1116" s="58"/>
      <c r="U1116" s="58">
        <v>3</v>
      </c>
      <c r="V1116" s="58"/>
      <c r="W1116" s="58" t="s">
        <v>658</v>
      </c>
      <c r="X1116" s="58">
        <v>44072938000</v>
      </c>
      <c r="Y1116" s="58" t="str">
        <f>LEFT(Tableau3[[#This Row],[CODE_TARIF]],6)</f>
        <v>440729</v>
      </c>
      <c r="Z1116" s="58" t="s">
        <v>697</v>
      </c>
      <c r="AA1116" s="58"/>
      <c r="AB1116" s="58" t="s">
        <v>7972</v>
      </c>
      <c r="AC1116" s="60">
        <v>24</v>
      </c>
      <c r="AD1116" s="60" t="s">
        <v>6535</v>
      </c>
      <c r="AE1116" s="58" t="s">
        <v>1668</v>
      </c>
      <c r="AF1116" s="58" t="s">
        <v>658</v>
      </c>
      <c r="AG1116" s="60" t="s">
        <v>4964</v>
      </c>
      <c r="AH1116" s="60" t="s">
        <v>4964</v>
      </c>
      <c r="AI1116" s="58">
        <v>1000</v>
      </c>
      <c r="AJ1116" s="58" t="s">
        <v>666</v>
      </c>
    </row>
    <row r="1117" spans="1:36">
      <c r="A1117" s="57">
        <v>1114</v>
      </c>
      <c r="B1117" s="58">
        <v>2022</v>
      </c>
      <c r="C1117" s="58" t="s">
        <v>692</v>
      </c>
      <c r="D1117" s="58"/>
      <c r="E1117" s="58" t="s">
        <v>8883</v>
      </c>
      <c r="F1117" s="58" t="s">
        <v>587</v>
      </c>
      <c r="G1117" s="58" t="s">
        <v>7933</v>
      </c>
      <c r="H1117" s="58" t="s">
        <v>2032</v>
      </c>
      <c r="I1117" s="59">
        <v>44713</v>
      </c>
      <c r="J1117" s="58" t="s">
        <v>3098</v>
      </c>
      <c r="K1117" s="59" t="s">
        <v>7258</v>
      </c>
      <c r="L1117" s="58" t="s">
        <v>7682</v>
      </c>
      <c r="M1117" s="58" t="s">
        <v>7258</v>
      </c>
      <c r="N1117" s="60">
        <v>5357100</v>
      </c>
      <c r="O1117" s="60">
        <v>294641</v>
      </c>
      <c r="P1117" s="60">
        <v>294641</v>
      </c>
      <c r="Q1117" s="58"/>
      <c r="R1117" s="58" t="s">
        <v>658</v>
      </c>
      <c r="S1117" s="58" t="s">
        <v>695</v>
      </c>
      <c r="T1117" s="58"/>
      <c r="U1117" s="58">
        <v>3</v>
      </c>
      <c r="V1117" s="58"/>
      <c r="W1117" s="58" t="s">
        <v>658</v>
      </c>
      <c r="X1117" s="58">
        <v>44072938000</v>
      </c>
      <c r="Y1117" s="58" t="str">
        <f>LEFT(Tableau3[[#This Row],[CODE_TARIF]],6)</f>
        <v>440729</v>
      </c>
      <c r="Z1117" s="58" t="s">
        <v>697</v>
      </c>
      <c r="AA1117" s="58"/>
      <c r="AB1117" s="58" t="s">
        <v>7975</v>
      </c>
      <c r="AC1117" s="60">
        <v>14</v>
      </c>
      <c r="AD1117" s="60" t="s">
        <v>6536</v>
      </c>
      <c r="AE1117" s="58" t="s">
        <v>1668</v>
      </c>
      <c r="AF1117" s="58" t="s">
        <v>658</v>
      </c>
      <c r="AG1117" s="60" t="s">
        <v>4821</v>
      </c>
      <c r="AH1117" s="60" t="s">
        <v>4821</v>
      </c>
      <c r="AI1117" s="58">
        <v>1000</v>
      </c>
      <c r="AJ1117" s="58" t="s">
        <v>666</v>
      </c>
    </row>
    <row r="1118" spans="1:36">
      <c r="A1118" s="57">
        <v>1115</v>
      </c>
      <c r="B1118" s="58">
        <v>2022</v>
      </c>
      <c r="C1118" s="58" t="s">
        <v>692</v>
      </c>
      <c r="D1118" s="58"/>
      <c r="E1118" s="58" t="s">
        <v>8878</v>
      </c>
      <c r="F1118" s="58" t="s">
        <v>578</v>
      </c>
      <c r="G1118" s="58" t="s">
        <v>7935</v>
      </c>
      <c r="H1118" s="58" t="s">
        <v>2027</v>
      </c>
      <c r="I1118" s="59">
        <v>44712</v>
      </c>
      <c r="J1118" s="58" t="s">
        <v>3099</v>
      </c>
      <c r="K1118" s="59" t="s">
        <v>7258</v>
      </c>
      <c r="L1118" s="58" t="s">
        <v>1634</v>
      </c>
      <c r="M1118" s="58" t="s">
        <v>7256</v>
      </c>
      <c r="N1118" s="60">
        <v>136950</v>
      </c>
      <c r="O1118" s="60">
        <v>15750</v>
      </c>
      <c r="P1118" s="60">
        <v>15750</v>
      </c>
      <c r="Q1118" s="58"/>
      <c r="R1118" s="58" t="s">
        <v>658</v>
      </c>
      <c r="S1118" s="58" t="s">
        <v>700</v>
      </c>
      <c r="T1118" s="58"/>
      <c r="U1118" s="58">
        <v>3</v>
      </c>
      <c r="V1118" s="58"/>
      <c r="W1118" s="58" t="s">
        <v>658</v>
      </c>
      <c r="X1118" s="58">
        <v>44034939000</v>
      </c>
      <c r="Y1118" s="58" t="str">
        <f>LEFT(Tableau3[[#This Row],[CODE_TARIF]],6)</f>
        <v>440349</v>
      </c>
      <c r="Z1118" s="58" t="s">
        <v>697</v>
      </c>
      <c r="AA1118" s="58"/>
      <c r="AB1118" s="58" t="s">
        <v>8518</v>
      </c>
      <c r="AC1118" s="60">
        <v>10</v>
      </c>
      <c r="AD1118" s="60" t="s">
        <v>5846</v>
      </c>
      <c r="AE1118" s="58" t="s">
        <v>698</v>
      </c>
      <c r="AF1118" s="58" t="s">
        <v>658</v>
      </c>
      <c r="AG1118" s="60" t="s">
        <v>4965</v>
      </c>
      <c r="AH1118" s="60" t="s">
        <v>4965</v>
      </c>
      <c r="AI1118" s="58">
        <v>1000</v>
      </c>
      <c r="AJ1118" s="58" t="s">
        <v>666</v>
      </c>
    </row>
    <row r="1119" spans="1:36">
      <c r="A1119" s="57">
        <v>1116</v>
      </c>
      <c r="B1119" s="58">
        <v>2022</v>
      </c>
      <c r="C1119" s="58" t="s">
        <v>692</v>
      </c>
      <c r="D1119" s="58"/>
      <c r="E1119" s="58" t="s">
        <v>8878</v>
      </c>
      <c r="F1119" s="58" t="s">
        <v>578</v>
      </c>
      <c r="G1119" s="58" t="s">
        <v>7935</v>
      </c>
      <c r="H1119" s="58" t="s">
        <v>2027</v>
      </c>
      <c r="I1119" s="59">
        <v>44712</v>
      </c>
      <c r="J1119" s="58" t="s">
        <v>3100</v>
      </c>
      <c r="K1119" s="59" t="s">
        <v>7258</v>
      </c>
      <c r="L1119" s="58" t="s">
        <v>7685</v>
      </c>
      <c r="M1119" s="58" t="s">
        <v>7256</v>
      </c>
      <c r="N1119" s="60">
        <v>479125</v>
      </c>
      <c r="O1119" s="60">
        <v>55100</v>
      </c>
      <c r="P1119" s="60">
        <v>55100</v>
      </c>
      <c r="Q1119" s="58"/>
      <c r="R1119" s="58" t="s">
        <v>658</v>
      </c>
      <c r="S1119" s="58" t="s">
        <v>703</v>
      </c>
      <c r="T1119" s="58"/>
      <c r="U1119" s="58">
        <v>3</v>
      </c>
      <c r="V1119" s="58"/>
      <c r="W1119" s="58" t="s">
        <v>658</v>
      </c>
      <c r="X1119" s="58">
        <v>44034934000</v>
      </c>
      <c r="Y1119" s="58" t="str">
        <f>LEFT(Tableau3[[#This Row],[CODE_TARIF]],6)</f>
        <v>440349</v>
      </c>
      <c r="Z1119" s="58" t="s">
        <v>697</v>
      </c>
      <c r="AA1119" s="58"/>
      <c r="AB1119" s="58" t="s">
        <v>8519</v>
      </c>
      <c r="AC1119" s="60">
        <v>24</v>
      </c>
      <c r="AD1119" s="60" t="s">
        <v>2003</v>
      </c>
      <c r="AE1119" s="58" t="s">
        <v>698</v>
      </c>
      <c r="AF1119" s="58" t="s">
        <v>658</v>
      </c>
      <c r="AG1119" s="60" t="s">
        <v>4966</v>
      </c>
      <c r="AH1119" s="60" t="s">
        <v>4966</v>
      </c>
      <c r="AI1119" s="58">
        <v>1000</v>
      </c>
      <c r="AJ1119" s="58" t="s">
        <v>666</v>
      </c>
    </row>
    <row r="1120" spans="1:36">
      <c r="A1120" s="57">
        <v>1117</v>
      </c>
      <c r="B1120" s="58">
        <v>2022</v>
      </c>
      <c r="C1120" s="58" t="s">
        <v>692</v>
      </c>
      <c r="D1120" s="58"/>
      <c r="E1120" s="58" t="s">
        <v>1614</v>
      </c>
      <c r="F1120" s="58" t="s">
        <v>589</v>
      </c>
      <c r="G1120" s="58" t="s">
        <v>7941</v>
      </c>
      <c r="H1120" s="58" t="s">
        <v>1611</v>
      </c>
      <c r="I1120" s="59">
        <v>44712</v>
      </c>
      <c r="J1120" s="58" t="s">
        <v>3101</v>
      </c>
      <c r="K1120" s="59" t="s">
        <v>7258</v>
      </c>
      <c r="L1120" s="58" t="s">
        <v>7686</v>
      </c>
      <c r="M1120" s="58" t="s">
        <v>7258</v>
      </c>
      <c r="N1120" s="60">
        <v>12023209</v>
      </c>
      <c r="O1120" s="60">
        <v>1623133</v>
      </c>
      <c r="P1120" s="60">
        <v>1623133</v>
      </c>
      <c r="Q1120" s="58"/>
      <c r="R1120" s="58" t="s">
        <v>658</v>
      </c>
      <c r="S1120" s="58" t="s">
        <v>708</v>
      </c>
      <c r="T1120" s="58"/>
      <c r="U1120" s="58">
        <v>3</v>
      </c>
      <c r="V1120" s="58"/>
      <c r="W1120" s="58" t="s">
        <v>658</v>
      </c>
      <c r="X1120" s="58">
        <v>44034939000</v>
      </c>
      <c r="Y1120" s="58" t="str">
        <f>LEFT(Tableau3[[#This Row],[CODE_TARIF]],6)</f>
        <v>440349</v>
      </c>
      <c r="Z1120" s="58" t="s">
        <v>697</v>
      </c>
      <c r="AA1120" s="58"/>
      <c r="AB1120" s="58" t="s">
        <v>8520</v>
      </c>
      <c r="AC1120" s="60">
        <v>260</v>
      </c>
      <c r="AD1120" s="60" t="s">
        <v>6537</v>
      </c>
      <c r="AE1120" s="58" t="s">
        <v>698</v>
      </c>
      <c r="AF1120" s="58" t="s">
        <v>658</v>
      </c>
      <c r="AG1120" s="60" t="s">
        <v>4967</v>
      </c>
      <c r="AH1120" s="60" t="s">
        <v>4967</v>
      </c>
      <c r="AI1120" s="58">
        <v>1000</v>
      </c>
      <c r="AJ1120" s="58" t="s">
        <v>666</v>
      </c>
    </row>
    <row r="1121" spans="1:36">
      <c r="A1121" s="57">
        <v>1118</v>
      </c>
      <c r="B1121" s="58">
        <v>2022</v>
      </c>
      <c r="C1121" s="58" t="s">
        <v>692</v>
      </c>
      <c r="D1121" s="58"/>
      <c r="E1121" s="58" t="s">
        <v>8878</v>
      </c>
      <c r="F1121" s="58" t="s">
        <v>579</v>
      </c>
      <c r="G1121" s="58" t="s">
        <v>7931</v>
      </c>
      <c r="H1121" s="58" t="s">
        <v>2027</v>
      </c>
      <c r="I1121" s="59">
        <v>44712</v>
      </c>
      <c r="J1121" s="58" t="s">
        <v>3102</v>
      </c>
      <c r="K1121" s="59" t="s">
        <v>7258</v>
      </c>
      <c r="L1121" s="58" t="s">
        <v>7687</v>
      </c>
      <c r="M1121" s="58" t="s">
        <v>1646</v>
      </c>
      <c r="N1121" s="60">
        <v>4973278</v>
      </c>
      <c r="O1121" s="60">
        <v>571927</v>
      </c>
      <c r="P1121" s="60">
        <v>571927</v>
      </c>
      <c r="Q1121" s="58"/>
      <c r="R1121" s="58" t="s">
        <v>658</v>
      </c>
      <c r="S1121" s="58" t="s">
        <v>703</v>
      </c>
      <c r="T1121" s="58"/>
      <c r="U1121" s="58">
        <v>3</v>
      </c>
      <c r="V1121" s="58"/>
      <c r="W1121" s="58" t="s">
        <v>658</v>
      </c>
      <c r="X1121" s="58">
        <v>44034914000</v>
      </c>
      <c r="Y1121" s="58" t="str">
        <f>LEFT(Tableau3[[#This Row],[CODE_TARIF]],6)</f>
        <v>440349</v>
      </c>
      <c r="Z1121" s="58" t="s">
        <v>697</v>
      </c>
      <c r="AA1121" s="58"/>
      <c r="AB1121" s="58" t="s">
        <v>8521</v>
      </c>
      <c r="AC1121" s="60">
        <v>176</v>
      </c>
      <c r="AD1121" s="60" t="s">
        <v>6538</v>
      </c>
      <c r="AE1121" s="58" t="s">
        <v>698</v>
      </c>
      <c r="AF1121" s="58" t="s">
        <v>658</v>
      </c>
      <c r="AG1121" s="60" t="s">
        <v>4968</v>
      </c>
      <c r="AH1121" s="60" t="s">
        <v>4968</v>
      </c>
      <c r="AI1121" s="58">
        <v>1000</v>
      </c>
      <c r="AJ1121" s="58" t="s">
        <v>666</v>
      </c>
    </row>
    <row r="1122" spans="1:36">
      <c r="A1122" s="57">
        <v>1119</v>
      </c>
      <c r="B1122" s="58">
        <v>2022</v>
      </c>
      <c r="C1122" s="58" t="s">
        <v>692</v>
      </c>
      <c r="D1122" s="58"/>
      <c r="E1122" s="58" t="s">
        <v>8878</v>
      </c>
      <c r="F1122" s="58" t="s">
        <v>579</v>
      </c>
      <c r="G1122" s="58" t="s">
        <v>7931</v>
      </c>
      <c r="H1122" s="58" t="s">
        <v>2027</v>
      </c>
      <c r="I1122" s="59">
        <v>44712</v>
      </c>
      <c r="J1122" s="58" t="s">
        <v>3103</v>
      </c>
      <c r="K1122" s="59" t="s">
        <v>7258</v>
      </c>
      <c r="L1122" s="58" t="s">
        <v>7688</v>
      </c>
      <c r="M1122" s="58" t="s">
        <v>1663</v>
      </c>
      <c r="N1122" s="60">
        <v>16713182</v>
      </c>
      <c r="O1122" s="60">
        <v>919225</v>
      </c>
      <c r="P1122" s="60">
        <v>919225</v>
      </c>
      <c r="Q1122" s="58"/>
      <c r="R1122" s="58" t="s">
        <v>658</v>
      </c>
      <c r="S1122" s="58" t="s">
        <v>701</v>
      </c>
      <c r="T1122" s="58"/>
      <c r="U1122" s="58">
        <v>3</v>
      </c>
      <c r="V1122" s="58"/>
      <c r="W1122" s="58" t="s">
        <v>658</v>
      </c>
      <c r="X1122" s="58">
        <v>44072800000</v>
      </c>
      <c r="Y1122" s="58" t="str">
        <f>LEFT(Tableau3[[#This Row],[CODE_TARIF]],6)</f>
        <v>440728</v>
      </c>
      <c r="Z1122" s="58" t="s">
        <v>697</v>
      </c>
      <c r="AA1122" s="58"/>
      <c r="AB1122" s="58" t="s">
        <v>8522</v>
      </c>
      <c r="AC1122" s="60">
        <v>353</v>
      </c>
      <c r="AD1122" s="60" t="s">
        <v>1441</v>
      </c>
      <c r="AE1122" s="58" t="s">
        <v>698</v>
      </c>
      <c r="AF1122" s="58" t="s">
        <v>658</v>
      </c>
      <c r="AG1122" s="60" t="s">
        <v>4969</v>
      </c>
      <c r="AH1122" s="60" t="s">
        <v>4969</v>
      </c>
      <c r="AI1122" s="58">
        <v>1000</v>
      </c>
      <c r="AJ1122" s="58" t="s">
        <v>666</v>
      </c>
    </row>
    <row r="1123" spans="1:36">
      <c r="A1123" s="57">
        <v>1120</v>
      </c>
      <c r="B1123" s="58">
        <v>2022</v>
      </c>
      <c r="C1123" s="58" t="s">
        <v>692</v>
      </c>
      <c r="D1123" s="58"/>
      <c r="E1123" s="58" t="s">
        <v>2012</v>
      </c>
      <c r="F1123" s="58" t="s">
        <v>577</v>
      </c>
      <c r="G1123" s="58" t="s">
        <v>7922</v>
      </c>
      <c r="H1123" s="58" t="s">
        <v>1910</v>
      </c>
      <c r="I1123" s="59">
        <v>44711</v>
      </c>
      <c r="J1123" s="58" t="s">
        <v>1637</v>
      </c>
      <c r="K1123" s="59" t="s">
        <v>7263</v>
      </c>
      <c r="L1123" s="58" t="s">
        <v>7689</v>
      </c>
      <c r="M1123" s="58" t="s">
        <v>7258</v>
      </c>
      <c r="N1123" s="60">
        <v>5534824</v>
      </c>
      <c r="O1123" s="60">
        <v>636505</v>
      </c>
      <c r="P1123" s="60">
        <v>636505</v>
      </c>
      <c r="Q1123" s="58"/>
      <c r="R1123" s="58" t="s">
        <v>658</v>
      </c>
      <c r="S1123" s="58" t="s">
        <v>687</v>
      </c>
      <c r="T1123" s="58"/>
      <c r="U1123" s="58">
        <v>3</v>
      </c>
      <c r="V1123" s="58"/>
      <c r="W1123" s="58" t="s">
        <v>658</v>
      </c>
      <c r="X1123" s="58">
        <v>44034939000</v>
      </c>
      <c r="Y1123" s="58" t="str">
        <f>LEFT(Tableau3[[#This Row],[CODE_TARIF]],6)</f>
        <v>440349</v>
      </c>
      <c r="Z1123" s="58" t="s">
        <v>697</v>
      </c>
      <c r="AA1123" s="58"/>
      <c r="AB1123" s="58" t="s">
        <v>8523</v>
      </c>
      <c r="AC1123" s="60">
        <v>9</v>
      </c>
      <c r="AD1123" s="60" t="s">
        <v>6539</v>
      </c>
      <c r="AE1123" s="58" t="s">
        <v>698</v>
      </c>
      <c r="AF1123" s="58" t="s">
        <v>658</v>
      </c>
      <c r="AG1123" s="60" t="s">
        <v>4970</v>
      </c>
      <c r="AH1123" s="60" t="s">
        <v>4970</v>
      </c>
      <c r="AI1123" s="58">
        <v>1000</v>
      </c>
      <c r="AJ1123" s="58" t="s">
        <v>666</v>
      </c>
    </row>
    <row r="1124" spans="1:36">
      <c r="A1124" s="57">
        <v>1121</v>
      </c>
      <c r="B1124" s="58">
        <v>2022</v>
      </c>
      <c r="C1124" s="58" t="s">
        <v>692</v>
      </c>
      <c r="D1124" s="58"/>
      <c r="E1124" s="58" t="s">
        <v>2012</v>
      </c>
      <c r="F1124" s="58" t="s">
        <v>577</v>
      </c>
      <c r="G1124" s="58" t="s">
        <v>7922</v>
      </c>
      <c r="H1124" s="58" t="s">
        <v>1910</v>
      </c>
      <c r="I1124" s="59">
        <v>44711</v>
      </c>
      <c r="J1124" s="58" t="s">
        <v>3104</v>
      </c>
      <c r="K1124" s="59" t="s">
        <v>7263</v>
      </c>
      <c r="L1124" s="58" t="s">
        <v>7689</v>
      </c>
      <c r="M1124" s="58" t="s">
        <v>7258</v>
      </c>
      <c r="N1124" s="60">
        <v>335615</v>
      </c>
      <c r="O1124" s="60">
        <v>38596</v>
      </c>
      <c r="P1124" s="60">
        <v>38596</v>
      </c>
      <c r="Q1124" s="58"/>
      <c r="R1124" s="58" t="s">
        <v>658</v>
      </c>
      <c r="S1124" s="58" t="s">
        <v>687</v>
      </c>
      <c r="T1124" s="58"/>
      <c r="U1124" s="58">
        <v>3</v>
      </c>
      <c r="V1124" s="58"/>
      <c r="W1124" s="58" t="s">
        <v>658</v>
      </c>
      <c r="X1124" s="58">
        <v>44034910000</v>
      </c>
      <c r="Y1124" s="58" t="str">
        <f>LEFT(Tableau3[[#This Row],[CODE_TARIF]],6)</f>
        <v>440349</v>
      </c>
      <c r="Z1124" s="58" t="s">
        <v>697</v>
      </c>
      <c r="AA1124" s="58"/>
      <c r="AB1124" s="58" t="s">
        <v>8524</v>
      </c>
      <c r="AC1124" s="60">
        <v>15</v>
      </c>
      <c r="AD1124" s="60" t="s">
        <v>6540</v>
      </c>
      <c r="AE1124" s="58" t="s">
        <v>698</v>
      </c>
      <c r="AF1124" s="58" t="s">
        <v>658</v>
      </c>
      <c r="AG1124" s="60" t="s">
        <v>4971</v>
      </c>
      <c r="AH1124" s="60" t="s">
        <v>4971</v>
      </c>
      <c r="AI1124" s="58">
        <v>1000</v>
      </c>
      <c r="AJ1124" s="58" t="s">
        <v>666</v>
      </c>
    </row>
    <row r="1125" spans="1:36">
      <c r="A1125" s="57">
        <v>1122</v>
      </c>
      <c r="B1125" s="58">
        <v>2022</v>
      </c>
      <c r="C1125" s="58" t="s">
        <v>692</v>
      </c>
      <c r="D1125" s="58"/>
      <c r="E1125" s="58" t="s">
        <v>2012</v>
      </c>
      <c r="F1125" s="58" t="s">
        <v>577</v>
      </c>
      <c r="G1125" s="58" t="s">
        <v>7922</v>
      </c>
      <c r="H1125" s="58" t="s">
        <v>1910</v>
      </c>
      <c r="I1125" s="59">
        <v>44711</v>
      </c>
      <c r="J1125" s="58" t="s">
        <v>3105</v>
      </c>
      <c r="K1125" s="59" t="s">
        <v>7263</v>
      </c>
      <c r="L1125" s="58" t="s">
        <v>7689</v>
      </c>
      <c r="M1125" s="58" t="s">
        <v>7258</v>
      </c>
      <c r="N1125" s="60">
        <v>2350650</v>
      </c>
      <c r="O1125" s="60">
        <v>270325</v>
      </c>
      <c r="P1125" s="60">
        <v>270325</v>
      </c>
      <c r="Q1125" s="58"/>
      <c r="R1125" s="58" t="s">
        <v>658</v>
      </c>
      <c r="S1125" s="58" t="s">
        <v>675</v>
      </c>
      <c r="T1125" s="58"/>
      <c r="U1125" s="58">
        <v>3</v>
      </c>
      <c r="V1125" s="58"/>
      <c r="W1125" s="58" t="s">
        <v>658</v>
      </c>
      <c r="X1125" s="58">
        <v>44034939000</v>
      </c>
      <c r="Y1125" s="58" t="str">
        <f>LEFT(Tableau3[[#This Row],[CODE_TARIF]],6)</f>
        <v>440349</v>
      </c>
      <c r="Z1125" s="58" t="s">
        <v>697</v>
      </c>
      <c r="AA1125" s="58"/>
      <c r="AB1125" s="58" t="s">
        <v>8525</v>
      </c>
      <c r="AC1125" s="60">
        <v>38</v>
      </c>
      <c r="AD1125" s="60" t="s">
        <v>6541</v>
      </c>
      <c r="AE1125" s="58" t="s">
        <v>698</v>
      </c>
      <c r="AF1125" s="58" t="s">
        <v>658</v>
      </c>
      <c r="AG1125" s="60" t="s">
        <v>4972</v>
      </c>
      <c r="AH1125" s="60" t="s">
        <v>4972</v>
      </c>
      <c r="AI1125" s="58">
        <v>1000</v>
      </c>
      <c r="AJ1125" s="58" t="s">
        <v>666</v>
      </c>
    </row>
    <row r="1126" spans="1:36">
      <c r="A1126" s="57">
        <v>1123</v>
      </c>
      <c r="B1126" s="58">
        <v>2022</v>
      </c>
      <c r="C1126" s="58" t="s">
        <v>692</v>
      </c>
      <c r="D1126" s="58"/>
      <c r="E1126" s="58" t="s">
        <v>2012</v>
      </c>
      <c r="F1126" s="58" t="s">
        <v>577</v>
      </c>
      <c r="G1126" s="58" t="s">
        <v>7922</v>
      </c>
      <c r="H1126" s="58" t="s">
        <v>1910</v>
      </c>
      <c r="I1126" s="59">
        <v>44711</v>
      </c>
      <c r="J1126" s="58" t="s">
        <v>3106</v>
      </c>
      <c r="K1126" s="59" t="s">
        <v>7263</v>
      </c>
      <c r="L1126" s="58" t="s">
        <v>7689</v>
      </c>
      <c r="M1126" s="58" t="s">
        <v>7258</v>
      </c>
      <c r="N1126" s="60">
        <v>1069600</v>
      </c>
      <c r="O1126" s="60">
        <v>123004</v>
      </c>
      <c r="P1126" s="60">
        <v>123004</v>
      </c>
      <c r="Q1126" s="58"/>
      <c r="R1126" s="58" t="s">
        <v>658</v>
      </c>
      <c r="S1126" s="58" t="s">
        <v>701</v>
      </c>
      <c r="T1126" s="58"/>
      <c r="U1126" s="58">
        <v>3</v>
      </c>
      <c r="V1126" s="58"/>
      <c r="W1126" s="58" t="s">
        <v>658</v>
      </c>
      <c r="X1126" s="58">
        <v>44034939000</v>
      </c>
      <c r="Y1126" s="58" t="str">
        <f>LEFT(Tableau3[[#This Row],[CODE_TARIF]],6)</f>
        <v>440349</v>
      </c>
      <c r="Z1126" s="58" t="s">
        <v>697</v>
      </c>
      <c r="AA1126" s="58"/>
      <c r="AB1126" s="58" t="s">
        <v>8526</v>
      </c>
      <c r="AC1126" s="60">
        <v>29</v>
      </c>
      <c r="AD1126" s="60" t="s">
        <v>4973</v>
      </c>
      <c r="AE1126" s="58" t="s">
        <v>698</v>
      </c>
      <c r="AF1126" s="58" t="s">
        <v>658</v>
      </c>
      <c r="AG1126" s="60" t="s">
        <v>4973</v>
      </c>
      <c r="AH1126" s="60" t="s">
        <v>4973</v>
      </c>
      <c r="AI1126" s="58">
        <v>1000</v>
      </c>
      <c r="AJ1126" s="58" t="s">
        <v>666</v>
      </c>
    </row>
    <row r="1127" spans="1:36">
      <c r="A1127" s="57">
        <v>1124</v>
      </c>
      <c r="B1127" s="58">
        <v>2022</v>
      </c>
      <c r="C1127" s="58" t="s">
        <v>692</v>
      </c>
      <c r="D1127" s="58"/>
      <c r="E1127" s="58" t="s">
        <v>2012</v>
      </c>
      <c r="F1127" s="58" t="s">
        <v>577</v>
      </c>
      <c r="G1127" s="58" t="s">
        <v>7922</v>
      </c>
      <c r="H1127" s="58" t="s">
        <v>1910</v>
      </c>
      <c r="I1127" s="59">
        <v>44711</v>
      </c>
      <c r="J1127" s="58" t="s">
        <v>3107</v>
      </c>
      <c r="K1127" s="59" t="s">
        <v>7263</v>
      </c>
      <c r="L1127" s="58" t="s">
        <v>7690</v>
      </c>
      <c r="M1127" s="58" t="s">
        <v>7258</v>
      </c>
      <c r="N1127" s="60">
        <v>30405792</v>
      </c>
      <c r="O1127" s="60">
        <v>1672319</v>
      </c>
      <c r="P1127" s="60">
        <v>1672319</v>
      </c>
      <c r="Q1127" s="58"/>
      <c r="R1127" s="58" t="s">
        <v>658</v>
      </c>
      <c r="S1127" s="58" t="s">
        <v>701</v>
      </c>
      <c r="T1127" s="58"/>
      <c r="U1127" s="58">
        <v>3</v>
      </c>
      <c r="V1127" s="58"/>
      <c r="W1127" s="58" t="s">
        <v>658</v>
      </c>
      <c r="X1127" s="58">
        <v>44072938000</v>
      </c>
      <c r="Y1127" s="58" t="str">
        <f>LEFT(Tableau3[[#This Row],[CODE_TARIF]],6)</f>
        <v>440729</v>
      </c>
      <c r="Z1127" s="58" t="s">
        <v>697</v>
      </c>
      <c r="AA1127" s="58"/>
      <c r="AB1127" s="58" t="s">
        <v>8527</v>
      </c>
      <c r="AC1127" s="60">
        <v>172</v>
      </c>
      <c r="AD1127" s="60" t="s">
        <v>6542</v>
      </c>
      <c r="AE1127" s="58" t="s">
        <v>698</v>
      </c>
      <c r="AF1127" s="58" t="s">
        <v>658</v>
      </c>
      <c r="AG1127" s="60" t="s">
        <v>4974</v>
      </c>
      <c r="AH1127" s="60" t="s">
        <v>4974</v>
      </c>
      <c r="AI1127" s="58">
        <v>1000</v>
      </c>
      <c r="AJ1127" s="58" t="s">
        <v>666</v>
      </c>
    </row>
    <row r="1128" spans="1:36">
      <c r="A1128" s="57">
        <v>1125</v>
      </c>
      <c r="B1128" s="58">
        <v>2022</v>
      </c>
      <c r="C1128" s="58" t="s">
        <v>692</v>
      </c>
      <c r="D1128" s="58"/>
      <c r="E1128" s="58" t="s">
        <v>8883</v>
      </c>
      <c r="F1128" s="58" t="s">
        <v>587</v>
      </c>
      <c r="G1128" s="58" t="s">
        <v>7933</v>
      </c>
      <c r="H1128" s="58" t="s">
        <v>2032</v>
      </c>
      <c r="I1128" s="59">
        <v>44708</v>
      </c>
      <c r="J1128" s="58" t="s">
        <v>3108</v>
      </c>
      <c r="K1128" s="59" t="s">
        <v>7259</v>
      </c>
      <c r="L1128" s="58" t="s">
        <v>7691</v>
      </c>
      <c r="M1128" s="58" t="s">
        <v>7259</v>
      </c>
      <c r="N1128" s="60">
        <v>1299000</v>
      </c>
      <c r="O1128" s="60">
        <v>71445</v>
      </c>
      <c r="P1128" s="60">
        <v>71445</v>
      </c>
      <c r="Q1128" s="58"/>
      <c r="R1128" s="58" t="s">
        <v>658</v>
      </c>
      <c r="S1128" s="58" t="s">
        <v>701</v>
      </c>
      <c r="T1128" s="58"/>
      <c r="U1128" s="58">
        <v>3</v>
      </c>
      <c r="V1128" s="58"/>
      <c r="W1128" s="58" t="s">
        <v>658</v>
      </c>
      <c r="X1128" s="58">
        <v>44072938000</v>
      </c>
      <c r="Y1128" s="58" t="str">
        <f>LEFT(Tableau3[[#This Row],[CODE_TARIF]],6)</f>
        <v>440729</v>
      </c>
      <c r="Z1128" s="58" t="s">
        <v>697</v>
      </c>
      <c r="AA1128" s="58"/>
      <c r="AB1128" s="58" t="s">
        <v>7973</v>
      </c>
      <c r="AC1128" s="60">
        <v>15</v>
      </c>
      <c r="AD1128" s="60" t="s">
        <v>4975</v>
      </c>
      <c r="AE1128" s="58" t="s">
        <v>1668</v>
      </c>
      <c r="AF1128" s="58" t="s">
        <v>658</v>
      </c>
      <c r="AG1128" s="60" t="s">
        <v>4975</v>
      </c>
      <c r="AH1128" s="60" t="s">
        <v>4975</v>
      </c>
      <c r="AI1128" s="58">
        <v>1000</v>
      </c>
      <c r="AJ1128" s="58" t="s">
        <v>666</v>
      </c>
    </row>
    <row r="1129" spans="1:36">
      <c r="A1129" s="57">
        <v>1126</v>
      </c>
      <c r="B1129" s="58">
        <v>2022</v>
      </c>
      <c r="C1129" s="58" t="s">
        <v>692</v>
      </c>
      <c r="D1129" s="58"/>
      <c r="E1129" s="58" t="s">
        <v>8883</v>
      </c>
      <c r="F1129" s="58" t="s">
        <v>587</v>
      </c>
      <c r="G1129" s="58" t="s">
        <v>7933</v>
      </c>
      <c r="H1129" s="58" t="s">
        <v>2032</v>
      </c>
      <c r="I1129" s="59">
        <v>44708</v>
      </c>
      <c r="J1129" s="58" t="s">
        <v>3109</v>
      </c>
      <c r="K1129" s="59" t="s">
        <v>7259</v>
      </c>
      <c r="L1129" s="58" t="s">
        <v>7691</v>
      </c>
      <c r="M1129" s="58" t="s">
        <v>7259</v>
      </c>
      <c r="N1129" s="60">
        <v>328100</v>
      </c>
      <c r="O1129" s="60">
        <v>18046</v>
      </c>
      <c r="P1129" s="60">
        <v>18046</v>
      </c>
      <c r="Q1129" s="58"/>
      <c r="R1129" s="58" t="s">
        <v>658</v>
      </c>
      <c r="S1129" s="58" t="s">
        <v>695</v>
      </c>
      <c r="T1129" s="58"/>
      <c r="U1129" s="58">
        <v>3</v>
      </c>
      <c r="V1129" s="58"/>
      <c r="W1129" s="58" t="s">
        <v>658</v>
      </c>
      <c r="X1129" s="58">
        <v>44072938000</v>
      </c>
      <c r="Y1129" s="58" t="str">
        <f>LEFT(Tableau3[[#This Row],[CODE_TARIF]],6)</f>
        <v>440729</v>
      </c>
      <c r="Z1129" s="58" t="s">
        <v>697</v>
      </c>
      <c r="AA1129" s="58"/>
      <c r="AB1129" s="58" t="s">
        <v>7979</v>
      </c>
      <c r="AC1129" s="60">
        <v>17</v>
      </c>
      <c r="AD1129" s="60" t="s">
        <v>6543</v>
      </c>
      <c r="AE1129" s="58" t="s">
        <v>1668</v>
      </c>
      <c r="AF1129" s="58" t="s">
        <v>658</v>
      </c>
      <c r="AG1129" s="60" t="s">
        <v>4976</v>
      </c>
      <c r="AH1129" s="60" t="s">
        <v>4976</v>
      </c>
      <c r="AI1129" s="58">
        <v>1000</v>
      </c>
      <c r="AJ1129" s="58" t="s">
        <v>666</v>
      </c>
    </row>
    <row r="1130" spans="1:36">
      <c r="A1130" s="57">
        <v>1127</v>
      </c>
      <c r="B1130" s="58">
        <v>2022</v>
      </c>
      <c r="C1130" s="58" t="s">
        <v>692</v>
      </c>
      <c r="D1130" s="58"/>
      <c r="E1130" s="58" t="s">
        <v>8883</v>
      </c>
      <c r="F1130" s="58" t="s">
        <v>587</v>
      </c>
      <c r="G1130" s="58" t="s">
        <v>7933</v>
      </c>
      <c r="H1130" s="58" t="s">
        <v>2032</v>
      </c>
      <c r="I1130" s="59">
        <v>44708</v>
      </c>
      <c r="J1130" s="58" t="s">
        <v>3110</v>
      </c>
      <c r="K1130" s="59" t="s">
        <v>7259</v>
      </c>
      <c r="L1130" s="58" t="s">
        <v>7691</v>
      </c>
      <c r="M1130" s="58" t="s">
        <v>7259</v>
      </c>
      <c r="N1130" s="60">
        <v>2127700</v>
      </c>
      <c r="O1130" s="60">
        <v>117024</v>
      </c>
      <c r="P1130" s="60">
        <v>117024</v>
      </c>
      <c r="Q1130" s="58"/>
      <c r="R1130" s="58" t="s">
        <v>658</v>
      </c>
      <c r="S1130" s="58" t="s">
        <v>7162</v>
      </c>
      <c r="T1130" s="58"/>
      <c r="U1130" s="58">
        <v>3</v>
      </c>
      <c r="V1130" s="58"/>
      <c r="W1130" s="58" t="s">
        <v>658</v>
      </c>
      <c r="X1130" s="58">
        <v>44072938000</v>
      </c>
      <c r="Y1130" s="58" t="str">
        <f>LEFT(Tableau3[[#This Row],[CODE_TARIF]],6)</f>
        <v>440729</v>
      </c>
      <c r="Z1130" s="58" t="s">
        <v>697</v>
      </c>
      <c r="AA1130" s="58"/>
      <c r="AB1130" s="58" t="s">
        <v>8001</v>
      </c>
      <c r="AC1130" s="60">
        <v>14</v>
      </c>
      <c r="AD1130" s="60" t="s">
        <v>6544</v>
      </c>
      <c r="AE1130" s="58" t="s">
        <v>1668</v>
      </c>
      <c r="AF1130" s="58" t="s">
        <v>658</v>
      </c>
      <c r="AG1130" s="60" t="s">
        <v>4977</v>
      </c>
      <c r="AH1130" s="60" t="s">
        <v>4977</v>
      </c>
      <c r="AI1130" s="58">
        <v>1000</v>
      </c>
      <c r="AJ1130" s="58" t="s">
        <v>666</v>
      </c>
    </row>
    <row r="1131" spans="1:36">
      <c r="A1131" s="57">
        <v>1128</v>
      </c>
      <c r="B1131" s="58">
        <v>2022</v>
      </c>
      <c r="C1131" s="58" t="s">
        <v>692</v>
      </c>
      <c r="D1131" s="58"/>
      <c r="E1131" s="58" t="s">
        <v>8883</v>
      </c>
      <c r="F1131" s="58" t="s">
        <v>587</v>
      </c>
      <c r="G1131" s="58" t="s">
        <v>7933</v>
      </c>
      <c r="H1131" s="58" t="s">
        <v>2032</v>
      </c>
      <c r="I1131" s="59">
        <v>44708</v>
      </c>
      <c r="J1131" s="58" t="s">
        <v>3111</v>
      </c>
      <c r="K1131" s="59" t="s">
        <v>7259</v>
      </c>
      <c r="L1131" s="58" t="s">
        <v>7691</v>
      </c>
      <c r="M1131" s="58" t="s">
        <v>7259</v>
      </c>
      <c r="N1131" s="60">
        <v>1286900</v>
      </c>
      <c r="O1131" s="60">
        <v>70780</v>
      </c>
      <c r="P1131" s="60">
        <v>70780</v>
      </c>
      <c r="Q1131" s="58"/>
      <c r="R1131" s="58" t="s">
        <v>658</v>
      </c>
      <c r="S1131" s="58" t="s">
        <v>687</v>
      </c>
      <c r="T1131" s="58"/>
      <c r="U1131" s="58">
        <v>3</v>
      </c>
      <c r="V1131" s="58"/>
      <c r="W1131" s="58" t="s">
        <v>658</v>
      </c>
      <c r="X1131" s="58">
        <v>44072938000</v>
      </c>
      <c r="Y1131" s="58" t="str">
        <f>LEFT(Tableau3[[#This Row],[CODE_TARIF]],6)</f>
        <v>440729</v>
      </c>
      <c r="Z1131" s="58" t="s">
        <v>697</v>
      </c>
      <c r="AA1131" s="58"/>
      <c r="AB1131" s="58" t="s">
        <v>7973</v>
      </c>
      <c r="AC1131" s="60">
        <v>11</v>
      </c>
      <c r="AD1131" s="60" t="s">
        <v>4978</v>
      </c>
      <c r="AE1131" s="58" t="s">
        <v>1668</v>
      </c>
      <c r="AF1131" s="58" t="s">
        <v>658</v>
      </c>
      <c r="AG1131" s="60" t="s">
        <v>4978</v>
      </c>
      <c r="AH1131" s="60" t="s">
        <v>4978</v>
      </c>
      <c r="AI1131" s="58">
        <v>1000</v>
      </c>
      <c r="AJ1131" s="58" t="s">
        <v>666</v>
      </c>
    </row>
    <row r="1132" spans="1:36">
      <c r="A1132" s="57">
        <v>1129</v>
      </c>
      <c r="B1132" s="58">
        <v>2022</v>
      </c>
      <c r="C1132" s="58" t="s">
        <v>692</v>
      </c>
      <c r="D1132" s="58"/>
      <c r="E1132" s="58" t="s">
        <v>8883</v>
      </c>
      <c r="F1132" s="58" t="s">
        <v>587</v>
      </c>
      <c r="G1132" s="58" t="s">
        <v>7933</v>
      </c>
      <c r="H1132" s="58" t="s">
        <v>2032</v>
      </c>
      <c r="I1132" s="59">
        <v>44708</v>
      </c>
      <c r="J1132" s="58" t="s">
        <v>3112</v>
      </c>
      <c r="K1132" s="59" t="s">
        <v>7259</v>
      </c>
      <c r="L1132" s="58" t="s">
        <v>7691</v>
      </c>
      <c r="M1132" s="58" t="s">
        <v>7259</v>
      </c>
      <c r="N1132" s="60">
        <v>1292800</v>
      </c>
      <c r="O1132" s="60">
        <v>71104</v>
      </c>
      <c r="P1132" s="60">
        <v>71104</v>
      </c>
      <c r="Q1132" s="58"/>
      <c r="R1132" s="58" t="s">
        <v>658</v>
      </c>
      <c r="S1132" s="58" t="s">
        <v>7161</v>
      </c>
      <c r="T1132" s="58"/>
      <c r="U1132" s="58">
        <v>3</v>
      </c>
      <c r="V1132" s="58"/>
      <c r="W1132" s="58" t="s">
        <v>658</v>
      </c>
      <c r="X1132" s="58">
        <v>44072938000</v>
      </c>
      <c r="Y1132" s="58" t="str">
        <f>LEFT(Tableau3[[#This Row],[CODE_TARIF]],6)</f>
        <v>440729</v>
      </c>
      <c r="Z1132" s="58" t="s">
        <v>697</v>
      </c>
      <c r="AA1132" s="58"/>
      <c r="AB1132" s="58" t="s">
        <v>7973</v>
      </c>
      <c r="AC1132" s="60">
        <v>9</v>
      </c>
      <c r="AD1132" s="60" t="s">
        <v>4828</v>
      </c>
      <c r="AE1132" s="58" t="s">
        <v>1668</v>
      </c>
      <c r="AF1132" s="58" t="s">
        <v>658</v>
      </c>
      <c r="AG1132" s="60" t="s">
        <v>4828</v>
      </c>
      <c r="AH1132" s="60" t="s">
        <v>4828</v>
      </c>
      <c r="AI1132" s="58">
        <v>1000</v>
      </c>
      <c r="AJ1132" s="58" t="s">
        <v>666</v>
      </c>
    </row>
    <row r="1133" spans="1:36">
      <c r="A1133" s="57">
        <v>1130</v>
      </c>
      <c r="B1133" s="58">
        <v>2022</v>
      </c>
      <c r="C1133" s="58" t="s">
        <v>692</v>
      </c>
      <c r="D1133" s="58"/>
      <c r="E1133" s="58" t="s">
        <v>8883</v>
      </c>
      <c r="F1133" s="58" t="s">
        <v>587</v>
      </c>
      <c r="G1133" s="58" t="s">
        <v>7933</v>
      </c>
      <c r="H1133" s="58" t="s">
        <v>2032</v>
      </c>
      <c r="I1133" s="59">
        <v>44708</v>
      </c>
      <c r="J1133" s="58" t="s">
        <v>3113</v>
      </c>
      <c r="K1133" s="59" t="s">
        <v>7259</v>
      </c>
      <c r="L1133" s="58" t="s">
        <v>7691</v>
      </c>
      <c r="M1133" s="58" t="s">
        <v>7259</v>
      </c>
      <c r="N1133" s="60">
        <v>1291100</v>
      </c>
      <c r="O1133" s="60">
        <v>71011</v>
      </c>
      <c r="P1133" s="60">
        <v>71011</v>
      </c>
      <c r="Q1133" s="58"/>
      <c r="R1133" s="58" t="s">
        <v>658</v>
      </c>
      <c r="S1133" s="58" t="s">
        <v>687</v>
      </c>
      <c r="T1133" s="58"/>
      <c r="U1133" s="58">
        <v>3</v>
      </c>
      <c r="V1133" s="58"/>
      <c r="W1133" s="58" t="s">
        <v>658</v>
      </c>
      <c r="X1133" s="58">
        <v>44072938000</v>
      </c>
      <c r="Y1133" s="58" t="str">
        <f>LEFT(Tableau3[[#This Row],[CODE_TARIF]],6)</f>
        <v>440729</v>
      </c>
      <c r="Z1133" s="58" t="s">
        <v>697</v>
      </c>
      <c r="AA1133" s="58"/>
      <c r="AB1133" s="58" t="s">
        <v>7973</v>
      </c>
      <c r="AC1133" s="60">
        <v>12</v>
      </c>
      <c r="AD1133" s="60" t="s">
        <v>4979</v>
      </c>
      <c r="AE1133" s="58" t="s">
        <v>1668</v>
      </c>
      <c r="AF1133" s="58" t="s">
        <v>658</v>
      </c>
      <c r="AG1133" s="60" t="s">
        <v>4979</v>
      </c>
      <c r="AH1133" s="60" t="s">
        <v>4979</v>
      </c>
      <c r="AI1133" s="58">
        <v>1000</v>
      </c>
      <c r="AJ1133" s="58" t="s">
        <v>666</v>
      </c>
    </row>
    <row r="1134" spans="1:36">
      <c r="A1134" s="57">
        <v>1131</v>
      </c>
      <c r="B1134" s="58">
        <v>2022</v>
      </c>
      <c r="C1134" s="58" t="s">
        <v>692</v>
      </c>
      <c r="D1134" s="58"/>
      <c r="E1134" s="58" t="s">
        <v>2012</v>
      </c>
      <c r="F1134" s="58" t="s">
        <v>2046</v>
      </c>
      <c r="G1134" s="58" t="s">
        <v>7936</v>
      </c>
      <c r="H1134" s="58" t="s">
        <v>1910</v>
      </c>
      <c r="I1134" s="59">
        <v>44708</v>
      </c>
      <c r="J1134" s="58" t="s">
        <v>3114</v>
      </c>
      <c r="K1134" s="59" t="s">
        <v>7259</v>
      </c>
      <c r="L1134" s="58" t="s">
        <v>7692</v>
      </c>
      <c r="M1134" s="58" t="s">
        <v>1672</v>
      </c>
      <c r="N1134" s="60">
        <v>672015</v>
      </c>
      <c r="O1134" s="60">
        <v>90722</v>
      </c>
      <c r="P1134" s="60">
        <v>90722</v>
      </c>
      <c r="Q1134" s="58"/>
      <c r="R1134" s="58" t="s">
        <v>658</v>
      </c>
      <c r="S1134" s="58" t="s">
        <v>675</v>
      </c>
      <c r="T1134" s="58"/>
      <c r="U1134" s="58">
        <v>3</v>
      </c>
      <c r="V1134" s="58"/>
      <c r="W1134" s="58" t="s">
        <v>658</v>
      </c>
      <c r="X1134" s="58">
        <v>44034939000</v>
      </c>
      <c r="Y1134" s="58" t="str">
        <f>LEFT(Tableau3[[#This Row],[CODE_TARIF]],6)</f>
        <v>440349</v>
      </c>
      <c r="Z1134" s="58" t="s">
        <v>697</v>
      </c>
      <c r="AA1134" s="58"/>
      <c r="AB1134" s="58" t="s">
        <v>8528</v>
      </c>
      <c r="AC1134" s="60">
        <v>8</v>
      </c>
      <c r="AD1134" s="60" t="s">
        <v>4980</v>
      </c>
      <c r="AE1134" s="58" t="s">
        <v>698</v>
      </c>
      <c r="AF1134" s="58" t="s">
        <v>658</v>
      </c>
      <c r="AG1134" s="60" t="s">
        <v>4980</v>
      </c>
      <c r="AH1134" s="60" t="s">
        <v>4980</v>
      </c>
      <c r="AI1134" s="58">
        <v>1000</v>
      </c>
      <c r="AJ1134" s="58" t="s">
        <v>666</v>
      </c>
    </row>
    <row r="1135" spans="1:36">
      <c r="A1135" s="57">
        <v>1132</v>
      </c>
      <c r="B1135" s="58">
        <v>2022</v>
      </c>
      <c r="C1135" s="58" t="s">
        <v>692</v>
      </c>
      <c r="D1135" s="58"/>
      <c r="E1135" s="58" t="s">
        <v>8878</v>
      </c>
      <c r="F1135" s="58" t="s">
        <v>578</v>
      </c>
      <c r="G1135" s="58" t="s">
        <v>7935</v>
      </c>
      <c r="H1135" s="58" t="s">
        <v>2027</v>
      </c>
      <c r="I1135" s="59">
        <v>44708</v>
      </c>
      <c r="J1135" s="58" t="s">
        <v>3115</v>
      </c>
      <c r="K1135" s="59" t="s">
        <v>7259</v>
      </c>
      <c r="L1135" s="58" t="s">
        <v>7693</v>
      </c>
      <c r="M1135" s="58" t="s">
        <v>7258</v>
      </c>
      <c r="N1135" s="60">
        <v>806755</v>
      </c>
      <c r="O1135" s="60">
        <v>92777</v>
      </c>
      <c r="P1135" s="60">
        <v>92777</v>
      </c>
      <c r="Q1135" s="58"/>
      <c r="R1135" s="58" t="s">
        <v>658</v>
      </c>
      <c r="S1135" s="58" t="s">
        <v>703</v>
      </c>
      <c r="T1135" s="58"/>
      <c r="U1135" s="58">
        <v>3</v>
      </c>
      <c r="V1135" s="58"/>
      <c r="W1135" s="58" t="s">
        <v>658</v>
      </c>
      <c r="X1135" s="58">
        <v>44034939000</v>
      </c>
      <c r="Y1135" s="58" t="str">
        <f>LEFT(Tableau3[[#This Row],[CODE_TARIF]],6)</f>
        <v>440349</v>
      </c>
      <c r="Z1135" s="58" t="s">
        <v>697</v>
      </c>
      <c r="AA1135" s="58"/>
      <c r="AB1135" s="58" t="s">
        <v>8529</v>
      </c>
      <c r="AC1135" s="60">
        <v>42</v>
      </c>
      <c r="AD1135" s="60" t="s">
        <v>6545</v>
      </c>
      <c r="AE1135" s="58" t="s">
        <v>698</v>
      </c>
      <c r="AF1135" s="58" t="s">
        <v>658</v>
      </c>
      <c r="AG1135" s="60" t="s">
        <v>4981</v>
      </c>
      <c r="AH1135" s="60" t="s">
        <v>4981</v>
      </c>
      <c r="AI1135" s="58">
        <v>1000</v>
      </c>
      <c r="AJ1135" s="58" t="s">
        <v>666</v>
      </c>
    </row>
    <row r="1136" spans="1:36">
      <c r="A1136" s="57">
        <v>1133</v>
      </c>
      <c r="B1136" s="58">
        <v>2022</v>
      </c>
      <c r="C1136" s="58" t="s">
        <v>692</v>
      </c>
      <c r="D1136" s="58"/>
      <c r="E1136" s="58" t="s">
        <v>2012</v>
      </c>
      <c r="F1136" s="58" t="s">
        <v>2046</v>
      </c>
      <c r="G1136" s="58" t="s">
        <v>7936</v>
      </c>
      <c r="H1136" s="58" t="s">
        <v>1910</v>
      </c>
      <c r="I1136" s="59">
        <v>44706</v>
      </c>
      <c r="J1136" s="58" t="s">
        <v>3116</v>
      </c>
      <c r="K1136" s="59" t="s">
        <v>1960</v>
      </c>
      <c r="L1136" s="58" t="s">
        <v>7692</v>
      </c>
      <c r="M1136" s="58" t="s">
        <v>1672</v>
      </c>
      <c r="N1136" s="60">
        <v>840460</v>
      </c>
      <c r="O1136" s="60">
        <v>96653</v>
      </c>
      <c r="P1136" s="60">
        <v>96653</v>
      </c>
      <c r="Q1136" s="58"/>
      <c r="R1136" s="58" t="s">
        <v>658</v>
      </c>
      <c r="S1136" s="58" t="s">
        <v>675</v>
      </c>
      <c r="T1136" s="58"/>
      <c r="U1136" s="58">
        <v>3</v>
      </c>
      <c r="V1136" s="58"/>
      <c r="W1136" s="58" t="s">
        <v>658</v>
      </c>
      <c r="X1136" s="58">
        <v>44034934000</v>
      </c>
      <c r="Y1136" s="58" t="str">
        <f>LEFT(Tableau3[[#This Row],[CODE_TARIF]],6)</f>
        <v>440349</v>
      </c>
      <c r="Z1136" s="58" t="s">
        <v>697</v>
      </c>
      <c r="AA1136" s="58"/>
      <c r="AB1136" s="58" t="s">
        <v>8530</v>
      </c>
      <c r="AC1136" s="60">
        <v>45</v>
      </c>
      <c r="AD1136" s="60" t="s">
        <v>4982</v>
      </c>
      <c r="AE1136" s="58" t="s">
        <v>698</v>
      </c>
      <c r="AF1136" s="58" t="s">
        <v>658</v>
      </c>
      <c r="AG1136" s="60" t="s">
        <v>4982</v>
      </c>
      <c r="AH1136" s="60" t="s">
        <v>4982</v>
      </c>
      <c r="AI1136" s="58">
        <v>1000</v>
      </c>
      <c r="AJ1136" s="58" t="s">
        <v>666</v>
      </c>
    </row>
    <row r="1137" spans="1:36">
      <c r="A1137" s="57">
        <v>1134</v>
      </c>
      <c r="B1137" s="58">
        <v>2022</v>
      </c>
      <c r="C1137" s="58" t="s">
        <v>692</v>
      </c>
      <c r="D1137" s="58"/>
      <c r="E1137" s="58" t="s">
        <v>2012</v>
      </c>
      <c r="F1137" s="58" t="s">
        <v>2046</v>
      </c>
      <c r="G1137" s="58" t="s">
        <v>7936</v>
      </c>
      <c r="H1137" s="58" t="s">
        <v>1910</v>
      </c>
      <c r="I1137" s="59">
        <v>44706</v>
      </c>
      <c r="J1137" s="58" t="s">
        <v>3117</v>
      </c>
      <c r="K1137" s="59" t="s">
        <v>1960</v>
      </c>
      <c r="L1137" s="58" t="s">
        <v>7692</v>
      </c>
      <c r="M1137" s="58" t="s">
        <v>1672</v>
      </c>
      <c r="N1137" s="60">
        <v>1787500</v>
      </c>
      <c r="O1137" s="60">
        <v>205563</v>
      </c>
      <c r="P1137" s="60">
        <v>205563</v>
      </c>
      <c r="Q1137" s="58"/>
      <c r="R1137" s="58" t="s">
        <v>658</v>
      </c>
      <c r="S1137" s="58" t="s">
        <v>675</v>
      </c>
      <c r="T1137" s="58"/>
      <c r="U1137" s="58">
        <v>3</v>
      </c>
      <c r="V1137" s="58"/>
      <c r="W1137" s="58" t="s">
        <v>658</v>
      </c>
      <c r="X1137" s="58">
        <v>44034939000</v>
      </c>
      <c r="Y1137" s="58" t="str">
        <f>LEFT(Tableau3[[#This Row],[CODE_TARIF]],6)</f>
        <v>440349</v>
      </c>
      <c r="Z1137" s="58" t="s">
        <v>697</v>
      </c>
      <c r="AA1137" s="58"/>
      <c r="AB1137" s="58" t="s">
        <v>8531</v>
      </c>
      <c r="AC1137" s="60">
        <v>41</v>
      </c>
      <c r="AD1137" s="60" t="s">
        <v>6546</v>
      </c>
      <c r="AE1137" s="58" t="s">
        <v>698</v>
      </c>
      <c r="AF1137" s="58" t="s">
        <v>658</v>
      </c>
      <c r="AG1137" s="60" t="s">
        <v>4983</v>
      </c>
      <c r="AH1137" s="60" t="s">
        <v>4983</v>
      </c>
      <c r="AI1137" s="58">
        <v>1000</v>
      </c>
      <c r="AJ1137" s="58" t="s">
        <v>666</v>
      </c>
    </row>
    <row r="1138" spans="1:36">
      <c r="A1138" s="57">
        <v>1135</v>
      </c>
      <c r="B1138" s="58">
        <v>2022</v>
      </c>
      <c r="C1138" s="58" t="s">
        <v>692</v>
      </c>
      <c r="D1138" s="58"/>
      <c r="E1138" s="58" t="s">
        <v>2012</v>
      </c>
      <c r="F1138" s="58" t="s">
        <v>2046</v>
      </c>
      <c r="G1138" s="58" t="s">
        <v>7936</v>
      </c>
      <c r="H1138" s="58" t="s">
        <v>1910</v>
      </c>
      <c r="I1138" s="59">
        <v>44706</v>
      </c>
      <c r="J1138" s="58" t="s">
        <v>3118</v>
      </c>
      <c r="K1138" s="59" t="s">
        <v>1960</v>
      </c>
      <c r="L1138" s="58" t="s">
        <v>7692</v>
      </c>
      <c r="M1138" s="58" t="s">
        <v>1672</v>
      </c>
      <c r="N1138" s="60">
        <v>1280805</v>
      </c>
      <c r="O1138" s="60">
        <v>147293</v>
      </c>
      <c r="P1138" s="60">
        <v>147293</v>
      </c>
      <c r="Q1138" s="58"/>
      <c r="R1138" s="58" t="s">
        <v>658</v>
      </c>
      <c r="S1138" s="58" t="s">
        <v>675</v>
      </c>
      <c r="T1138" s="58"/>
      <c r="U1138" s="58">
        <v>3</v>
      </c>
      <c r="V1138" s="58"/>
      <c r="W1138" s="58" t="s">
        <v>658</v>
      </c>
      <c r="X1138" s="58">
        <v>44034939000</v>
      </c>
      <c r="Y1138" s="58" t="str">
        <f>LEFT(Tableau3[[#This Row],[CODE_TARIF]],6)</f>
        <v>440349</v>
      </c>
      <c r="Z1138" s="58" t="s">
        <v>697</v>
      </c>
      <c r="AA1138" s="58"/>
      <c r="AB1138" s="58" t="s">
        <v>8532</v>
      </c>
      <c r="AC1138" s="60">
        <v>17</v>
      </c>
      <c r="AD1138" s="60" t="s">
        <v>6547</v>
      </c>
      <c r="AE1138" s="58" t="s">
        <v>698</v>
      </c>
      <c r="AF1138" s="58" t="s">
        <v>658</v>
      </c>
      <c r="AG1138" s="60" t="s">
        <v>4984</v>
      </c>
      <c r="AH1138" s="60" t="s">
        <v>4984</v>
      </c>
      <c r="AI1138" s="58">
        <v>1000</v>
      </c>
      <c r="AJ1138" s="58" t="s">
        <v>666</v>
      </c>
    </row>
    <row r="1139" spans="1:36">
      <c r="A1139" s="57">
        <v>1136</v>
      </c>
      <c r="B1139" s="58">
        <v>2022</v>
      </c>
      <c r="C1139" s="58" t="s">
        <v>692</v>
      </c>
      <c r="D1139" s="58"/>
      <c r="E1139" s="58" t="s">
        <v>2012</v>
      </c>
      <c r="F1139" s="58" t="s">
        <v>2046</v>
      </c>
      <c r="G1139" s="58" t="s">
        <v>7936</v>
      </c>
      <c r="H1139" s="58" t="s">
        <v>1910</v>
      </c>
      <c r="I1139" s="59">
        <v>44706</v>
      </c>
      <c r="J1139" s="58" t="s">
        <v>3119</v>
      </c>
      <c r="K1139" s="59" t="s">
        <v>1960</v>
      </c>
      <c r="L1139" s="58" t="s">
        <v>7692</v>
      </c>
      <c r="M1139" s="58" t="s">
        <v>1672</v>
      </c>
      <c r="N1139" s="60">
        <v>622050</v>
      </c>
      <c r="O1139" s="60">
        <v>71536</v>
      </c>
      <c r="P1139" s="60">
        <v>71536</v>
      </c>
      <c r="Q1139" s="58"/>
      <c r="R1139" s="58" t="s">
        <v>658</v>
      </c>
      <c r="S1139" s="58" t="s">
        <v>675</v>
      </c>
      <c r="T1139" s="58"/>
      <c r="U1139" s="58">
        <v>3</v>
      </c>
      <c r="V1139" s="58"/>
      <c r="W1139" s="58" t="s">
        <v>658</v>
      </c>
      <c r="X1139" s="58">
        <v>44034939000</v>
      </c>
      <c r="Y1139" s="58" t="str">
        <f>LEFT(Tableau3[[#This Row],[CODE_TARIF]],6)</f>
        <v>440349</v>
      </c>
      <c r="Z1139" s="58" t="s">
        <v>697</v>
      </c>
      <c r="AA1139" s="58"/>
      <c r="AB1139" s="58" t="s">
        <v>8533</v>
      </c>
      <c r="AC1139" s="60">
        <v>10</v>
      </c>
      <c r="AD1139" s="60" t="s">
        <v>4985</v>
      </c>
      <c r="AE1139" s="58" t="s">
        <v>698</v>
      </c>
      <c r="AF1139" s="58" t="s">
        <v>658</v>
      </c>
      <c r="AG1139" s="60" t="s">
        <v>4985</v>
      </c>
      <c r="AH1139" s="60" t="s">
        <v>4985</v>
      </c>
      <c r="AI1139" s="58">
        <v>1000</v>
      </c>
      <c r="AJ1139" s="58" t="s">
        <v>666</v>
      </c>
    </row>
    <row r="1140" spans="1:36">
      <c r="A1140" s="57">
        <v>1137</v>
      </c>
      <c r="B1140" s="58">
        <v>2022</v>
      </c>
      <c r="C1140" s="58" t="s">
        <v>692</v>
      </c>
      <c r="D1140" s="58"/>
      <c r="E1140" s="58" t="s">
        <v>2012</v>
      </c>
      <c r="F1140" s="58" t="s">
        <v>2046</v>
      </c>
      <c r="G1140" s="58" t="s">
        <v>7936</v>
      </c>
      <c r="H1140" s="58" t="s">
        <v>1910</v>
      </c>
      <c r="I1140" s="59">
        <v>44706</v>
      </c>
      <c r="J1140" s="58" t="s">
        <v>3120</v>
      </c>
      <c r="K1140" s="59" t="s">
        <v>1960</v>
      </c>
      <c r="L1140" s="58" t="s">
        <v>7692</v>
      </c>
      <c r="M1140" s="58" t="s">
        <v>1672</v>
      </c>
      <c r="N1140" s="60">
        <v>1133335</v>
      </c>
      <c r="O1140" s="60">
        <v>130334</v>
      </c>
      <c r="P1140" s="60">
        <v>130334</v>
      </c>
      <c r="Q1140" s="58"/>
      <c r="R1140" s="58" t="s">
        <v>658</v>
      </c>
      <c r="S1140" s="58" t="s">
        <v>675</v>
      </c>
      <c r="T1140" s="58"/>
      <c r="U1140" s="58">
        <v>3</v>
      </c>
      <c r="V1140" s="58"/>
      <c r="W1140" s="58" t="s">
        <v>658</v>
      </c>
      <c r="X1140" s="58">
        <v>44034939000</v>
      </c>
      <c r="Y1140" s="58" t="str">
        <f>LEFT(Tableau3[[#This Row],[CODE_TARIF]],6)</f>
        <v>440349</v>
      </c>
      <c r="Z1140" s="58" t="s">
        <v>697</v>
      </c>
      <c r="AA1140" s="58"/>
      <c r="AB1140" s="58" t="s">
        <v>8534</v>
      </c>
      <c r="AC1140" s="60">
        <v>32</v>
      </c>
      <c r="AD1140" s="60" t="s">
        <v>6548</v>
      </c>
      <c r="AE1140" s="58" t="s">
        <v>698</v>
      </c>
      <c r="AF1140" s="58" t="s">
        <v>658</v>
      </c>
      <c r="AG1140" s="60" t="s">
        <v>4986</v>
      </c>
      <c r="AH1140" s="60" t="s">
        <v>4986</v>
      </c>
      <c r="AI1140" s="58">
        <v>1000</v>
      </c>
      <c r="AJ1140" s="58" t="s">
        <v>666</v>
      </c>
    </row>
    <row r="1141" spans="1:36">
      <c r="A1141" s="57">
        <v>1138</v>
      </c>
      <c r="B1141" s="58">
        <v>2022</v>
      </c>
      <c r="C1141" s="58" t="s">
        <v>692</v>
      </c>
      <c r="D1141" s="58"/>
      <c r="E1141" s="58" t="s">
        <v>2012</v>
      </c>
      <c r="F1141" s="58" t="s">
        <v>2046</v>
      </c>
      <c r="G1141" s="58" t="s">
        <v>7936</v>
      </c>
      <c r="H1141" s="58" t="s">
        <v>1910</v>
      </c>
      <c r="I1141" s="59">
        <v>44706</v>
      </c>
      <c r="J1141" s="58" t="s">
        <v>3121</v>
      </c>
      <c r="K1141" s="59" t="s">
        <v>1960</v>
      </c>
      <c r="L1141" s="58" t="s">
        <v>7692</v>
      </c>
      <c r="M1141" s="58" t="s">
        <v>1672</v>
      </c>
      <c r="N1141" s="60">
        <v>2434725</v>
      </c>
      <c r="O1141" s="60">
        <v>279994</v>
      </c>
      <c r="P1141" s="60">
        <v>279994</v>
      </c>
      <c r="Q1141" s="58"/>
      <c r="R1141" s="58" t="s">
        <v>658</v>
      </c>
      <c r="S1141" s="58" t="s">
        <v>675</v>
      </c>
      <c r="T1141" s="58"/>
      <c r="U1141" s="58">
        <v>3</v>
      </c>
      <c r="V1141" s="58"/>
      <c r="W1141" s="58" t="s">
        <v>658</v>
      </c>
      <c r="X1141" s="58">
        <v>44034939000</v>
      </c>
      <c r="Y1141" s="58" t="str">
        <f>LEFT(Tableau3[[#This Row],[CODE_TARIF]],6)</f>
        <v>440349</v>
      </c>
      <c r="Z1141" s="58" t="s">
        <v>697</v>
      </c>
      <c r="AA1141" s="58"/>
      <c r="AB1141" s="58" t="s">
        <v>8535</v>
      </c>
      <c r="AC1141" s="60">
        <v>63</v>
      </c>
      <c r="AD1141" s="60" t="s">
        <v>6549</v>
      </c>
      <c r="AE1141" s="58" t="s">
        <v>698</v>
      </c>
      <c r="AF1141" s="58" t="s">
        <v>658</v>
      </c>
      <c r="AG1141" s="60" t="s">
        <v>4987</v>
      </c>
      <c r="AH1141" s="60" t="s">
        <v>4987</v>
      </c>
      <c r="AI1141" s="58">
        <v>1000</v>
      </c>
      <c r="AJ1141" s="58" t="s">
        <v>666</v>
      </c>
    </row>
    <row r="1142" spans="1:36">
      <c r="A1142" s="57">
        <v>1139</v>
      </c>
      <c r="B1142" s="58">
        <v>2022</v>
      </c>
      <c r="C1142" s="58" t="s">
        <v>692</v>
      </c>
      <c r="D1142" s="58"/>
      <c r="E1142" s="58" t="s">
        <v>2012</v>
      </c>
      <c r="F1142" s="58" t="s">
        <v>2046</v>
      </c>
      <c r="G1142" s="58" t="s">
        <v>7936</v>
      </c>
      <c r="H1142" s="58" t="s">
        <v>1910</v>
      </c>
      <c r="I1142" s="59">
        <v>44706</v>
      </c>
      <c r="J1142" s="58" t="s">
        <v>3122</v>
      </c>
      <c r="K1142" s="59" t="s">
        <v>1960</v>
      </c>
      <c r="L1142" s="58" t="s">
        <v>7692</v>
      </c>
      <c r="M1142" s="58" t="s">
        <v>1672</v>
      </c>
      <c r="N1142" s="60">
        <v>1841970</v>
      </c>
      <c r="O1142" s="60">
        <v>211827</v>
      </c>
      <c r="P1142" s="60">
        <v>211827</v>
      </c>
      <c r="Q1142" s="58"/>
      <c r="R1142" s="58" t="s">
        <v>658</v>
      </c>
      <c r="S1142" s="58" t="s">
        <v>675</v>
      </c>
      <c r="T1142" s="58"/>
      <c r="U1142" s="58">
        <v>3</v>
      </c>
      <c r="V1142" s="58"/>
      <c r="W1142" s="58" t="s">
        <v>658</v>
      </c>
      <c r="X1142" s="58">
        <v>44034939000</v>
      </c>
      <c r="Y1142" s="58" t="str">
        <f>LEFT(Tableau3[[#This Row],[CODE_TARIF]],6)</f>
        <v>440349</v>
      </c>
      <c r="Z1142" s="58" t="s">
        <v>697</v>
      </c>
      <c r="AA1142" s="58"/>
      <c r="AB1142" s="58" t="s">
        <v>8536</v>
      </c>
      <c r="AC1142" s="60">
        <v>64</v>
      </c>
      <c r="AD1142" s="60" t="s">
        <v>6550</v>
      </c>
      <c r="AE1142" s="58" t="s">
        <v>698</v>
      </c>
      <c r="AF1142" s="58" t="s">
        <v>658</v>
      </c>
      <c r="AG1142" s="60" t="s">
        <v>4988</v>
      </c>
      <c r="AH1142" s="60" t="s">
        <v>4988</v>
      </c>
      <c r="AI1142" s="58">
        <v>1000</v>
      </c>
      <c r="AJ1142" s="58" t="s">
        <v>666</v>
      </c>
    </row>
    <row r="1143" spans="1:36">
      <c r="A1143" s="57">
        <v>1140</v>
      </c>
      <c r="B1143" s="58">
        <v>2022</v>
      </c>
      <c r="C1143" s="58" t="s">
        <v>692</v>
      </c>
      <c r="D1143" s="58"/>
      <c r="E1143" s="58" t="s">
        <v>2012</v>
      </c>
      <c r="F1143" s="58" t="s">
        <v>2046</v>
      </c>
      <c r="G1143" s="58" t="s">
        <v>7936</v>
      </c>
      <c r="H1143" s="58" t="s">
        <v>1910</v>
      </c>
      <c r="I1143" s="59">
        <v>44706</v>
      </c>
      <c r="J1143" s="58" t="s">
        <v>3123</v>
      </c>
      <c r="K1143" s="59" t="s">
        <v>1960</v>
      </c>
      <c r="L1143" s="58" t="s">
        <v>7692</v>
      </c>
      <c r="M1143" s="58" t="s">
        <v>1672</v>
      </c>
      <c r="N1143" s="60">
        <v>2284100</v>
      </c>
      <c r="O1143" s="60">
        <v>262672</v>
      </c>
      <c r="P1143" s="60">
        <v>262672</v>
      </c>
      <c r="Q1143" s="58"/>
      <c r="R1143" s="58" t="s">
        <v>658</v>
      </c>
      <c r="S1143" s="58" t="s">
        <v>675</v>
      </c>
      <c r="T1143" s="58"/>
      <c r="U1143" s="58">
        <v>3</v>
      </c>
      <c r="V1143" s="58"/>
      <c r="W1143" s="58" t="s">
        <v>658</v>
      </c>
      <c r="X1143" s="58">
        <v>44034939000</v>
      </c>
      <c r="Y1143" s="58" t="str">
        <f>LEFT(Tableau3[[#This Row],[CODE_TARIF]],6)</f>
        <v>440349</v>
      </c>
      <c r="Z1143" s="58" t="s">
        <v>697</v>
      </c>
      <c r="AA1143" s="58"/>
      <c r="AB1143" s="58" t="s">
        <v>8537</v>
      </c>
      <c r="AC1143" s="60">
        <v>78</v>
      </c>
      <c r="AD1143" s="60" t="s">
        <v>6551</v>
      </c>
      <c r="AE1143" s="58" t="s">
        <v>698</v>
      </c>
      <c r="AF1143" s="58" t="s">
        <v>658</v>
      </c>
      <c r="AG1143" s="60" t="s">
        <v>4989</v>
      </c>
      <c r="AH1143" s="60" t="s">
        <v>4989</v>
      </c>
      <c r="AI1143" s="58">
        <v>1000</v>
      </c>
      <c r="AJ1143" s="58" t="s">
        <v>666</v>
      </c>
    </row>
    <row r="1144" spans="1:36">
      <c r="A1144" s="57">
        <v>1141</v>
      </c>
      <c r="B1144" s="58">
        <v>2022</v>
      </c>
      <c r="C1144" s="58" t="s">
        <v>692</v>
      </c>
      <c r="D1144" s="58"/>
      <c r="E1144" s="58" t="s">
        <v>2012</v>
      </c>
      <c r="F1144" s="58" t="s">
        <v>2046</v>
      </c>
      <c r="G1144" s="58" t="s">
        <v>7936</v>
      </c>
      <c r="H1144" s="58" t="s">
        <v>1910</v>
      </c>
      <c r="I1144" s="59">
        <v>44706</v>
      </c>
      <c r="J1144" s="58" t="s">
        <v>3124</v>
      </c>
      <c r="K1144" s="59" t="s">
        <v>1960</v>
      </c>
      <c r="L1144" s="58" t="s">
        <v>7692</v>
      </c>
      <c r="M1144" s="58" t="s">
        <v>1672</v>
      </c>
      <c r="N1144" s="60">
        <v>5379521</v>
      </c>
      <c r="O1144" s="60">
        <v>618645</v>
      </c>
      <c r="P1144" s="60">
        <v>618645</v>
      </c>
      <c r="Q1144" s="58"/>
      <c r="R1144" s="58" t="s">
        <v>658</v>
      </c>
      <c r="S1144" s="58" t="s">
        <v>675</v>
      </c>
      <c r="T1144" s="58"/>
      <c r="U1144" s="58">
        <v>3</v>
      </c>
      <c r="V1144" s="58"/>
      <c r="W1144" s="58" t="s">
        <v>658</v>
      </c>
      <c r="X1144" s="58">
        <v>44034939000</v>
      </c>
      <c r="Y1144" s="58" t="str">
        <f>LEFT(Tableau3[[#This Row],[CODE_TARIF]],6)</f>
        <v>440349</v>
      </c>
      <c r="Z1144" s="58" t="s">
        <v>697</v>
      </c>
      <c r="AA1144" s="58"/>
      <c r="AB1144" s="58" t="s">
        <v>8538</v>
      </c>
      <c r="AC1144" s="60">
        <v>9</v>
      </c>
      <c r="AD1144" s="60" t="s">
        <v>6552</v>
      </c>
      <c r="AE1144" s="58" t="s">
        <v>698</v>
      </c>
      <c r="AF1144" s="58" t="s">
        <v>658</v>
      </c>
      <c r="AG1144" s="60" t="s">
        <v>4990</v>
      </c>
      <c r="AH1144" s="60" t="s">
        <v>4990</v>
      </c>
      <c r="AI1144" s="58">
        <v>1000</v>
      </c>
      <c r="AJ1144" s="58" t="s">
        <v>666</v>
      </c>
    </row>
    <row r="1145" spans="1:36">
      <c r="A1145" s="57">
        <v>1142</v>
      </c>
      <c r="B1145" s="58">
        <v>2022</v>
      </c>
      <c r="C1145" s="58" t="s">
        <v>692</v>
      </c>
      <c r="D1145" s="58"/>
      <c r="E1145" s="58" t="s">
        <v>2012</v>
      </c>
      <c r="F1145" s="58" t="s">
        <v>2046</v>
      </c>
      <c r="G1145" s="58" t="s">
        <v>7936</v>
      </c>
      <c r="H1145" s="58" t="s">
        <v>1910</v>
      </c>
      <c r="I1145" s="59">
        <v>44706</v>
      </c>
      <c r="J1145" s="58" t="s">
        <v>3125</v>
      </c>
      <c r="K1145" s="59" t="s">
        <v>1960</v>
      </c>
      <c r="L1145" s="58" t="s">
        <v>7692</v>
      </c>
      <c r="M1145" s="58" t="s">
        <v>1672</v>
      </c>
      <c r="N1145" s="60">
        <v>1324532</v>
      </c>
      <c r="O1145" s="60">
        <v>152322</v>
      </c>
      <c r="P1145" s="60">
        <v>152322</v>
      </c>
      <c r="Q1145" s="58"/>
      <c r="R1145" s="58" t="s">
        <v>658</v>
      </c>
      <c r="S1145" s="58" t="s">
        <v>675</v>
      </c>
      <c r="T1145" s="58"/>
      <c r="U1145" s="58">
        <v>3</v>
      </c>
      <c r="V1145" s="58"/>
      <c r="W1145" s="58" t="s">
        <v>658</v>
      </c>
      <c r="X1145" s="58">
        <v>44034939000</v>
      </c>
      <c r="Y1145" s="58" t="str">
        <f>LEFT(Tableau3[[#This Row],[CODE_TARIF]],6)</f>
        <v>440349</v>
      </c>
      <c r="Z1145" s="58" t="s">
        <v>697</v>
      </c>
      <c r="AA1145" s="58"/>
      <c r="AB1145" s="58" t="s">
        <v>8539</v>
      </c>
      <c r="AC1145" s="60">
        <v>3</v>
      </c>
      <c r="AD1145" s="60" t="s">
        <v>6553</v>
      </c>
      <c r="AE1145" s="58" t="s">
        <v>698</v>
      </c>
      <c r="AF1145" s="58" t="s">
        <v>658</v>
      </c>
      <c r="AG1145" s="60" t="s">
        <v>4991</v>
      </c>
      <c r="AH1145" s="60" t="s">
        <v>4991</v>
      </c>
      <c r="AI1145" s="58">
        <v>1000</v>
      </c>
      <c r="AJ1145" s="58" t="s">
        <v>666</v>
      </c>
    </row>
    <row r="1146" spans="1:36">
      <c r="A1146" s="57">
        <v>1143</v>
      </c>
      <c r="B1146" s="58">
        <v>2022</v>
      </c>
      <c r="C1146" s="58" t="s">
        <v>692</v>
      </c>
      <c r="D1146" s="58"/>
      <c r="E1146" s="58" t="s">
        <v>2012</v>
      </c>
      <c r="F1146" s="58" t="s">
        <v>2046</v>
      </c>
      <c r="G1146" s="58" t="s">
        <v>7936</v>
      </c>
      <c r="H1146" s="58" t="s">
        <v>1910</v>
      </c>
      <c r="I1146" s="59">
        <v>44706</v>
      </c>
      <c r="J1146" s="58" t="s">
        <v>3126</v>
      </c>
      <c r="K1146" s="59" t="s">
        <v>1960</v>
      </c>
      <c r="L1146" s="58" t="s">
        <v>7692</v>
      </c>
      <c r="M1146" s="58" t="s">
        <v>1672</v>
      </c>
      <c r="N1146" s="60">
        <v>1293100</v>
      </c>
      <c r="O1146" s="60">
        <v>148707</v>
      </c>
      <c r="P1146" s="60">
        <v>148707</v>
      </c>
      <c r="Q1146" s="58"/>
      <c r="R1146" s="58" t="s">
        <v>658</v>
      </c>
      <c r="S1146" s="58" t="s">
        <v>675</v>
      </c>
      <c r="T1146" s="58"/>
      <c r="U1146" s="58">
        <v>3</v>
      </c>
      <c r="V1146" s="58"/>
      <c r="W1146" s="58" t="s">
        <v>658</v>
      </c>
      <c r="X1146" s="58">
        <v>44034939000</v>
      </c>
      <c r="Y1146" s="58" t="str">
        <f>LEFT(Tableau3[[#This Row],[CODE_TARIF]],6)</f>
        <v>440349</v>
      </c>
      <c r="Z1146" s="58" t="s">
        <v>697</v>
      </c>
      <c r="AA1146" s="58"/>
      <c r="AB1146" s="58" t="s">
        <v>8540</v>
      </c>
      <c r="AC1146" s="60">
        <v>54</v>
      </c>
      <c r="AD1146" s="60" t="s">
        <v>6554</v>
      </c>
      <c r="AE1146" s="58" t="s">
        <v>698</v>
      </c>
      <c r="AF1146" s="58" t="s">
        <v>658</v>
      </c>
      <c r="AG1146" s="60" t="s">
        <v>4992</v>
      </c>
      <c r="AH1146" s="60" t="s">
        <v>4992</v>
      </c>
      <c r="AI1146" s="58">
        <v>1000</v>
      </c>
      <c r="AJ1146" s="58" t="s">
        <v>666</v>
      </c>
    </row>
    <row r="1147" spans="1:36">
      <c r="A1147" s="57">
        <v>1144</v>
      </c>
      <c r="B1147" s="58">
        <v>2022</v>
      </c>
      <c r="C1147" s="58" t="s">
        <v>692</v>
      </c>
      <c r="D1147" s="58"/>
      <c r="E1147" s="58" t="s">
        <v>2012</v>
      </c>
      <c r="F1147" s="58" t="s">
        <v>2046</v>
      </c>
      <c r="G1147" s="58" t="s">
        <v>7936</v>
      </c>
      <c r="H1147" s="58" t="s">
        <v>1910</v>
      </c>
      <c r="I1147" s="59">
        <v>44706</v>
      </c>
      <c r="J1147" s="58" t="s">
        <v>3127</v>
      </c>
      <c r="K1147" s="59" t="s">
        <v>1960</v>
      </c>
      <c r="L1147" s="58" t="s">
        <v>7692</v>
      </c>
      <c r="M1147" s="58" t="s">
        <v>1672</v>
      </c>
      <c r="N1147" s="60">
        <v>1085169</v>
      </c>
      <c r="O1147" s="60">
        <v>124795</v>
      </c>
      <c r="P1147" s="60">
        <v>124795</v>
      </c>
      <c r="Q1147" s="58"/>
      <c r="R1147" s="58" t="s">
        <v>658</v>
      </c>
      <c r="S1147" s="58" t="s">
        <v>675</v>
      </c>
      <c r="T1147" s="58"/>
      <c r="U1147" s="58">
        <v>3</v>
      </c>
      <c r="V1147" s="58"/>
      <c r="W1147" s="58" t="s">
        <v>658</v>
      </c>
      <c r="X1147" s="58">
        <v>44034939000</v>
      </c>
      <c r="Y1147" s="58" t="str">
        <f>LEFT(Tableau3[[#This Row],[CODE_TARIF]],6)</f>
        <v>440349</v>
      </c>
      <c r="Z1147" s="58" t="s">
        <v>697</v>
      </c>
      <c r="AA1147" s="58"/>
      <c r="AB1147" s="58" t="s">
        <v>8541</v>
      </c>
      <c r="AC1147" s="60">
        <v>1</v>
      </c>
      <c r="AD1147" s="60" t="s">
        <v>6555</v>
      </c>
      <c r="AE1147" s="58" t="s">
        <v>698</v>
      </c>
      <c r="AF1147" s="58" t="s">
        <v>658</v>
      </c>
      <c r="AG1147" s="60" t="s">
        <v>4993</v>
      </c>
      <c r="AH1147" s="60" t="s">
        <v>4993</v>
      </c>
      <c r="AI1147" s="58">
        <v>1000</v>
      </c>
      <c r="AJ1147" s="58" t="s">
        <v>666</v>
      </c>
    </row>
    <row r="1148" spans="1:36">
      <c r="A1148" s="57">
        <v>1145</v>
      </c>
      <c r="B1148" s="58">
        <v>2022</v>
      </c>
      <c r="C1148" s="58" t="s">
        <v>692</v>
      </c>
      <c r="D1148" s="58"/>
      <c r="E1148" s="58" t="s">
        <v>2012</v>
      </c>
      <c r="F1148" s="58" t="s">
        <v>2046</v>
      </c>
      <c r="G1148" s="58" t="s">
        <v>7936</v>
      </c>
      <c r="H1148" s="58" t="s">
        <v>1910</v>
      </c>
      <c r="I1148" s="59">
        <v>44706</v>
      </c>
      <c r="J1148" s="58" t="s">
        <v>3128</v>
      </c>
      <c r="K1148" s="59" t="s">
        <v>1960</v>
      </c>
      <c r="L1148" s="58" t="s">
        <v>7692</v>
      </c>
      <c r="M1148" s="58" t="s">
        <v>1672</v>
      </c>
      <c r="N1148" s="60">
        <v>837620</v>
      </c>
      <c r="O1148" s="60">
        <v>96326</v>
      </c>
      <c r="P1148" s="60">
        <v>96326</v>
      </c>
      <c r="Q1148" s="58"/>
      <c r="R1148" s="58" t="s">
        <v>658</v>
      </c>
      <c r="S1148" s="58" t="s">
        <v>675</v>
      </c>
      <c r="T1148" s="58"/>
      <c r="U1148" s="58">
        <v>3</v>
      </c>
      <c r="V1148" s="58"/>
      <c r="W1148" s="58" t="s">
        <v>658</v>
      </c>
      <c r="X1148" s="58">
        <v>44034939000</v>
      </c>
      <c r="Y1148" s="58" t="str">
        <f>LEFT(Tableau3[[#This Row],[CODE_TARIF]],6)</f>
        <v>440349</v>
      </c>
      <c r="Z1148" s="58" t="s">
        <v>697</v>
      </c>
      <c r="AA1148" s="58"/>
      <c r="AB1148" s="58" t="s">
        <v>8542</v>
      </c>
      <c r="AC1148" s="60">
        <v>28</v>
      </c>
      <c r="AD1148" s="60" t="s">
        <v>4994</v>
      </c>
      <c r="AE1148" s="58" t="s">
        <v>698</v>
      </c>
      <c r="AF1148" s="58" t="s">
        <v>658</v>
      </c>
      <c r="AG1148" s="60" t="s">
        <v>4994</v>
      </c>
      <c r="AH1148" s="60" t="s">
        <v>4994</v>
      </c>
      <c r="AI1148" s="58">
        <v>1000</v>
      </c>
      <c r="AJ1148" s="58" t="s">
        <v>666</v>
      </c>
    </row>
    <row r="1149" spans="1:36">
      <c r="A1149" s="57">
        <v>1146</v>
      </c>
      <c r="B1149" s="58">
        <v>2022</v>
      </c>
      <c r="C1149" s="58" t="s">
        <v>692</v>
      </c>
      <c r="D1149" s="58"/>
      <c r="E1149" s="58" t="s">
        <v>2012</v>
      </c>
      <c r="F1149" s="58" t="s">
        <v>577</v>
      </c>
      <c r="G1149" s="58" t="s">
        <v>7922</v>
      </c>
      <c r="H1149" s="58" t="s">
        <v>1910</v>
      </c>
      <c r="I1149" s="59">
        <v>44706</v>
      </c>
      <c r="J1149" s="58" t="s">
        <v>3129</v>
      </c>
      <c r="K1149" s="59" t="s">
        <v>1960</v>
      </c>
      <c r="L1149" s="58" t="s">
        <v>7694</v>
      </c>
      <c r="M1149" s="58" t="s">
        <v>1672</v>
      </c>
      <c r="N1149" s="60">
        <v>2496520</v>
      </c>
      <c r="O1149" s="60">
        <v>287100</v>
      </c>
      <c r="P1149" s="60">
        <v>287100</v>
      </c>
      <c r="Q1149" s="58"/>
      <c r="R1149" s="58" t="s">
        <v>658</v>
      </c>
      <c r="S1149" s="58" t="s">
        <v>703</v>
      </c>
      <c r="T1149" s="58"/>
      <c r="U1149" s="58">
        <v>3</v>
      </c>
      <c r="V1149" s="58"/>
      <c r="W1149" s="58" t="s">
        <v>658</v>
      </c>
      <c r="X1149" s="58">
        <v>44034939000</v>
      </c>
      <c r="Y1149" s="58" t="str">
        <f>LEFT(Tableau3[[#This Row],[CODE_TARIF]],6)</f>
        <v>440349</v>
      </c>
      <c r="Z1149" s="58" t="s">
        <v>697</v>
      </c>
      <c r="AA1149" s="58"/>
      <c r="AB1149" s="58" t="s">
        <v>8543</v>
      </c>
      <c r="AC1149" s="60">
        <v>71</v>
      </c>
      <c r="AD1149" s="60" t="s">
        <v>6556</v>
      </c>
      <c r="AE1149" s="58" t="s">
        <v>698</v>
      </c>
      <c r="AF1149" s="58" t="s">
        <v>658</v>
      </c>
      <c r="AG1149" s="60" t="s">
        <v>4995</v>
      </c>
      <c r="AH1149" s="60" t="s">
        <v>4995</v>
      </c>
      <c r="AI1149" s="58">
        <v>1000</v>
      </c>
      <c r="AJ1149" s="58" t="s">
        <v>666</v>
      </c>
    </row>
    <row r="1150" spans="1:36">
      <c r="A1150" s="57">
        <v>1147</v>
      </c>
      <c r="B1150" s="58">
        <v>2022</v>
      </c>
      <c r="C1150" s="58" t="s">
        <v>692</v>
      </c>
      <c r="D1150" s="58"/>
      <c r="E1150" s="58" t="s">
        <v>2012</v>
      </c>
      <c r="F1150" s="58" t="s">
        <v>2046</v>
      </c>
      <c r="G1150" s="58" t="s">
        <v>7936</v>
      </c>
      <c r="H1150" s="58" t="s">
        <v>1910</v>
      </c>
      <c r="I1150" s="59">
        <v>44706</v>
      </c>
      <c r="J1150" s="58" t="s">
        <v>3130</v>
      </c>
      <c r="K1150" s="59" t="s">
        <v>1960</v>
      </c>
      <c r="L1150" s="58" t="s">
        <v>7692</v>
      </c>
      <c r="M1150" s="58" t="s">
        <v>1672</v>
      </c>
      <c r="N1150" s="60">
        <v>116570</v>
      </c>
      <c r="O1150" s="60">
        <v>13406</v>
      </c>
      <c r="P1150" s="60">
        <v>13406</v>
      </c>
      <c r="Q1150" s="58"/>
      <c r="R1150" s="58" t="s">
        <v>658</v>
      </c>
      <c r="S1150" s="58" t="s">
        <v>675</v>
      </c>
      <c r="T1150" s="58"/>
      <c r="U1150" s="58">
        <v>3</v>
      </c>
      <c r="V1150" s="58"/>
      <c r="W1150" s="58" t="s">
        <v>658</v>
      </c>
      <c r="X1150" s="58">
        <v>44034939000</v>
      </c>
      <c r="Y1150" s="58" t="str">
        <f>LEFT(Tableau3[[#This Row],[CODE_TARIF]],6)</f>
        <v>440349</v>
      </c>
      <c r="Z1150" s="58" t="s">
        <v>697</v>
      </c>
      <c r="AA1150" s="58"/>
      <c r="AB1150" s="58" t="s">
        <v>8544</v>
      </c>
      <c r="AC1150" s="60">
        <v>3</v>
      </c>
      <c r="AD1150" s="60" t="s">
        <v>6557</v>
      </c>
      <c r="AE1150" s="58" t="s">
        <v>698</v>
      </c>
      <c r="AF1150" s="58" t="s">
        <v>658</v>
      </c>
      <c r="AG1150" s="60" t="s">
        <v>4996</v>
      </c>
      <c r="AH1150" s="60" t="s">
        <v>4996</v>
      </c>
      <c r="AI1150" s="58">
        <v>1000</v>
      </c>
      <c r="AJ1150" s="58" t="s">
        <v>666</v>
      </c>
    </row>
    <row r="1151" spans="1:36">
      <c r="A1151" s="57">
        <v>1148</v>
      </c>
      <c r="B1151" s="58">
        <v>2022</v>
      </c>
      <c r="C1151" s="58" t="s">
        <v>692</v>
      </c>
      <c r="D1151" s="58"/>
      <c r="E1151" s="58" t="s">
        <v>2012</v>
      </c>
      <c r="F1151" s="58" t="s">
        <v>2046</v>
      </c>
      <c r="G1151" s="58" t="s">
        <v>7936</v>
      </c>
      <c r="H1151" s="58" t="s">
        <v>1910</v>
      </c>
      <c r="I1151" s="59">
        <v>44706</v>
      </c>
      <c r="J1151" s="58" t="s">
        <v>3131</v>
      </c>
      <c r="K1151" s="59" t="s">
        <v>1960</v>
      </c>
      <c r="L1151" s="58" t="s">
        <v>7692</v>
      </c>
      <c r="M1151" s="58" t="s">
        <v>1672</v>
      </c>
      <c r="N1151" s="60">
        <v>2454045</v>
      </c>
      <c r="O1151" s="60">
        <v>282215</v>
      </c>
      <c r="P1151" s="60">
        <v>282215</v>
      </c>
      <c r="Q1151" s="58"/>
      <c r="R1151" s="58" t="s">
        <v>658</v>
      </c>
      <c r="S1151" s="58" t="s">
        <v>675</v>
      </c>
      <c r="T1151" s="58"/>
      <c r="U1151" s="58">
        <v>3</v>
      </c>
      <c r="V1151" s="58"/>
      <c r="W1151" s="58" t="s">
        <v>658</v>
      </c>
      <c r="X1151" s="58">
        <v>44034939000</v>
      </c>
      <c r="Y1151" s="58" t="str">
        <f>LEFT(Tableau3[[#This Row],[CODE_TARIF]],6)</f>
        <v>440349</v>
      </c>
      <c r="Z1151" s="58" t="s">
        <v>697</v>
      </c>
      <c r="AA1151" s="58"/>
      <c r="AB1151" s="58" t="s">
        <v>8545</v>
      </c>
      <c r="AC1151" s="60">
        <v>63</v>
      </c>
      <c r="AD1151" s="60" t="s">
        <v>6558</v>
      </c>
      <c r="AE1151" s="58" t="s">
        <v>698</v>
      </c>
      <c r="AF1151" s="58" t="s">
        <v>658</v>
      </c>
      <c r="AG1151" s="60" t="s">
        <v>4997</v>
      </c>
      <c r="AH1151" s="60" t="s">
        <v>4997</v>
      </c>
      <c r="AI1151" s="58">
        <v>1000</v>
      </c>
      <c r="AJ1151" s="58" t="s">
        <v>666</v>
      </c>
    </row>
    <row r="1152" spans="1:36">
      <c r="A1152" s="57">
        <v>1149</v>
      </c>
      <c r="B1152" s="58">
        <v>2022</v>
      </c>
      <c r="C1152" s="58" t="s">
        <v>692</v>
      </c>
      <c r="D1152" s="58"/>
      <c r="E1152" s="58" t="s">
        <v>2012</v>
      </c>
      <c r="F1152" s="58" t="s">
        <v>2046</v>
      </c>
      <c r="G1152" s="58" t="s">
        <v>7936</v>
      </c>
      <c r="H1152" s="58" t="s">
        <v>1910</v>
      </c>
      <c r="I1152" s="59">
        <v>44706</v>
      </c>
      <c r="J1152" s="58" t="s">
        <v>3132</v>
      </c>
      <c r="K1152" s="59" t="s">
        <v>1960</v>
      </c>
      <c r="L1152" s="58" t="s">
        <v>7692</v>
      </c>
      <c r="M1152" s="58" t="s">
        <v>1672</v>
      </c>
      <c r="N1152" s="60">
        <v>2056270</v>
      </c>
      <c r="O1152" s="60">
        <v>236471</v>
      </c>
      <c r="P1152" s="60">
        <v>236471</v>
      </c>
      <c r="Q1152" s="58"/>
      <c r="R1152" s="58" t="s">
        <v>658</v>
      </c>
      <c r="S1152" s="58" t="s">
        <v>675</v>
      </c>
      <c r="T1152" s="58"/>
      <c r="U1152" s="58">
        <v>3</v>
      </c>
      <c r="V1152" s="58"/>
      <c r="W1152" s="58" t="s">
        <v>658</v>
      </c>
      <c r="X1152" s="58">
        <v>44034939000</v>
      </c>
      <c r="Y1152" s="58" t="str">
        <f>LEFT(Tableau3[[#This Row],[CODE_TARIF]],6)</f>
        <v>440349</v>
      </c>
      <c r="Z1152" s="58" t="s">
        <v>697</v>
      </c>
      <c r="AA1152" s="58"/>
      <c r="AB1152" s="58" t="s">
        <v>8546</v>
      </c>
      <c r="AC1152" s="60">
        <v>65</v>
      </c>
      <c r="AD1152" s="60" t="s">
        <v>6559</v>
      </c>
      <c r="AE1152" s="58" t="s">
        <v>698</v>
      </c>
      <c r="AF1152" s="58" t="s">
        <v>658</v>
      </c>
      <c r="AG1152" s="60" t="s">
        <v>4998</v>
      </c>
      <c r="AH1152" s="60" t="s">
        <v>4998</v>
      </c>
      <c r="AI1152" s="58">
        <v>1000</v>
      </c>
      <c r="AJ1152" s="58" t="s">
        <v>666</v>
      </c>
    </row>
    <row r="1153" spans="1:36">
      <c r="A1153" s="57">
        <v>1150</v>
      </c>
      <c r="B1153" s="58">
        <v>2022</v>
      </c>
      <c r="C1153" s="58" t="s">
        <v>692</v>
      </c>
      <c r="D1153" s="58"/>
      <c r="E1153" s="58" t="s">
        <v>2012</v>
      </c>
      <c r="F1153" s="58" t="s">
        <v>2046</v>
      </c>
      <c r="G1153" s="58" t="s">
        <v>7936</v>
      </c>
      <c r="H1153" s="58" t="s">
        <v>1910</v>
      </c>
      <c r="I1153" s="59">
        <v>44706</v>
      </c>
      <c r="J1153" s="58" t="s">
        <v>3133</v>
      </c>
      <c r="K1153" s="59" t="s">
        <v>1960</v>
      </c>
      <c r="L1153" s="58" t="s">
        <v>7692</v>
      </c>
      <c r="M1153" s="58" t="s">
        <v>1672</v>
      </c>
      <c r="N1153" s="60">
        <v>738745</v>
      </c>
      <c r="O1153" s="60">
        <v>84956</v>
      </c>
      <c r="P1153" s="60">
        <v>84956</v>
      </c>
      <c r="Q1153" s="58"/>
      <c r="R1153" s="58" t="s">
        <v>658</v>
      </c>
      <c r="S1153" s="58" t="s">
        <v>675</v>
      </c>
      <c r="T1153" s="58"/>
      <c r="U1153" s="58">
        <v>3</v>
      </c>
      <c r="V1153" s="58"/>
      <c r="W1153" s="58" t="s">
        <v>658</v>
      </c>
      <c r="X1153" s="58">
        <v>44034939000</v>
      </c>
      <c r="Y1153" s="58" t="str">
        <f>LEFT(Tableau3[[#This Row],[CODE_TARIF]],6)</f>
        <v>440349</v>
      </c>
      <c r="Z1153" s="58" t="s">
        <v>697</v>
      </c>
      <c r="AA1153" s="58"/>
      <c r="AB1153" s="58" t="s">
        <v>8547</v>
      </c>
      <c r="AC1153" s="60">
        <v>17</v>
      </c>
      <c r="AD1153" s="60" t="s">
        <v>6560</v>
      </c>
      <c r="AE1153" s="58" t="s">
        <v>698</v>
      </c>
      <c r="AF1153" s="58" t="s">
        <v>658</v>
      </c>
      <c r="AG1153" s="60" t="s">
        <v>4999</v>
      </c>
      <c r="AH1153" s="60" t="s">
        <v>4999</v>
      </c>
      <c r="AI1153" s="58">
        <v>1000</v>
      </c>
      <c r="AJ1153" s="58" t="s">
        <v>666</v>
      </c>
    </row>
    <row r="1154" spans="1:36">
      <c r="A1154" s="57">
        <v>1151</v>
      </c>
      <c r="B1154" s="58">
        <v>2022</v>
      </c>
      <c r="C1154" s="58" t="s">
        <v>692</v>
      </c>
      <c r="D1154" s="58"/>
      <c r="E1154" s="58" t="s">
        <v>2012</v>
      </c>
      <c r="F1154" s="58" t="s">
        <v>2046</v>
      </c>
      <c r="G1154" s="58" t="s">
        <v>7936</v>
      </c>
      <c r="H1154" s="58" t="s">
        <v>1910</v>
      </c>
      <c r="I1154" s="59">
        <v>44706</v>
      </c>
      <c r="J1154" s="58" t="s">
        <v>3134</v>
      </c>
      <c r="K1154" s="59" t="s">
        <v>1960</v>
      </c>
      <c r="L1154" s="58" t="s">
        <v>7692</v>
      </c>
      <c r="M1154" s="58" t="s">
        <v>1672</v>
      </c>
      <c r="N1154" s="60">
        <v>2423220</v>
      </c>
      <c r="O1154" s="60">
        <v>278670</v>
      </c>
      <c r="P1154" s="60">
        <v>278670</v>
      </c>
      <c r="Q1154" s="58"/>
      <c r="R1154" s="58" t="s">
        <v>658</v>
      </c>
      <c r="S1154" s="58" t="s">
        <v>675</v>
      </c>
      <c r="T1154" s="58"/>
      <c r="U1154" s="58">
        <v>3</v>
      </c>
      <c r="V1154" s="58"/>
      <c r="W1154" s="58" t="s">
        <v>658</v>
      </c>
      <c r="X1154" s="58">
        <v>44034939000</v>
      </c>
      <c r="Y1154" s="58" t="str">
        <f>LEFT(Tableau3[[#This Row],[CODE_TARIF]],6)</f>
        <v>440349</v>
      </c>
      <c r="Z1154" s="58" t="s">
        <v>697</v>
      </c>
      <c r="AA1154" s="58"/>
      <c r="AB1154" s="58" t="s">
        <v>8548</v>
      </c>
      <c r="AC1154" s="60">
        <v>58</v>
      </c>
      <c r="AD1154" s="60" t="s">
        <v>6561</v>
      </c>
      <c r="AE1154" s="58" t="s">
        <v>698</v>
      </c>
      <c r="AF1154" s="58" t="s">
        <v>658</v>
      </c>
      <c r="AG1154" s="60" t="s">
        <v>5000</v>
      </c>
      <c r="AH1154" s="60" t="s">
        <v>5000</v>
      </c>
      <c r="AI1154" s="58">
        <v>1000</v>
      </c>
      <c r="AJ1154" s="58" t="s">
        <v>666</v>
      </c>
    </row>
    <row r="1155" spans="1:36">
      <c r="A1155" s="57">
        <v>1152</v>
      </c>
      <c r="B1155" s="58">
        <v>2022</v>
      </c>
      <c r="C1155" s="58" t="s">
        <v>692</v>
      </c>
      <c r="D1155" s="58"/>
      <c r="E1155" s="58" t="s">
        <v>2012</v>
      </c>
      <c r="F1155" s="58" t="s">
        <v>2046</v>
      </c>
      <c r="G1155" s="58" t="s">
        <v>7936</v>
      </c>
      <c r="H1155" s="58" t="s">
        <v>1910</v>
      </c>
      <c r="I1155" s="59">
        <v>44706</v>
      </c>
      <c r="J1155" s="58" t="s">
        <v>3135</v>
      </c>
      <c r="K1155" s="59" t="s">
        <v>1960</v>
      </c>
      <c r="L1155" s="58" t="s">
        <v>7692</v>
      </c>
      <c r="M1155" s="58" t="s">
        <v>1672</v>
      </c>
      <c r="N1155" s="60">
        <v>828355</v>
      </c>
      <c r="O1155" s="60">
        <v>95261</v>
      </c>
      <c r="P1155" s="60">
        <v>95261</v>
      </c>
      <c r="Q1155" s="58"/>
      <c r="R1155" s="58" t="s">
        <v>658</v>
      </c>
      <c r="S1155" s="58" t="s">
        <v>675</v>
      </c>
      <c r="T1155" s="58"/>
      <c r="U1155" s="58">
        <v>3</v>
      </c>
      <c r="V1155" s="58"/>
      <c r="W1155" s="58" t="s">
        <v>658</v>
      </c>
      <c r="X1155" s="58">
        <v>44034910000</v>
      </c>
      <c r="Y1155" s="58" t="str">
        <f>LEFT(Tableau3[[#This Row],[CODE_TARIF]],6)</f>
        <v>440349</v>
      </c>
      <c r="Z1155" s="58" t="s">
        <v>697</v>
      </c>
      <c r="AA1155" s="58"/>
      <c r="AB1155" s="58" t="s">
        <v>8549</v>
      </c>
      <c r="AC1155" s="60">
        <v>35</v>
      </c>
      <c r="AD1155" s="60" t="s">
        <v>6562</v>
      </c>
      <c r="AE1155" s="58" t="s">
        <v>698</v>
      </c>
      <c r="AF1155" s="58" t="s">
        <v>658</v>
      </c>
      <c r="AG1155" s="60" t="s">
        <v>5001</v>
      </c>
      <c r="AH1155" s="60" t="s">
        <v>5001</v>
      </c>
      <c r="AI1155" s="58">
        <v>1000</v>
      </c>
      <c r="AJ1155" s="58" t="s">
        <v>666</v>
      </c>
    </row>
    <row r="1156" spans="1:36">
      <c r="A1156" s="57">
        <v>1153</v>
      </c>
      <c r="B1156" s="58">
        <v>2022</v>
      </c>
      <c r="C1156" s="58" t="s">
        <v>692</v>
      </c>
      <c r="D1156" s="58"/>
      <c r="E1156" s="58" t="s">
        <v>2012</v>
      </c>
      <c r="F1156" s="58" t="s">
        <v>2046</v>
      </c>
      <c r="G1156" s="58" t="s">
        <v>7936</v>
      </c>
      <c r="H1156" s="58" t="s">
        <v>1910</v>
      </c>
      <c r="I1156" s="59">
        <v>44706</v>
      </c>
      <c r="J1156" s="58" t="s">
        <v>3136</v>
      </c>
      <c r="K1156" s="59" t="s">
        <v>1960</v>
      </c>
      <c r="L1156" s="58" t="s">
        <v>7692</v>
      </c>
      <c r="M1156" s="58" t="s">
        <v>1672</v>
      </c>
      <c r="N1156" s="60">
        <v>1021980</v>
      </c>
      <c r="O1156" s="60">
        <v>117528</v>
      </c>
      <c r="P1156" s="60">
        <v>117528</v>
      </c>
      <c r="Q1156" s="58"/>
      <c r="R1156" s="58" t="s">
        <v>658</v>
      </c>
      <c r="S1156" s="58" t="s">
        <v>675</v>
      </c>
      <c r="T1156" s="58"/>
      <c r="U1156" s="58">
        <v>3</v>
      </c>
      <c r="V1156" s="58"/>
      <c r="W1156" s="58" t="s">
        <v>658</v>
      </c>
      <c r="X1156" s="58">
        <v>44034939000</v>
      </c>
      <c r="Y1156" s="58" t="str">
        <f>LEFT(Tableau3[[#This Row],[CODE_TARIF]],6)</f>
        <v>440349</v>
      </c>
      <c r="Z1156" s="58" t="s">
        <v>697</v>
      </c>
      <c r="AA1156" s="58"/>
      <c r="AB1156" s="58" t="s">
        <v>8550</v>
      </c>
      <c r="AC1156" s="60">
        <v>28</v>
      </c>
      <c r="AD1156" s="60" t="s">
        <v>6563</v>
      </c>
      <c r="AE1156" s="58" t="s">
        <v>698</v>
      </c>
      <c r="AF1156" s="58" t="s">
        <v>658</v>
      </c>
      <c r="AG1156" s="60" t="s">
        <v>5002</v>
      </c>
      <c r="AH1156" s="60" t="s">
        <v>5002</v>
      </c>
      <c r="AI1156" s="58">
        <v>1000</v>
      </c>
      <c r="AJ1156" s="58" t="s">
        <v>666</v>
      </c>
    </row>
    <row r="1157" spans="1:36">
      <c r="A1157" s="57">
        <v>1154</v>
      </c>
      <c r="B1157" s="58">
        <v>2022</v>
      </c>
      <c r="C1157" s="58" t="s">
        <v>692</v>
      </c>
      <c r="D1157" s="58"/>
      <c r="E1157" s="58" t="s">
        <v>2012</v>
      </c>
      <c r="F1157" s="58" t="s">
        <v>2046</v>
      </c>
      <c r="G1157" s="58" t="s">
        <v>7936</v>
      </c>
      <c r="H1157" s="58" t="s">
        <v>1910</v>
      </c>
      <c r="I1157" s="59">
        <v>44706</v>
      </c>
      <c r="J1157" s="58" t="s">
        <v>3137</v>
      </c>
      <c r="K1157" s="59" t="s">
        <v>1960</v>
      </c>
      <c r="L1157" s="58" t="s">
        <v>7692</v>
      </c>
      <c r="M1157" s="58" t="s">
        <v>1672</v>
      </c>
      <c r="N1157" s="60">
        <v>405255</v>
      </c>
      <c r="O1157" s="60">
        <v>46604</v>
      </c>
      <c r="P1157" s="60">
        <v>46604</v>
      </c>
      <c r="Q1157" s="58"/>
      <c r="R1157" s="58" t="s">
        <v>658</v>
      </c>
      <c r="S1157" s="58" t="s">
        <v>675</v>
      </c>
      <c r="T1157" s="58"/>
      <c r="U1157" s="58">
        <v>3</v>
      </c>
      <c r="V1157" s="58"/>
      <c r="W1157" s="58" t="s">
        <v>658</v>
      </c>
      <c r="X1157" s="58">
        <v>44034939000</v>
      </c>
      <c r="Y1157" s="58" t="str">
        <f>LEFT(Tableau3[[#This Row],[CODE_TARIF]],6)</f>
        <v>440349</v>
      </c>
      <c r="Z1157" s="58" t="s">
        <v>697</v>
      </c>
      <c r="AA1157" s="58"/>
      <c r="AB1157" s="58" t="s">
        <v>8551</v>
      </c>
      <c r="AC1157" s="60">
        <v>11</v>
      </c>
      <c r="AD1157" s="60" t="s">
        <v>6564</v>
      </c>
      <c r="AE1157" s="58" t="s">
        <v>698</v>
      </c>
      <c r="AF1157" s="58" t="s">
        <v>658</v>
      </c>
      <c r="AG1157" s="60" t="s">
        <v>5003</v>
      </c>
      <c r="AH1157" s="60" t="s">
        <v>5003</v>
      </c>
      <c r="AI1157" s="58">
        <v>1000</v>
      </c>
      <c r="AJ1157" s="58" t="s">
        <v>666</v>
      </c>
    </row>
    <row r="1158" spans="1:36">
      <c r="A1158" s="57">
        <v>1155</v>
      </c>
      <c r="B1158" s="58">
        <v>2022</v>
      </c>
      <c r="C1158" s="58" t="s">
        <v>692</v>
      </c>
      <c r="D1158" s="58"/>
      <c r="E1158" s="58" t="s">
        <v>2012</v>
      </c>
      <c r="F1158" s="58" t="s">
        <v>2046</v>
      </c>
      <c r="G1158" s="58" t="s">
        <v>7936</v>
      </c>
      <c r="H1158" s="58" t="s">
        <v>1910</v>
      </c>
      <c r="I1158" s="59">
        <v>44706</v>
      </c>
      <c r="J1158" s="58" t="s">
        <v>3138</v>
      </c>
      <c r="K1158" s="59" t="s">
        <v>1960</v>
      </c>
      <c r="L1158" s="58" t="s">
        <v>7692</v>
      </c>
      <c r="M1158" s="58" t="s">
        <v>1672</v>
      </c>
      <c r="N1158" s="60">
        <v>814765</v>
      </c>
      <c r="O1158" s="60">
        <v>93698</v>
      </c>
      <c r="P1158" s="60">
        <v>93698</v>
      </c>
      <c r="Q1158" s="58"/>
      <c r="R1158" s="58" t="s">
        <v>658</v>
      </c>
      <c r="S1158" s="58" t="s">
        <v>675</v>
      </c>
      <c r="T1158" s="58"/>
      <c r="U1158" s="58">
        <v>3</v>
      </c>
      <c r="V1158" s="58"/>
      <c r="W1158" s="58" t="s">
        <v>658</v>
      </c>
      <c r="X1158" s="58">
        <v>44034939000</v>
      </c>
      <c r="Y1158" s="58" t="str">
        <f>LEFT(Tableau3[[#This Row],[CODE_TARIF]],6)</f>
        <v>440349</v>
      </c>
      <c r="Z1158" s="58" t="s">
        <v>697</v>
      </c>
      <c r="AA1158" s="58"/>
      <c r="AB1158" s="58" t="s">
        <v>8552</v>
      </c>
      <c r="AC1158" s="60">
        <v>18</v>
      </c>
      <c r="AD1158" s="60" t="s">
        <v>6565</v>
      </c>
      <c r="AE1158" s="58" t="s">
        <v>698</v>
      </c>
      <c r="AF1158" s="58" t="s">
        <v>658</v>
      </c>
      <c r="AG1158" s="60" t="s">
        <v>5004</v>
      </c>
      <c r="AH1158" s="60" t="s">
        <v>5004</v>
      </c>
      <c r="AI1158" s="58">
        <v>1000</v>
      </c>
      <c r="AJ1158" s="58" t="s">
        <v>666</v>
      </c>
    </row>
    <row r="1159" spans="1:36">
      <c r="A1159" s="57">
        <v>1156</v>
      </c>
      <c r="B1159" s="58">
        <v>2022</v>
      </c>
      <c r="C1159" s="58" t="s">
        <v>692</v>
      </c>
      <c r="D1159" s="58"/>
      <c r="E1159" s="58" t="s">
        <v>2012</v>
      </c>
      <c r="F1159" s="58" t="s">
        <v>2046</v>
      </c>
      <c r="G1159" s="58" t="s">
        <v>7936</v>
      </c>
      <c r="H1159" s="58" t="s">
        <v>1910</v>
      </c>
      <c r="I1159" s="59">
        <v>44706</v>
      </c>
      <c r="J1159" s="58" t="s">
        <v>3139</v>
      </c>
      <c r="K1159" s="59" t="s">
        <v>1960</v>
      </c>
      <c r="L1159" s="58" t="s">
        <v>7692</v>
      </c>
      <c r="M1159" s="58" t="s">
        <v>1672</v>
      </c>
      <c r="N1159" s="60">
        <v>470575</v>
      </c>
      <c r="O1159" s="60">
        <v>54116</v>
      </c>
      <c r="P1159" s="60">
        <v>54116</v>
      </c>
      <c r="Q1159" s="58"/>
      <c r="R1159" s="58" t="s">
        <v>658</v>
      </c>
      <c r="S1159" s="58" t="s">
        <v>675</v>
      </c>
      <c r="T1159" s="58"/>
      <c r="U1159" s="58">
        <v>3</v>
      </c>
      <c r="V1159" s="58"/>
      <c r="W1159" s="58" t="s">
        <v>658</v>
      </c>
      <c r="X1159" s="58">
        <v>44034939000</v>
      </c>
      <c r="Y1159" s="58" t="str">
        <f>LEFT(Tableau3[[#This Row],[CODE_TARIF]],6)</f>
        <v>440349</v>
      </c>
      <c r="Z1159" s="58" t="s">
        <v>697</v>
      </c>
      <c r="AA1159" s="58"/>
      <c r="AB1159" s="58" t="s">
        <v>8553</v>
      </c>
      <c r="AC1159" s="60">
        <v>22</v>
      </c>
      <c r="AD1159" s="60" t="s">
        <v>6566</v>
      </c>
      <c r="AE1159" s="58" t="s">
        <v>698</v>
      </c>
      <c r="AF1159" s="58" t="s">
        <v>658</v>
      </c>
      <c r="AG1159" s="60" t="s">
        <v>5005</v>
      </c>
      <c r="AH1159" s="60" t="s">
        <v>5005</v>
      </c>
      <c r="AI1159" s="58">
        <v>1000</v>
      </c>
      <c r="AJ1159" s="58" t="s">
        <v>666</v>
      </c>
    </row>
    <row r="1160" spans="1:36">
      <c r="A1160" s="57">
        <v>1157</v>
      </c>
      <c r="B1160" s="58">
        <v>2022</v>
      </c>
      <c r="C1160" s="58" t="s">
        <v>692</v>
      </c>
      <c r="D1160" s="58"/>
      <c r="E1160" s="58" t="s">
        <v>2012</v>
      </c>
      <c r="F1160" s="58" t="s">
        <v>2046</v>
      </c>
      <c r="G1160" s="58" t="s">
        <v>7936</v>
      </c>
      <c r="H1160" s="58" t="s">
        <v>1910</v>
      </c>
      <c r="I1160" s="59">
        <v>44706</v>
      </c>
      <c r="J1160" s="58" t="s">
        <v>3140</v>
      </c>
      <c r="K1160" s="59" t="s">
        <v>1960</v>
      </c>
      <c r="L1160" s="58" t="s">
        <v>7692</v>
      </c>
      <c r="M1160" s="58" t="s">
        <v>1672</v>
      </c>
      <c r="N1160" s="60">
        <v>1077510</v>
      </c>
      <c r="O1160" s="60">
        <v>123914</v>
      </c>
      <c r="P1160" s="60">
        <v>123914</v>
      </c>
      <c r="Q1160" s="58"/>
      <c r="R1160" s="58" t="s">
        <v>658</v>
      </c>
      <c r="S1160" s="58" t="s">
        <v>675</v>
      </c>
      <c r="T1160" s="58"/>
      <c r="U1160" s="58">
        <v>3</v>
      </c>
      <c r="V1160" s="58"/>
      <c r="W1160" s="58" t="s">
        <v>658</v>
      </c>
      <c r="X1160" s="58">
        <v>44034939000</v>
      </c>
      <c r="Y1160" s="58" t="str">
        <f>LEFT(Tableau3[[#This Row],[CODE_TARIF]],6)</f>
        <v>440349</v>
      </c>
      <c r="Z1160" s="58" t="s">
        <v>697</v>
      </c>
      <c r="AA1160" s="58"/>
      <c r="AB1160" s="58" t="s">
        <v>8554</v>
      </c>
      <c r="AC1160" s="60">
        <v>17</v>
      </c>
      <c r="AD1160" s="60" t="s">
        <v>6567</v>
      </c>
      <c r="AE1160" s="58" t="s">
        <v>698</v>
      </c>
      <c r="AF1160" s="58" t="s">
        <v>658</v>
      </c>
      <c r="AG1160" s="60" t="s">
        <v>5006</v>
      </c>
      <c r="AH1160" s="60" t="s">
        <v>5006</v>
      </c>
      <c r="AI1160" s="58">
        <v>1000</v>
      </c>
      <c r="AJ1160" s="58" t="s">
        <v>666</v>
      </c>
    </row>
    <row r="1161" spans="1:36">
      <c r="A1161" s="57">
        <v>1158</v>
      </c>
      <c r="B1161" s="58">
        <v>2022</v>
      </c>
      <c r="C1161" s="58" t="s">
        <v>692</v>
      </c>
      <c r="D1161" s="58"/>
      <c r="E1161" s="58" t="s">
        <v>2012</v>
      </c>
      <c r="F1161" s="58" t="s">
        <v>2046</v>
      </c>
      <c r="G1161" s="58" t="s">
        <v>7936</v>
      </c>
      <c r="H1161" s="58" t="s">
        <v>1910</v>
      </c>
      <c r="I1161" s="59">
        <v>44706</v>
      </c>
      <c r="J1161" s="58" t="s">
        <v>3141</v>
      </c>
      <c r="K1161" s="59" t="s">
        <v>1960</v>
      </c>
      <c r="L1161" s="58" t="s">
        <v>7692</v>
      </c>
      <c r="M1161" s="58" t="s">
        <v>1672</v>
      </c>
      <c r="N1161" s="60">
        <v>101050</v>
      </c>
      <c r="O1161" s="60">
        <v>11621</v>
      </c>
      <c r="P1161" s="60">
        <v>11621</v>
      </c>
      <c r="Q1161" s="58"/>
      <c r="R1161" s="58" t="s">
        <v>658</v>
      </c>
      <c r="S1161" s="58" t="s">
        <v>675</v>
      </c>
      <c r="T1161" s="58"/>
      <c r="U1161" s="58">
        <v>3</v>
      </c>
      <c r="V1161" s="58"/>
      <c r="W1161" s="58" t="s">
        <v>658</v>
      </c>
      <c r="X1161" s="58">
        <v>44034939000</v>
      </c>
      <c r="Y1161" s="58" t="str">
        <f>LEFT(Tableau3[[#This Row],[CODE_TARIF]],6)</f>
        <v>440349</v>
      </c>
      <c r="Z1161" s="58" t="s">
        <v>697</v>
      </c>
      <c r="AA1161" s="58"/>
      <c r="AB1161" s="58" t="s">
        <v>8555</v>
      </c>
      <c r="AC1161" s="60">
        <v>1</v>
      </c>
      <c r="AD1161" s="60" t="s">
        <v>6568</v>
      </c>
      <c r="AE1161" s="58" t="s">
        <v>698</v>
      </c>
      <c r="AF1161" s="58" t="s">
        <v>658</v>
      </c>
      <c r="AG1161" s="60" t="s">
        <v>5007</v>
      </c>
      <c r="AH1161" s="60" t="s">
        <v>5007</v>
      </c>
      <c r="AI1161" s="58">
        <v>1000</v>
      </c>
      <c r="AJ1161" s="58" t="s">
        <v>666</v>
      </c>
    </row>
    <row r="1162" spans="1:36">
      <c r="A1162" s="57">
        <v>1159</v>
      </c>
      <c r="B1162" s="58">
        <v>2022</v>
      </c>
      <c r="C1162" s="58" t="s">
        <v>692</v>
      </c>
      <c r="D1162" s="58"/>
      <c r="E1162" s="58" t="s">
        <v>2012</v>
      </c>
      <c r="F1162" s="58" t="s">
        <v>2046</v>
      </c>
      <c r="G1162" s="58" t="s">
        <v>7936</v>
      </c>
      <c r="H1162" s="58" t="s">
        <v>1910</v>
      </c>
      <c r="I1162" s="59">
        <v>44706</v>
      </c>
      <c r="J1162" s="58" t="s">
        <v>3142</v>
      </c>
      <c r="K1162" s="59" t="s">
        <v>1960</v>
      </c>
      <c r="L1162" s="58" t="s">
        <v>7692</v>
      </c>
      <c r="M1162" s="58" t="s">
        <v>1672</v>
      </c>
      <c r="N1162" s="60">
        <v>2388150</v>
      </c>
      <c r="O1162" s="60">
        <v>274638</v>
      </c>
      <c r="P1162" s="60">
        <v>274638</v>
      </c>
      <c r="Q1162" s="58"/>
      <c r="R1162" s="58" t="s">
        <v>658</v>
      </c>
      <c r="S1162" s="58" t="s">
        <v>675</v>
      </c>
      <c r="T1162" s="58"/>
      <c r="U1162" s="58">
        <v>3</v>
      </c>
      <c r="V1162" s="58"/>
      <c r="W1162" s="58" t="s">
        <v>658</v>
      </c>
      <c r="X1162" s="58">
        <v>44034939000</v>
      </c>
      <c r="Y1162" s="58" t="str">
        <f>LEFT(Tableau3[[#This Row],[CODE_TARIF]],6)</f>
        <v>440349</v>
      </c>
      <c r="Z1162" s="58" t="s">
        <v>697</v>
      </c>
      <c r="AA1162" s="58"/>
      <c r="AB1162" s="58" t="s">
        <v>8556</v>
      </c>
      <c r="AC1162" s="60">
        <v>61</v>
      </c>
      <c r="AD1162" s="60" t="s">
        <v>6569</v>
      </c>
      <c r="AE1162" s="58" t="s">
        <v>698</v>
      </c>
      <c r="AF1162" s="58" t="s">
        <v>658</v>
      </c>
      <c r="AG1162" s="60" t="s">
        <v>5008</v>
      </c>
      <c r="AH1162" s="60" t="s">
        <v>5008</v>
      </c>
      <c r="AI1162" s="58">
        <v>1000</v>
      </c>
      <c r="AJ1162" s="58" t="s">
        <v>666</v>
      </c>
    </row>
    <row r="1163" spans="1:36">
      <c r="A1163" s="57">
        <v>1160</v>
      </c>
      <c r="B1163" s="58">
        <v>2022</v>
      </c>
      <c r="C1163" s="58" t="s">
        <v>692</v>
      </c>
      <c r="D1163" s="58"/>
      <c r="E1163" s="58" t="s">
        <v>2012</v>
      </c>
      <c r="F1163" s="58" t="s">
        <v>2046</v>
      </c>
      <c r="G1163" s="58" t="s">
        <v>7936</v>
      </c>
      <c r="H1163" s="58" t="s">
        <v>1910</v>
      </c>
      <c r="I1163" s="59">
        <v>44706</v>
      </c>
      <c r="J1163" s="58" t="s">
        <v>3143</v>
      </c>
      <c r="K1163" s="59" t="s">
        <v>1960</v>
      </c>
      <c r="L1163" s="58" t="s">
        <v>7692</v>
      </c>
      <c r="M1163" s="58" t="s">
        <v>1672</v>
      </c>
      <c r="N1163" s="60">
        <v>2536020</v>
      </c>
      <c r="O1163" s="60">
        <v>291642</v>
      </c>
      <c r="P1163" s="60">
        <v>291642</v>
      </c>
      <c r="Q1163" s="58"/>
      <c r="R1163" s="58" t="s">
        <v>658</v>
      </c>
      <c r="S1163" s="58" t="s">
        <v>675</v>
      </c>
      <c r="T1163" s="58"/>
      <c r="U1163" s="58">
        <v>3</v>
      </c>
      <c r="V1163" s="58"/>
      <c r="W1163" s="58" t="s">
        <v>658</v>
      </c>
      <c r="X1163" s="58">
        <v>44034939000</v>
      </c>
      <c r="Y1163" s="58" t="str">
        <f>LEFT(Tableau3[[#This Row],[CODE_TARIF]],6)</f>
        <v>440349</v>
      </c>
      <c r="Z1163" s="58" t="s">
        <v>697</v>
      </c>
      <c r="AA1163" s="58"/>
      <c r="AB1163" s="58" t="s">
        <v>8557</v>
      </c>
      <c r="AC1163" s="60">
        <v>40</v>
      </c>
      <c r="AD1163" s="60" t="s">
        <v>6570</v>
      </c>
      <c r="AE1163" s="58" t="s">
        <v>698</v>
      </c>
      <c r="AF1163" s="58" t="s">
        <v>658</v>
      </c>
      <c r="AG1163" s="60" t="s">
        <v>5009</v>
      </c>
      <c r="AH1163" s="60" t="s">
        <v>5009</v>
      </c>
      <c r="AI1163" s="58">
        <v>1000</v>
      </c>
      <c r="AJ1163" s="58" t="s">
        <v>666</v>
      </c>
    </row>
    <row r="1164" spans="1:36">
      <c r="A1164" s="57">
        <v>1161</v>
      </c>
      <c r="B1164" s="58">
        <v>2022</v>
      </c>
      <c r="C1164" s="58" t="s">
        <v>692</v>
      </c>
      <c r="D1164" s="58"/>
      <c r="E1164" s="58" t="s">
        <v>2012</v>
      </c>
      <c r="F1164" s="58" t="s">
        <v>2046</v>
      </c>
      <c r="G1164" s="58" t="s">
        <v>7936</v>
      </c>
      <c r="H1164" s="58" t="s">
        <v>1910</v>
      </c>
      <c r="I1164" s="59">
        <v>44706</v>
      </c>
      <c r="J1164" s="58" t="s">
        <v>3144</v>
      </c>
      <c r="K1164" s="59" t="s">
        <v>1960</v>
      </c>
      <c r="L1164" s="58" t="s">
        <v>7692</v>
      </c>
      <c r="M1164" s="58" t="s">
        <v>1672</v>
      </c>
      <c r="N1164" s="60">
        <v>2067330</v>
      </c>
      <c r="O1164" s="60">
        <v>237743</v>
      </c>
      <c r="P1164" s="60">
        <v>237743</v>
      </c>
      <c r="Q1164" s="58"/>
      <c r="R1164" s="58" t="s">
        <v>658</v>
      </c>
      <c r="S1164" s="58" t="s">
        <v>675</v>
      </c>
      <c r="T1164" s="58"/>
      <c r="U1164" s="58">
        <v>3</v>
      </c>
      <c r="V1164" s="58"/>
      <c r="W1164" s="58" t="s">
        <v>658</v>
      </c>
      <c r="X1164" s="58">
        <v>44034939000</v>
      </c>
      <c r="Y1164" s="58" t="str">
        <f>LEFT(Tableau3[[#This Row],[CODE_TARIF]],6)</f>
        <v>440349</v>
      </c>
      <c r="Z1164" s="58" t="s">
        <v>697</v>
      </c>
      <c r="AA1164" s="58"/>
      <c r="AB1164" s="58" t="s">
        <v>8558</v>
      </c>
      <c r="AC1164" s="60">
        <v>72</v>
      </c>
      <c r="AD1164" s="60" t="s">
        <v>6571</v>
      </c>
      <c r="AE1164" s="58" t="s">
        <v>698</v>
      </c>
      <c r="AF1164" s="58" t="s">
        <v>658</v>
      </c>
      <c r="AG1164" s="60" t="s">
        <v>5010</v>
      </c>
      <c r="AH1164" s="60" t="s">
        <v>5010</v>
      </c>
      <c r="AI1164" s="58">
        <v>1000</v>
      </c>
      <c r="AJ1164" s="58" t="s">
        <v>666</v>
      </c>
    </row>
    <row r="1165" spans="1:36">
      <c r="A1165" s="57">
        <v>1162</v>
      </c>
      <c r="B1165" s="58">
        <v>2022</v>
      </c>
      <c r="C1165" s="58" t="s">
        <v>692</v>
      </c>
      <c r="D1165" s="58"/>
      <c r="E1165" s="58" t="s">
        <v>2012</v>
      </c>
      <c r="F1165" s="58" t="s">
        <v>2046</v>
      </c>
      <c r="G1165" s="58" t="s">
        <v>7936</v>
      </c>
      <c r="H1165" s="58" t="s">
        <v>1910</v>
      </c>
      <c r="I1165" s="59">
        <v>44706</v>
      </c>
      <c r="J1165" s="58" t="s">
        <v>3145</v>
      </c>
      <c r="K1165" s="59" t="s">
        <v>1960</v>
      </c>
      <c r="L1165" s="58" t="s">
        <v>7692</v>
      </c>
      <c r="M1165" s="58" t="s">
        <v>1672</v>
      </c>
      <c r="N1165" s="60">
        <v>1594075</v>
      </c>
      <c r="O1165" s="60">
        <v>183318</v>
      </c>
      <c r="P1165" s="60">
        <v>183318</v>
      </c>
      <c r="Q1165" s="58"/>
      <c r="R1165" s="58" t="s">
        <v>658</v>
      </c>
      <c r="S1165" s="58" t="s">
        <v>675</v>
      </c>
      <c r="T1165" s="58"/>
      <c r="U1165" s="58">
        <v>3</v>
      </c>
      <c r="V1165" s="58"/>
      <c r="W1165" s="58" t="s">
        <v>658</v>
      </c>
      <c r="X1165" s="58">
        <v>44034939000</v>
      </c>
      <c r="Y1165" s="58" t="str">
        <f>LEFT(Tableau3[[#This Row],[CODE_TARIF]],6)</f>
        <v>440349</v>
      </c>
      <c r="Z1165" s="58" t="s">
        <v>697</v>
      </c>
      <c r="AA1165" s="58"/>
      <c r="AB1165" s="58" t="s">
        <v>8559</v>
      </c>
      <c r="AC1165" s="60">
        <v>44</v>
      </c>
      <c r="AD1165" s="60" t="s">
        <v>6572</v>
      </c>
      <c r="AE1165" s="58" t="s">
        <v>698</v>
      </c>
      <c r="AF1165" s="58" t="s">
        <v>658</v>
      </c>
      <c r="AG1165" s="60" t="s">
        <v>5011</v>
      </c>
      <c r="AH1165" s="60" t="s">
        <v>5011</v>
      </c>
      <c r="AI1165" s="58">
        <v>1000</v>
      </c>
      <c r="AJ1165" s="58" t="s">
        <v>666</v>
      </c>
    </row>
    <row r="1166" spans="1:36">
      <c r="A1166" s="57">
        <v>1163</v>
      </c>
      <c r="B1166" s="58">
        <v>2022</v>
      </c>
      <c r="C1166" s="58" t="s">
        <v>692</v>
      </c>
      <c r="D1166" s="58"/>
      <c r="E1166" s="58" t="s">
        <v>8883</v>
      </c>
      <c r="F1166" s="58" t="s">
        <v>587</v>
      </c>
      <c r="G1166" s="58" t="s">
        <v>7933</v>
      </c>
      <c r="H1166" s="58" t="s">
        <v>2032</v>
      </c>
      <c r="I1166" s="59">
        <v>44705</v>
      </c>
      <c r="J1166" s="58" t="s">
        <v>3146</v>
      </c>
      <c r="K1166" s="59" t="s">
        <v>1675</v>
      </c>
      <c r="L1166" s="58" t="s">
        <v>7695</v>
      </c>
      <c r="M1166" s="58" t="s">
        <v>1675</v>
      </c>
      <c r="N1166" s="60">
        <v>341900</v>
      </c>
      <c r="O1166" s="60">
        <v>18805</v>
      </c>
      <c r="P1166" s="60">
        <v>18805</v>
      </c>
      <c r="Q1166" s="58"/>
      <c r="R1166" s="58" t="s">
        <v>658</v>
      </c>
      <c r="S1166" s="58" t="s">
        <v>695</v>
      </c>
      <c r="T1166" s="58"/>
      <c r="U1166" s="58">
        <v>3</v>
      </c>
      <c r="V1166" s="58"/>
      <c r="W1166" s="58" t="s">
        <v>658</v>
      </c>
      <c r="X1166" s="58">
        <v>44072938000</v>
      </c>
      <c r="Y1166" s="58" t="str">
        <f>LEFT(Tableau3[[#This Row],[CODE_TARIF]],6)</f>
        <v>440729</v>
      </c>
      <c r="Z1166" s="58" t="s">
        <v>697</v>
      </c>
      <c r="AA1166" s="58"/>
      <c r="AB1166" s="58" t="s">
        <v>7979</v>
      </c>
      <c r="AC1166" s="60">
        <v>12</v>
      </c>
      <c r="AD1166" s="60" t="s">
        <v>6573</v>
      </c>
      <c r="AE1166" s="58" t="s">
        <v>1668</v>
      </c>
      <c r="AF1166" s="58" t="s">
        <v>658</v>
      </c>
      <c r="AG1166" s="60" t="s">
        <v>5012</v>
      </c>
      <c r="AH1166" s="60" t="s">
        <v>5012</v>
      </c>
      <c r="AI1166" s="58">
        <v>1000</v>
      </c>
      <c r="AJ1166" s="58" t="s">
        <v>666</v>
      </c>
    </row>
    <row r="1167" spans="1:36">
      <c r="A1167" s="57">
        <v>1164</v>
      </c>
      <c r="B1167" s="58">
        <v>2022</v>
      </c>
      <c r="C1167" s="58" t="s">
        <v>692</v>
      </c>
      <c r="D1167" s="58"/>
      <c r="E1167" s="58" t="s">
        <v>8883</v>
      </c>
      <c r="F1167" s="58" t="s">
        <v>587</v>
      </c>
      <c r="G1167" s="58" t="s">
        <v>7933</v>
      </c>
      <c r="H1167" s="58" t="s">
        <v>2032</v>
      </c>
      <c r="I1167" s="59">
        <v>44705</v>
      </c>
      <c r="J1167" s="58" t="s">
        <v>3147</v>
      </c>
      <c r="K1167" s="59" t="s">
        <v>1675</v>
      </c>
      <c r="L1167" s="58" t="s">
        <v>7695</v>
      </c>
      <c r="M1167" s="58" t="s">
        <v>1675</v>
      </c>
      <c r="N1167" s="60">
        <v>1290100</v>
      </c>
      <c r="O1167" s="60">
        <v>70956</v>
      </c>
      <c r="P1167" s="60">
        <v>70956</v>
      </c>
      <c r="Q1167" s="58"/>
      <c r="R1167" s="58" t="s">
        <v>658</v>
      </c>
      <c r="S1167" s="58" t="s">
        <v>700</v>
      </c>
      <c r="T1167" s="58"/>
      <c r="U1167" s="58">
        <v>3</v>
      </c>
      <c r="V1167" s="58"/>
      <c r="W1167" s="58" t="s">
        <v>658</v>
      </c>
      <c r="X1167" s="58">
        <v>44072921000</v>
      </c>
      <c r="Y1167" s="58" t="str">
        <f>LEFT(Tableau3[[#This Row],[CODE_TARIF]],6)</f>
        <v>440729</v>
      </c>
      <c r="Z1167" s="58" t="s">
        <v>697</v>
      </c>
      <c r="AA1167" s="58"/>
      <c r="AB1167" s="58" t="s">
        <v>7976</v>
      </c>
      <c r="AC1167" s="60">
        <v>11</v>
      </c>
      <c r="AD1167" s="60" t="s">
        <v>6574</v>
      </c>
      <c r="AE1167" s="58" t="s">
        <v>1668</v>
      </c>
      <c r="AF1167" s="58" t="s">
        <v>658</v>
      </c>
      <c r="AG1167" s="60" t="s">
        <v>5013</v>
      </c>
      <c r="AH1167" s="60" t="s">
        <v>5013</v>
      </c>
      <c r="AI1167" s="58">
        <v>1000</v>
      </c>
      <c r="AJ1167" s="58" t="s">
        <v>666</v>
      </c>
    </row>
    <row r="1168" spans="1:36">
      <c r="A1168" s="57">
        <v>1165</v>
      </c>
      <c r="B1168" s="58">
        <v>2022</v>
      </c>
      <c r="C1168" s="58" t="s">
        <v>692</v>
      </c>
      <c r="D1168" s="58"/>
      <c r="E1168" s="58" t="s">
        <v>8883</v>
      </c>
      <c r="F1168" s="58" t="s">
        <v>587</v>
      </c>
      <c r="G1168" s="58" t="s">
        <v>7933</v>
      </c>
      <c r="H1168" s="58" t="s">
        <v>2032</v>
      </c>
      <c r="I1168" s="59">
        <v>44705</v>
      </c>
      <c r="J1168" s="58" t="s">
        <v>3148</v>
      </c>
      <c r="K1168" s="59" t="s">
        <v>1675</v>
      </c>
      <c r="L1168" s="58" t="s">
        <v>7695</v>
      </c>
      <c r="M1168" s="58" t="s">
        <v>1675</v>
      </c>
      <c r="N1168" s="60">
        <v>1269600</v>
      </c>
      <c r="O1168" s="60">
        <v>69828</v>
      </c>
      <c r="P1168" s="60">
        <v>69828</v>
      </c>
      <c r="Q1168" s="58"/>
      <c r="R1168" s="58" t="s">
        <v>658</v>
      </c>
      <c r="S1168" s="58" t="s">
        <v>700</v>
      </c>
      <c r="T1168" s="58"/>
      <c r="U1168" s="58">
        <v>3</v>
      </c>
      <c r="V1168" s="58"/>
      <c r="W1168" s="58" t="s">
        <v>658</v>
      </c>
      <c r="X1168" s="58">
        <v>44072921000</v>
      </c>
      <c r="Y1168" s="58" t="str">
        <f>LEFT(Tableau3[[#This Row],[CODE_TARIF]],6)</f>
        <v>440729</v>
      </c>
      <c r="Z1168" s="58" t="s">
        <v>697</v>
      </c>
      <c r="AA1168" s="58"/>
      <c r="AB1168" s="58" t="s">
        <v>7976</v>
      </c>
      <c r="AC1168" s="60">
        <v>11</v>
      </c>
      <c r="AD1168" s="60" t="s">
        <v>6475</v>
      </c>
      <c r="AE1168" s="58" t="s">
        <v>1668</v>
      </c>
      <c r="AF1168" s="58" t="s">
        <v>658</v>
      </c>
      <c r="AG1168" s="60" t="s">
        <v>4883</v>
      </c>
      <c r="AH1168" s="60" t="s">
        <v>4883</v>
      </c>
      <c r="AI1168" s="58">
        <v>1000</v>
      </c>
      <c r="AJ1168" s="58" t="s">
        <v>666</v>
      </c>
    </row>
    <row r="1169" spans="1:36">
      <c r="A1169" s="57">
        <v>1166</v>
      </c>
      <c r="B1169" s="58">
        <v>2022</v>
      </c>
      <c r="C1169" s="58" t="s">
        <v>692</v>
      </c>
      <c r="D1169" s="58"/>
      <c r="E1169" s="58" t="s">
        <v>8883</v>
      </c>
      <c r="F1169" s="58" t="s">
        <v>587</v>
      </c>
      <c r="G1169" s="58" t="s">
        <v>7933</v>
      </c>
      <c r="H1169" s="58" t="s">
        <v>2032</v>
      </c>
      <c r="I1169" s="59">
        <v>44705</v>
      </c>
      <c r="J1169" s="58" t="s">
        <v>3149</v>
      </c>
      <c r="K1169" s="59" t="s">
        <v>1675</v>
      </c>
      <c r="L1169" s="58" t="s">
        <v>7695</v>
      </c>
      <c r="M1169" s="58" t="s">
        <v>1675</v>
      </c>
      <c r="N1169" s="60">
        <v>3429300</v>
      </c>
      <c r="O1169" s="60">
        <v>188612</v>
      </c>
      <c r="P1169" s="60">
        <v>188612</v>
      </c>
      <c r="Q1169" s="58"/>
      <c r="R1169" s="58" t="s">
        <v>658</v>
      </c>
      <c r="S1169" s="58" t="s">
        <v>695</v>
      </c>
      <c r="T1169" s="58"/>
      <c r="U1169" s="58">
        <v>3</v>
      </c>
      <c r="V1169" s="58"/>
      <c r="W1169" s="58" t="s">
        <v>658</v>
      </c>
      <c r="X1169" s="58">
        <v>44072938000</v>
      </c>
      <c r="Y1169" s="58" t="str">
        <f>LEFT(Tableau3[[#This Row],[CODE_TARIF]],6)</f>
        <v>440729</v>
      </c>
      <c r="Z1169" s="58" t="s">
        <v>697</v>
      </c>
      <c r="AA1169" s="58"/>
      <c r="AB1169" s="58" t="s">
        <v>7977</v>
      </c>
      <c r="AC1169" s="60">
        <v>15</v>
      </c>
      <c r="AD1169" s="60" t="s">
        <v>6575</v>
      </c>
      <c r="AE1169" s="58" t="s">
        <v>1668</v>
      </c>
      <c r="AF1169" s="58" t="s">
        <v>658</v>
      </c>
      <c r="AG1169" s="60" t="s">
        <v>5014</v>
      </c>
      <c r="AH1169" s="60" t="s">
        <v>5014</v>
      </c>
      <c r="AI1169" s="58">
        <v>1000</v>
      </c>
      <c r="AJ1169" s="58" t="s">
        <v>666</v>
      </c>
    </row>
    <row r="1170" spans="1:36">
      <c r="A1170" s="57">
        <v>1167</v>
      </c>
      <c r="B1170" s="58">
        <v>2022</v>
      </c>
      <c r="C1170" s="58" t="s">
        <v>692</v>
      </c>
      <c r="D1170" s="58"/>
      <c r="E1170" s="58" t="s">
        <v>8883</v>
      </c>
      <c r="F1170" s="58" t="s">
        <v>587</v>
      </c>
      <c r="G1170" s="58" t="s">
        <v>7933</v>
      </c>
      <c r="H1170" s="58" t="s">
        <v>2032</v>
      </c>
      <c r="I1170" s="59">
        <v>44705</v>
      </c>
      <c r="J1170" s="58" t="s">
        <v>3150</v>
      </c>
      <c r="K1170" s="59" t="s">
        <v>1675</v>
      </c>
      <c r="L1170" s="58" t="s">
        <v>7695</v>
      </c>
      <c r="M1170" s="58" t="s">
        <v>1675</v>
      </c>
      <c r="N1170" s="60">
        <v>2740400</v>
      </c>
      <c r="O1170" s="60">
        <v>150722</v>
      </c>
      <c r="P1170" s="60">
        <v>150722</v>
      </c>
      <c r="Q1170" s="58"/>
      <c r="R1170" s="58" t="s">
        <v>658</v>
      </c>
      <c r="S1170" s="58" t="s">
        <v>695</v>
      </c>
      <c r="T1170" s="58"/>
      <c r="U1170" s="58">
        <v>3</v>
      </c>
      <c r="V1170" s="58"/>
      <c r="W1170" s="58" t="s">
        <v>658</v>
      </c>
      <c r="X1170" s="58">
        <v>44072938000</v>
      </c>
      <c r="Y1170" s="58" t="str">
        <f>LEFT(Tableau3[[#This Row],[CODE_TARIF]],6)</f>
        <v>440729</v>
      </c>
      <c r="Z1170" s="58" t="s">
        <v>697</v>
      </c>
      <c r="AA1170" s="58"/>
      <c r="AB1170" s="58" t="s">
        <v>7972</v>
      </c>
      <c r="AC1170" s="60">
        <v>11</v>
      </c>
      <c r="AD1170" s="60" t="s">
        <v>6576</v>
      </c>
      <c r="AE1170" s="58" t="s">
        <v>1668</v>
      </c>
      <c r="AF1170" s="58" t="s">
        <v>658</v>
      </c>
      <c r="AG1170" s="60" t="s">
        <v>5015</v>
      </c>
      <c r="AH1170" s="60" t="s">
        <v>5015</v>
      </c>
      <c r="AI1170" s="58">
        <v>1000</v>
      </c>
      <c r="AJ1170" s="58" t="s">
        <v>666</v>
      </c>
    </row>
    <row r="1171" spans="1:36">
      <c r="A1171" s="57">
        <v>1168</v>
      </c>
      <c r="B1171" s="58">
        <v>2022</v>
      </c>
      <c r="C1171" s="58" t="s">
        <v>692</v>
      </c>
      <c r="D1171" s="58"/>
      <c r="E1171" s="58" t="s">
        <v>8883</v>
      </c>
      <c r="F1171" s="58" t="s">
        <v>587</v>
      </c>
      <c r="G1171" s="58" t="s">
        <v>7933</v>
      </c>
      <c r="H1171" s="58" t="s">
        <v>2032</v>
      </c>
      <c r="I1171" s="59">
        <v>44705</v>
      </c>
      <c r="J1171" s="58" t="s">
        <v>3151</v>
      </c>
      <c r="K1171" s="59" t="s">
        <v>1675</v>
      </c>
      <c r="L1171" s="58" t="s">
        <v>7695</v>
      </c>
      <c r="M1171" s="58" t="s">
        <v>1675</v>
      </c>
      <c r="N1171" s="60">
        <v>2750800</v>
      </c>
      <c r="O1171" s="60">
        <v>151294</v>
      </c>
      <c r="P1171" s="60">
        <v>151294</v>
      </c>
      <c r="Q1171" s="58"/>
      <c r="R1171" s="58" t="s">
        <v>658</v>
      </c>
      <c r="S1171" s="58" t="s">
        <v>695</v>
      </c>
      <c r="T1171" s="58"/>
      <c r="U1171" s="58">
        <v>3</v>
      </c>
      <c r="V1171" s="58"/>
      <c r="W1171" s="58" t="s">
        <v>658</v>
      </c>
      <c r="X1171" s="58">
        <v>44072938000</v>
      </c>
      <c r="Y1171" s="58" t="str">
        <f>LEFT(Tableau3[[#This Row],[CODE_TARIF]],6)</f>
        <v>440729</v>
      </c>
      <c r="Z1171" s="58" t="s">
        <v>697</v>
      </c>
      <c r="AA1171" s="58"/>
      <c r="AB1171" s="58" t="s">
        <v>7972</v>
      </c>
      <c r="AC1171" s="60">
        <v>14</v>
      </c>
      <c r="AD1171" s="60" t="s">
        <v>5800</v>
      </c>
      <c r="AE1171" s="58" t="s">
        <v>1668</v>
      </c>
      <c r="AF1171" s="58" t="s">
        <v>658</v>
      </c>
      <c r="AG1171" s="60" t="s">
        <v>3969</v>
      </c>
      <c r="AH1171" s="60" t="s">
        <v>3969</v>
      </c>
      <c r="AI1171" s="58">
        <v>1000</v>
      </c>
      <c r="AJ1171" s="58" t="s">
        <v>666</v>
      </c>
    </row>
    <row r="1172" spans="1:36">
      <c r="A1172" s="57">
        <v>1169</v>
      </c>
      <c r="B1172" s="58">
        <v>2022</v>
      </c>
      <c r="C1172" s="58" t="s">
        <v>692</v>
      </c>
      <c r="D1172" s="58"/>
      <c r="E1172" s="58" t="s">
        <v>8883</v>
      </c>
      <c r="F1172" s="58" t="s">
        <v>587</v>
      </c>
      <c r="G1172" s="58" t="s">
        <v>7933</v>
      </c>
      <c r="H1172" s="58" t="s">
        <v>2032</v>
      </c>
      <c r="I1172" s="59">
        <v>44705</v>
      </c>
      <c r="J1172" s="58" t="s">
        <v>3152</v>
      </c>
      <c r="K1172" s="59" t="s">
        <v>1675</v>
      </c>
      <c r="L1172" s="58" t="s">
        <v>7695</v>
      </c>
      <c r="M1172" s="58" t="s">
        <v>1675</v>
      </c>
      <c r="N1172" s="60">
        <v>2723100</v>
      </c>
      <c r="O1172" s="60">
        <v>149771</v>
      </c>
      <c r="P1172" s="60">
        <v>149771</v>
      </c>
      <c r="Q1172" s="58"/>
      <c r="R1172" s="58" t="s">
        <v>658</v>
      </c>
      <c r="S1172" s="58" t="s">
        <v>695</v>
      </c>
      <c r="T1172" s="58"/>
      <c r="U1172" s="58">
        <v>3</v>
      </c>
      <c r="V1172" s="58"/>
      <c r="W1172" s="58" t="s">
        <v>658</v>
      </c>
      <c r="X1172" s="58">
        <v>44072938000</v>
      </c>
      <c r="Y1172" s="58" t="str">
        <f>LEFT(Tableau3[[#This Row],[CODE_TARIF]],6)</f>
        <v>440729</v>
      </c>
      <c r="Z1172" s="58" t="s">
        <v>697</v>
      </c>
      <c r="AA1172" s="58"/>
      <c r="AB1172" s="58" t="s">
        <v>7972</v>
      </c>
      <c r="AC1172" s="60">
        <v>28</v>
      </c>
      <c r="AD1172" s="60" t="s">
        <v>5979</v>
      </c>
      <c r="AE1172" s="58" t="s">
        <v>1668</v>
      </c>
      <c r="AF1172" s="58" t="s">
        <v>658</v>
      </c>
      <c r="AG1172" s="60" t="s">
        <v>4207</v>
      </c>
      <c r="AH1172" s="60" t="s">
        <v>4207</v>
      </c>
      <c r="AI1172" s="58">
        <v>1000</v>
      </c>
      <c r="AJ1172" s="58" t="s">
        <v>666</v>
      </c>
    </row>
    <row r="1173" spans="1:36">
      <c r="A1173" s="57">
        <v>1170</v>
      </c>
      <c r="B1173" s="58">
        <v>2022</v>
      </c>
      <c r="C1173" s="58" t="s">
        <v>692</v>
      </c>
      <c r="D1173" s="58"/>
      <c r="E1173" s="58" t="s">
        <v>8883</v>
      </c>
      <c r="F1173" s="58" t="s">
        <v>587</v>
      </c>
      <c r="G1173" s="58" t="s">
        <v>7933</v>
      </c>
      <c r="H1173" s="58" t="s">
        <v>2032</v>
      </c>
      <c r="I1173" s="59">
        <v>44705</v>
      </c>
      <c r="J1173" s="58" t="s">
        <v>3153</v>
      </c>
      <c r="K1173" s="59" t="s">
        <v>1675</v>
      </c>
      <c r="L1173" s="58" t="s">
        <v>7695</v>
      </c>
      <c r="M1173" s="58" t="s">
        <v>1675</v>
      </c>
      <c r="N1173" s="60">
        <v>2682100</v>
      </c>
      <c r="O1173" s="60">
        <v>147516</v>
      </c>
      <c r="P1173" s="60">
        <v>147516</v>
      </c>
      <c r="Q1173" s="58"/>
      <c r="R1173" s="58" t="s">
        <v>658</v>
      </c>
      <c r="S1173" s="58" t="s">
        <v>687</v>
      </c>
      <c r="T1173" s="58"/>
      <c r="U1173" s="58">
        <v>3</v>
      </c>
      <c r="V1173" s="58"/>
      <c r="W1173" s="58" t="s">
        <v>658</v>
      </c>
      <c r="X1173" s="58">
        <v>44072938000</v>
      </c>
      <c r="Y1173" s="58" t="str">
        <f>LEFT(Tableau3[[#This Row],[CODE_TARIF]],6)</f>
        <v>440729</v>
      </c>
      <c r="Z1173" s="58" t="s">
        <v>697</v>
      </c>
      <c r="AA1173" s="58"/>
      <c r="AB1173" s="58" t="s">
        <v>7972</v>
      </c>
      <c r="AC1173" s="60">
        <v>13</v>
      </c>
      <c r="AD1173" s="60" t="s">
        <v>6577</v>
      </c>
      <c r="AE1173" s="58" t="s">
        <v>1668</v>
      </c>
      <c r="AF1173" s="58" t="s">
        <v>658</v>
      </c>
      <c r="AG1173" s="60" t="s">
        <v>5016</v>
      </c>
      <c r="AH1173" s="60" t="s">
        <v>5016</v>
      </c>
      <c r="AI1173" s="58">
        <v>1000</v>
      </c>
      <c r="AJ1173" s="58" t="s">
        <v>666</v>
      </c>
    </row>
    <row r="1174" spans="1:36">
      <c r="A1174" s="57">
        <v>1171</v>
      </c>
      <c r="B1174" s="58">
        <v>2022</v>
      </c>
      <c r="C1174" s="58" t="s">
        <v>692</v>
      </c>
      <c r="D1174" s="58"/>
      <c r="E1174" s="58" t="s">
        <v>8883</v>
      </c>
      <c r="F1174" s="58" t="s">
        <v>587</v>
      </c>
      <c r="G1174" s="58" t="s">
        <v>7933</v>
      </c>
      <c r="H1174" s="58" t="s">
        <v>2032</v>
      </c>
      <c r="I1174" s="59">
        <v>44705</v>
      </c>
      <c r="J1174" s="58" t="s">
        <v>3154</v>
      </c>
      <c r="K1174" s="59" t="s">
        <v>1675</v>
      </c>
      <c r="L1174" s="58" t="s">
        <v>7695</v>
      </c>
      <c r="M1174" s="58" t="s">
        <v>1675</v>
      </c>
      <c r="N1174" s="60">
        <v>2660700</v>
      </c>
      <c r="O1174" s="60">
        <v>146339</v>
      </c>
      <c r="P1174" s="60">
        <v>146339</v>
      </c>
      <c r="Q1174" s="58"/>
      <c r="R1174" s="58" t="s">
        <v>658</v>
      </c>
      <c r="S1174" s="58" t="s">
        <v>695</v>
      </c>
      <c r="T1174" s="58"/>
      <c r="U1174" s="58">
        <v>3</v>
      </c>
      <c r="V1174" s="58"/>
      <c r="W1174" s="58" t="s">
        <v>658</v>
      </c>
      <c r="X1174" s="58">
        <v>44072938000</v>
      </c>
      <c r="Y1174" s="58" t="str">
        <f>LEFT(Tableau3[[#This Row],[CODE_TARIF]],6)</f>
        <v>440729</v>
      </c>
      <c r="Z1174" s="58" t="s">
        <v>697</v>
      </c>
      <c r="AA1174" s="58"/>
      <c r="AB1174" s="58" t="s">
        <v>7972</v>
      </c>
      <c r="AC1174" s="60">
        <v>16</v>
      </c>
      <c r="AD1174" s="60" t="s">
        <v>6578</v>
      </c>
      <c r="AE1174" s="58" t="s">
        <v>1668</v>
      </c>
      <c r="AF1174" s="58" t="s">
        <v>658</v>
      </c>
      <c r="AG1174" s="60" t="s">
        <v>5017</v>
      </c>
      <c r="AH1174" s="60" t="s">
        <v>5017</v>
      </c>
      <c r="AI1174" s="58">
        <v>1000</v>
      </c>
      <c r="AJ1174" s="58" t="s">
        <v>666</v>
      </c>
    </row>
    <row r="1175" spans="1:36">
      <c r="A1175" s="57">
        <v>1172</v>
      </c>
      <c r="B1175" s="58">
        <v>2022</v>
      </c>
      <c r="C1175" s="58" t="s">
        <v>692</v>
      </c>
      <c r="D1175" s="58"/>
      <c r="E1175" s="58" t="s">
        <v>8883</v>
      </c>
      <c r="F1175" s="58" t="s">
        <v>587</v>
      </c>
      <c r="G1175" s="58" t="s">
        <v>7933</v>
      </c>
      <c r="H1175" s="58" t="s">
        <v>2032</v>
      </c>
      <c r="I1175" s="59">
        <v>44705</v>
      </c>
      <c r="J1175" s="58" t="s">
        <v>3155</v>
      </c>
      <c r="K1175" s="59" t="s">
        <v>1675</v>
      </c>
      <c r="L1175" s="58" t="s">
        <v>7695</v>
      </c>
      <c r="M1175" s="58" t="s">
        <v>1675</v>
      </c>
      <c r="N1175" s="60">
        <v>2718800</v>
      </c>
      <c r="O1175" s="60">
        <v>149534</v>
      </c>
      <c r="P1175" s="60">
        <v>149534</v>
      </c>
      <c r="Q1175" s="58"/>
      <c r="R1175" s="58" t="s">
        <v>658</v>
      </c>
      <c r="S1175" s="58" t="s">
        <v>695</v>
      </c>
      <c r="T1175" s="58"/>
      <c r="U1175" s="58">
        <v>3</v>
      </c>
      <c r="V1175" s="58"/>
      <c r="W1175" s="58" t="s">
        <v>658</v>
      </c>
      <c r="X1175" s="58">
        <v>44072938000</v>
      </c>
      <c r="Y1175" s="58" t="str">
        <f>LEFT(Tableau3[[#This Row],[CODE_TARIF]],6)</f>
        <v>440729</v>
      </c>
      <c r="Z1175" s="58" t="s">
        <v>697</v>
      </c>
      <c r="AA1175" s="58"/>
      <c r="AB1175" s="58" t="s">
        <v>7972</v>
      </c>
      <c r="AC1175" s="60">
        <v>11</v>
      </c>
      <c r="AD1175" s="60" t="s">
        <v>6579</v>
      </c>
      <c r="AE1175" s="58" t="s">
        <v>1668</v>
      </c>
      <c r="AF1175" s="58" t="s">
        <v>658</v>
      </c>
      <c r="AG1175" s="60" t="s">
        <v>5018</v>
      </c>
      <c r="AH1175" s="60" t="s">
        <v>5018</v>
      </c>
      <c r="AI1175" s="58">
        <v>1000</v>
      </c>
      <c r="AJ1175" s="58" t="s">
        <v>666</v>
      </c>
    </row>
    <row r="1176" spans="1:36">
      <c r="A1176" s="57">
        <v>1173</v>
      </c>
      <c r="B1176" s="58">
        <v>2022</v>
      </c>
      <c r="C1176" s="58" t="s">
        <v>692</v>
      </c>
      <c r="D1176" s="58"/>
      <c r="E1176" s="58" t="s">
        <v>8883</v>
      </c>
      <c r="F1176" s="58" t="s">
        <v>587</v>
      </c>
      <c r="G1176" s="58" t="s">
        <v>7933</v>
      </c>
      <c r="H1176" s="58" t="s">
        <v>2032</v>
      </c>
      <c r="I1176" s="59">
        <v>44705</v>
      </c>
      <c r="J1176" s="58" t="s">
        <v>3156</v>
      </c>
      <c r="K1176" s="59" t="s">
        <v>1675</v>
      </c>
      <c r="L1176" s="58" t="s">
        <v>7695</v>
      </c>
      <c r="M1176" s="58" t="s">
        <v>1675</v>
      </c>
      <c r="N1176" s="60">
        <v>2736800</v>
      </c>
      <c r="O1176" s="60">
        <v>150524</v>
      </c>
      <c r="P1176" s="60">
        <v>150524</v>
      </c>
      <c r="Q1176" s="58"/>
      <c r="R1176" s="58" t="s">
        <v>658</v>
      </c>
      <c r="S1176" s="58" t="s">
        <v>695</v>
      </c>
      <c r="T1176" s="58"/>
      <c r="U1176" s="58">
        <v>3</v>
      </c>
      <c r="V1176" s="58"/>
      <c r="W1176" s="58" t="s">
        <v>658</v>
      </c>
      <c r="X1176" s="58">
        <v>44072938000</v>
      </c>
      <c r="Y1176" s="58" t="str">
        <f>LEFT(Tableau3[[#This Row],[CODE_TARIF]],6)</f>
        <v>440729</v>
      </c>
      <c r="Z1176" s="58" t="s">
        <v>697</v>
      </c>
      <c r="AA1176" s="58"/>
      <c r="AB1176" s="58" t="s">
        <v>7972</v>
      </c>
      <c r="AC1176" s="60">
        <v>25</v>
      </c>
      <c r="AD1176" s="60" t="s">
        <v>6580</v>
      </c>
      <c r="AE1176" s="58" t="s">
        <v>1668</v>
      </c>
      <c r="AF1176" s="58" t="s">
        <v>658</v>
      </c>
      <c r="AG1176" s="60" t="s">
        <v>5019</v>
      </c>
      <c r="AH1176" s="60" t="s">
        <v>5019</v>
      </c>
      <c r="AI1176" s="58">
        <v>1000</v>
      </c>
      <c r="AJ1176" s="58" t="s">
        <v>666</v>
      </c>
    </row>
    <row r="1177" spans="1:36">
      <c r="A1177" s="57">
        <v>1174</v>
      </c>
      <c r="B1177" s="58">
        <v>2022</v>
      </c>
      <c r="C1177" s="58" t="s">
        <v>692</v>
      </c>
      <c r="D1177" s="58"/>
      <c r="E1177" s="58" t="s">
        <v>8883</v>
      </c>
      <c r="F1177" s="58" t="s">
        <v>587</v>
      </c>
      <c r="G1177" s="58" t="s">
        <v>7933</v>
      </c>
      <c r="H1177" s="58" t="s">
        <v>2032</v>
      </c>
      <c r="I1177" s="59">
        <v>44705</v>
      </c>
      <c r="J1177" s="58" t="s">
        <v>3157</v>
      </c>
      <c r="K1177" s="59" t="s">
        <v>1675</v>
      </c>
      <c r="L1177" s="58" t="s">
        <v>7695</v>
      </c>
      <c r="M1177" s="58" t="s">
        <v>1675</v>
      </c>
      <c r="N1177" s="60">
        <v>2772900</v>
      </c>
      <c r="O1177" s="60">
        <v>152510</v>
      </c>
      <c r="P1177" s="60">
        <v>152510</v>
      </c>
      <c r="Q1177" s="58"/>
      <c r="R1177" s="58" t="s">
        <v>658</v>
      </c>
      <c r="S1177" s="58" t="s">
        <v>7161</v>
      </c>
      <c r="T1177" s="58"/>
      <c r="U1177" s="58">
        <v>3</v>
      </c>
      <c r="V1177" s="58"/>
      <c r="W1177" s="58" t="s">
        <v>658</v>
      </c>
      <c r="X1177" s="58">
        <v>44072938000</v>
      </c>
      <c r="Y1177" s="58" t="str">
        <f>LEFT(Tableau3[[#This Row],[CODE_TARIF]],6)</f>
        <v>440729</v>
      </c>
      <c r="Z1177" s="58" t="s">
        <v>697</v>
      </c>
      <c r="AA1177" s="58"/>
      <c r="AB1177" s="58" t="s">
        <v>7972</v>
      </c>
      <c r="AC1177" s="60">
        <v>12</v>
      </c>
      <c r="AD1177" s="60" t="s">
        <v>6581</v>
      </c>
      <c r="AE1177" s="58" t="s">
        <v>1668</v>
      </c>
      <c r="AF1177" s="58" t="s">
        <v>658</v>
      </c>
      <c r="AG1177" s="60" t="s">
        <v>5020</v>
      </c>
      <c r="AH1177" s="60" t="s">
        <v>5020</v>
      </c>
      <c r="AI1177" s="58">
        <v>1000</v>
      </c>
      <c r="AJ1177" s="58" t="s">
        <v>666</v>
      </c>
    </row>
    <row r="1178" spans="1:36">
      <c r="A1178" s="57">
        <v>1175</v>
      </c>
      <c r="B1178" s="58">
        <v>2022</v>
      </c>
      <c r="C1178" s="58" t="s">
        <v>692</v>
      </c>
      <c r="D1178" s="58"/>
      <c r="E1178" s="58" t="s">
        <v>2012</v>
      </c>
      <c r="F1178" s="58" t="s">
        <v>577</v>
      </c>
      <c r="G1178" s="58" t="s">
        <v>7922</v>
      </c>
      <c r="H1178" s="58" t="s">
        <v>1910</v>
      </c>
      <c r="I1178" s="59">
        <v>44704</v>
      </c>
      <c r="J1178" s="58" t="s">
        <v>3158</v>
      </c>
      <c r="K1178" s="59" t="s">
        <v>7260</v>
      </c>
      <c r="L1178" s="58" t="s">
        <v>7696</v>
      </c>
      <c r="M1178" s="58" t="s">
        <v>1960</v>
      </c>
      <c r="N1178" s="60">
        <v>3994940</v>
      </c>
      <c r="O1178" s="60">
        <v>219722</v>
      </c>
      <c r="P1178" s="60">
        <v>219722</v>
      </c>
      <c r="Q1178" s="58"/>
      <c r="R1178" s="58" t="s">
        <v>658</v>
      </c>
      <c r="S1178" s="58" t="s">
        <v>675</v>
      </c>
      <c r="T1178" s="58"/>
      <c r="U1178" s="58">
        <v>3</v>
      </c>
      <c r="V1178" s="58"/>
      <c r="W1178" s="58" t="s">
        <v>658</v>
      </c>
      <c r="X1178" s="58">
        <v>44072938000</v>
      </c>
      <c r="Y1178" s="58" t="str">
        <f>LEFT(Tableau3[[#This Row],[CODE_TARIF]],6)</f>
        <v>440729</v>
      </c>
      <c r="Z1178" s="58" t="s">
        <v>697</v>
      </c>
      <c r="AA1178" s="58"/>
      <c r="AB1178" s="58" t="s">
        <v>8560</v>
      </c>
      <c r="AC1178" s="60">
        <v>13</v>
      </c>
      <c r="AD1178" s="60" t="s">
        <v>6582</v>
      </c>
      <c r="AE1178" s="58" t="s">
        <v>698</v>
      </c>
      <c r="AF1178" s="58" t="s">
        <v>658</v>
      </c>
      <c r="AG1178" s="60" t="s">
        <v>5021</v>
      </c>
      <c r="AH1178" s="60" t="s">
        <v>5021</v>
      </c>
      <c r="AI1178" s="58">
        <v>1000</v>
      </c>
      <c r="AJ1178" s="58" t="s">
        <v>666</v>
      </c>
    </row>
    <row r="1179" spans="1:36">
      <c r="A1179" s="57">
        <v>1176</v>
      </c>
      <c r="B1179" s="58">
        <v>2022</v>
      </c>
      <c r="C1179" s="58" t="s">
        <v>692</v>
      </c>
      <c r="D1179" s="58"/>
      <c r="E1179" s="58" t="s">
        <v>2012</v>
      </c>
      <c r="F1179" s="58" t="s">
        <v>577</v>
      </c>
      <c r="G1179" s="58" t="s">
        <v>7922</v>
      </c>
      <c r="H1179" s="58" t="s">
        <v>1910</v>
      </c>
      <c r="I1179" s="59">
        <v>44704</v>
      </c>
      <c r="J1179" s="58" t="s">
        <v>3159</v>
      </c>
      <c r="K1179" s="59" t="s">
        <v>7260</v>
      </c>
      <c r="L1179" s="58" t="s">
        <v>7697</v>
      </c>
      <c r="M1179" s="58" t="s">
        <v>7259</v>
      </c>
      <c r="N1179" s="60">
        <v>925565</v>
      </c>
      <c r="O1179" s="60">
        <v>106440</v>
      </c>
      <c r="P1179" s="60">
        <v>106440</v>
      </c>
      <c r="Q1179" s="58"/>
      <c r="R1179" s="58" t="s">
        <v>658</v>
      </c>
      <c r="S1179" s="58" t="s">
        <v>687</v>
      </c>
      <c r="T1179" s="58"/>
      <c r="U1179" s="58">
        <v>3</v>
      </c>
      <c r="V1179" s="58"/>
      <c r="W1179" s="58" t="s">
        <v>658</v>
      </c>
      <c r="X1179" s="58">
        <v>44034939000</v>
      </c>
      <c r="Y1179" s="58" t="str">
        <f>LEFT(Tableau3[[#This Row],[CODE_TARIF]],6)</f>
        <v>440349</v>
      </c>
      <c r="Z1179" s="58" t="s">
        <v>697</v>
      </c>
      <c r="AA1179" s="58"/>
      <c r="AB1179" s="58" t="s">
        <v>8561</v>
      </c>
      <c r="AC1179" s="60">
        <v>16</v>
      </c>
      <c r="AD1179" s="60" t="s">
        <v>5022</v>
      </c>
      <c r="AE1179" s="58" t="s">
        <v>698</v>
      </c>
      <c r="AF1179" s="58" t="s">
        <v>658</v>
      </c>
      <c r="AG1179" s="60" t="s">
        <v>5022</v>
      </c>
      <c r="AH1179" s="60" t="s">
        <v>5022</v>
      </c>
      <c r="AI1179" s="58">
        <v>1000</v>
      </c>
      <c r="AJ1179" s="58" t="s">
        <v>666</v>
      </c>
    </row>
    <row r="1180" spans="1:36">
      <c r="A1180" s="57">
        <v>1177</v>
      </c>
      <c r="B1180" s="58">
        <v>2022</v>
      </c>
      <c r="C1180" s="58" t="s">
        <v>692</v>
      </c>
      <c r="D1180" s="58"/>
      <c r="E1180" s="58" t="s">
        <v>8883</v>
      </c>
      <c r="F1180" s="58" t="s">
        <v>587</v>
      </c>
      <c r="G1180" s="58" t="s">
        <v>7933</v>
      </c>
      <c r="H1180" s="58" t="s">
        <v>2032</v>
      </c>
      <c r="I1180" s="59">
        <v>44704</v>
      </c>
      <c r="J1180" s="58" t="s">
        <v>3160</v>
      </c>
      <c r="K1180" s="59" t="s">
        <v>7260</v>
      </c>
      <c r="L1180" s="58" t="s">
        <v>7698</v>
      </c>
      <c r="M1180" s="58" t="s">
        <v>7260</v>
      </c>
      <c r="N1180" s="60">
        <v>342100</v>
      </c>
      <c r="O1180" s="60">
        <v>18816</v>
      </c>
      <c r="P1180" s="60">
        <v>18816</v>
      </c>
      <c r="Q1180" s="58"/>
      <c r="R1180" s="58" t="s">
        <v>658</v>
      </c>
      <c r="S1180" s="58" t="s">
        <v>695</v>
      </c>
      <c r="T1180" s="58"/>
      <c r="U1180" s="58">
        <v>3</v>
      </c>
      <c r="V1180" s="58"/>
      <c r="W1180" s="58" t="s">
        <v>658</v>
      </c>
      <c r="X1180" s="58">
        <v>44072938000</v>
      </c>
      <c r="Y1180" s="58" t="str">
        <f>LEFT(Tableau3[[#This Row],[CODE_TARIF]],6)</f>
        <v>440729</v>
      </c>
      <c r="Z1180" s="58" t="s">
        <v>697</v>
      </c>
      <c r="AA1180" s="58"/>
      <c r="AB1180" s="58" t="s">
        <v>7979</v>
      </c>
      <c r="AC1180" s="60">
        <v>13</v>
      </c>
      <c r="AD1180" s="60" t="s">
        <v>6583</v>
      </c>
      <c r="AE1180" s="58" t="s">
        <v>1668</v>
      </c>
      <c r="AF1180" s="58" t="s">
        <v>658</v>
      </c>
      <c r="AG1180" s="60" t="s">
        <v>5023</v>
      </c>
      <c r="AH1180" s="60" t="s">
        <v>5023</v>
      </c>
      <c r="AI1180" s="58">
        <v>1000</v>
      </c>
      <c r="AJ1180" s="58" t="s">
        <v>666</v>
      </c>
    </row>
    <row r="1181" spans="1:36">
      <c r="A1181" s="57">
        <v>1178</v>
      </c>
      <c r="B1181" s="58">
        <v>2022</v>
      </c>
      <c r="C1181" s="58" t="s">
        <v>692</v>
      </c>
      <c r="D1181" s="58"/>
      <c r="E1181" s="58" t="s">
        <v>8883</v>
      </c>
      <c r="F1181" s="58" t="s">
        <v>587</v>
      </c>
      <c r="G1181" s="58" t="s">
        <v>7933</v>
      </c>
      <c r="H1181" s="58" t="s">
        <v>2032</v>
      </c>
      <c r="I1181" s="59">
        <v>44704</v>
      </c>
      <c r="J1181" s="58" t="s">
        <v>3161</v>
      </c>
      <c r="K1181" s="59" t="s">
        <v>7260</v>
      </c>
      <c r="L1181" s="58" t="s">
        <v>7698</v>
      </c>
      <c r="M1181" s="58" t="s">
        <v>7260</v>
      </c>
      <c r="N1181" s="60">
        <v>336800</v>
      </c>
      <c r="O1181" s="60">
        <v>18524</v>
      </c>
      <c r="P1181" s="60">
        <v>18524</v>
      </c>
      <c r="Q1181" s="58"/>
      <c r="R1181" s="58" t="s">
        <v>658</v>
      </c>
      <c r="S1181" s="58" t="s">
        <v>695</v>
      </c>
      <c r="T1181" s="58"/>
      <c r="U1181" s="58">
        <v>3</v>
      </c>
      <c r="V1181" s="58"/>
      <c r="W1181" s="58" t="s">
        <v>658</v>
      </c>
      <c r="X1181" s="58">
        <v>44072938000</v>
      </c>
      <c r="Y1181" s="58" t="str">
        <f>LEFT(Tableau3[[#This Row],[CODE_TARIF]],6)</f>
        <v>440729</v>
      </c>
      <c r="Z1181" s="58" t="s">
        <v>697</v>
      </c>
      <c r="AA1181" s="58"/>
      <c r="AB1181" s="58" t="s">
        <v>7979</v>
      </c>
      <c r="AC1181" s="60">
        <v>12</v>
      </c>
      <c r="AD1181" s="60" t="s">
        <v>6584</v>
      </c>
      <c r="AE1181" s="58" t="s">
        <v>1668</v>
      </c>
      <c r="AF1181" s="58" t="s">
        <v>658</v>
      </c>
      <c r="AG1181" s="60" t="s">
        <v>5024</v>
      </c>
      <c r="AH1181" s="60" t="s">
        <v>5024</v>
      </c>
      <c r="AI1181" s="58">
        <v>1000</v>
      </c>
      <c r="AJ1181" s="58" t="s">
        <v>666</v>
      </c>
    </row>
    <row r="1182" spans="1:36">
      <c r="A1182" s="57">
        <v>1179</v>
      </c>
      <c r="B1182" s="58">
        <v>2022</v>
      </c>
      <c r="C1182" s="58" t="s">
        <v>692</v>
      </c>
      <c r="D1182" s="58"/>
      <c r="E1182" s="58" t="s">
        <v>8883</v>
      </c>
      <c r="F1182" s="58" t="s">
        <v>587</v>
      </c>
      <c r="G1182" s="58" t="s">
        <v>7933</v>
      </c>
      <c r="H1182" s="58" t="s">
        <v>2032</v>
      </c>
      <c r="I1182" s="59">
        <v>44704</v>
      </c>
      <c r="J1182" s="58" t="s">
        <v>3162</v>
      </c>
      <c r="K1182" s="59" t="s">
        <v>7260</v>
      </c>
      <c r="L1182" s="58" t="s">
        <v>7698</v>
      </c>
      <c r="M1182" s="58" t="s">
        <v>7260</v>
      </c>
      <c r="N1182" s="60">
        <v>328000</v>
      </c>
      <c r="O1182" s="60">
        <v>18040</v>
      </c>
      <c r="P1182" s="60">
        <v>18040</v>
      </c>
      <c r="Q1182" s="58"/>
      <c r="R1182" s="58" t="s">
        <v>658</v>
      </c>
      <c r="S1182" s="58" t="s">
        <v>695</v>
      </c>
      <c r="T1182" s="58"/>
      <c r="U1182" s="58">
        <v>3</v>
      </c>
      <c r="V1182" s="58"/>
      <c r="W1182" s="58" t="s">
        <v>658</v>
      </c>
      <c r="X1182" s="58">
        <v>44072938000</v>
      </c>
      <c r="Y1182" s="58" t="str">
        <f>LEFT(Tableau3[[#This Row],[CODE_TARIF]],6)</f>
        <v>440729</v>
      </c>
      <c r="Z1182" s="58" t="s">
        <v>697</v>
      </c>
      <c r="AA1182" s="58"/>
      <c r="AB1182" s="58" t="s">
        <v>7979</v>
      </c>
      <c r="AC1182" s="60">
        <v>16</v>
      </c>
      <c r="AD1182" s="60" t="s">
        <v>6585</v>
      </c>
      <c r="AE1182" s="58" t="s">
        <v>1668</v>
      </c>
      <c r="AF1182" s="58" t="s">
        <v>658</v>
      </c>
      <c r="AG1182" s="60" t="s">
        <v>5025</v>
      </c>
      <c r="AH1182" s="60" t="s">
        <v>5025</v>
      </c>
      <c r="AI1182" s="58">
        <v>1000</v>
      </c>
      <c r="AJ1182" s="58" t="s">
        <v>666</v>
      </c>
    </row>
    <row r="1183" spans="1:36">
      <c r="A1183" s="57">
        <v>1180</v>
      </c>
      <c r="B1183" s="58">
        <v>2022</v>
      </c>
      <c r="C1183" s="58" t="s">
        <v>692</v>
      </c>
      <c r="D1183" s="58"/>
      <c r="E1183" s="58" t="s">
        <v>8883</v>
      </c>
      <c r="F1183" s="58" t="s">
        <v>587</v>
      </c>
      <c r="G1183" s="58" t="s">
        <v>7933</v>
      </c>
      <c r="H1183" s="58" t="s">
        <v>2032</v>
      </c>
      <c r="I1183" s="59">
        <v>44704</v>
      </c>
      <c r="J1183" s="58" t="s">
        <v>3163</v>
      </c>
      <c r="K1183" s="59" t="s">
        <v>7260</v>
      </c>
      <c r="L1183" s="58" t="s">
        <v>7698</v>
      </c>
      <c r="M1183" s="58" t="s">
        <v>7260</v>
      </c>
      <c r="N1183" s="60">
        <v>344500</v>
      </c>
      <c r="O1183" s="60">
        <v>18948</v>
      </c>
      <c r="P1183" s="60">
        <v>18948</v>
      </c>
      <c r="Q1183" s="58"/>
      <c r="R1183" s="58" t="s">
        <v>658</v>
      </c>
      <c r="S1183" s="58" t="s">
        <v>687</v>
      </c>
      <c r="T1183" s="58"/>
      <c r="U1183" s="58">
        <v>3</v>
      </c>
      <c r="V1183" s="58"/>
      <c r="W1183" s="58" t="s">
        <v>658</v>
      </c>
      <c r="X1183" s="58">
        <v>44072938000</v>
      </c>
      <c r="Y1183" s="58" t="str">
        <f>LEFT(Tableau3[[#This Row],[CODE_TARIF]],6)</f>
        <v>440729</v>
      </c>
      <c r="Z1183" s="58" t="s">
        <v>697</v>
      </c>
      <c r="AA1183" s="58"/>
      <c r="AB1183" s="58" t="s">
        <v>7979</v>
      </c>
      <c r="AC1183" s="60">
        <v>13</v>
      </c>
      <c r="AD1183" s="60" t="s">
        <v>6586</v>
      </c>
      <c r="AE1183" s="58" t="s">
        <v>1668</v>
      </c>
      <c r="AF1183" s="58" t="s">
        <v>658</v>
      </c>
      <c r="AG1183" s="60" t="s">
        <v>5026</v>
      </c>
      <c r="AH1183" s="60" t="s">
        <v>5026</v>
      </c>
      <c r="AI1183" s="58">
        <v>1000</v>
      </c>
      <c r="AJ1183" s="58" t="s">
        <v>666</v>
      </c>
    </row>
    <row r="1184" spans="1:36">
      <c r="A1184" s="57">
        <v>1181</v>
      </c>
      <c r="B1184" s="58">
        <v>2022</v>
      </c>
      <c r="C1184" s="58" t="s">
        <v>692</v>
      </c>
      <c r="D1184" s="58"/>
      <c r="E1184" s="58" t="s">
        <v>8883</v>
      </c>
      <c r="F1184" s="58" t="s">
        <v>587</v>
      </c>
      <c r="G1184" s="58" t="s">
        <v>7933</v>
      </c>
      <c r="H1184" s="58" t="s">
        <v>2032</v>
      </c>
      <c r="I1184" s="59">
        <v>44704</v>
      </c>
      <c r="J1184" s="58" t="s">
        <v>3164</v>
      </c>
      <c r="K1184" s="59" t="s">
        <v>7260</v>
      </c>
      <c r="L1184" s="58" t="s">
        <v>7698</v>
      </c>
      <c r="M1184" s="58" t="s">
        <v>7260</v>
      </c>
      <c r="N1184" s="60">
        <v>341300</v>
      </c>
      <c r="O1184" s="60">
        <v>18772</v>
      </c>
      <c r="P1184" s="60">
        <v>18772</v>
      </c>
      <c r="Q1184" s="58"/>
      <c r="R1184" s="58" t="s">
        <v>658</v>
      </c>
      <c r="S1184" s="58" t="s">
        <v>695</v>
      </c>
      <c r="T1184" s="58"/>
      <c r="U1184" s="58">
        <v>3</v>
      </c>
      <c r="V1184" s="58"/>
      <c r="W1184" s="58" t="s">
        <v>658</v>
      </c>
      <c r="X1184" s="58">
        <v>44072938000</v>
      </c>
      <c r="Y1184" s="58" t="str">
        <f>LEFT(Tableau3[[#This Row],[CODE_TARIF]],6)</f>
        <v>440729</v>
      </c>
      <c r="Z1184" s="58" t="s">
        <v>697</v>
      </c>
      <c r="AA1184" s="58"/>
      <c r="AB1184" s="58" t="s">
        <v>7979</v>
      </c>
      <c r="AC1184" s="60">
        <v>12</v>
      </c>
      <c r="AD1184" s="60" t="s">
        <v>6587</v>
      </c>
      <c r="AE1184" s="58" t="s">
        <v>1668</v>
      </c>
      <c r="AF1184" s="58" t="s">
        <v>658</v>
      </c>
      <c r="AG1184" s="60" t="s">
        <v>5027</v>
      </c>
      <c r="AH1184" s="60" t="s">
        <v>5027</v>
      </c>
      <c r="AI1184" s="58">
        <v>1000</v>
      </c>
      <c r="AJ1184" s="58" t="s">
        <v>666</v>
      </c>
    </row>
    <row r="1185" spans="1:36">
      <c r="A1185" s="57">
        <v>1182</v>
      </c>
      <c r="B1185" s="58">
        <v>2022</v>
      </c>
      <c r="C1185" s="58" t="s">
        <v>692</v>
      </c>
      <c r="D1185" s="58"/>
      <c r="E1185" s="58" t="s">
        <v>8883</v>
      </c>
      <c r="F1185" s="58" t="s">
        <v>587</v>
      </c>
      <c r="G1185" s="58" t="s">
        <v>7933</v>
      </c>
      <c r="H1185" s="58" t="s">
        <v>2032</v>
      </c>
      <c r="I1185" s="59">
        <v>44704</v>
      </c>
      <c r="J1185" s="58" t="s">
        <v>3165</v>
      </c>
      <c r="K1185" s="59" t="s">
        <v>7260</v>
      </c>
      <c r="L1185" s="58" t="s">
        <v>7698</v>
      </c>
      <c r="M1185" s="58" t="s">
        <v>7260</v>
      </c>
      <c r="N1185" s="60">
        <v>344600</v>
      </c>
      <c r="O1185" s="60">
        <v>18953</v>
      </c>
      <c r="P1185" s="60">
        <v>18953</v>
      </c>
      <c r="Q1185" s="58"/>
      <c r="R1185" s="58" t="s">
        <v>658</v>
      </c>
      <c r="S1185" s="58" t="s">
        <v>695</v>
      </c>
      <c r="T1185" s="58"/>
      <c r="U1185" s="58">
        <v>3</v>
      </c>
      <c r="V1185" s="58"/>
      <c r="W1185" s="58" t="s">
        <v>658</v>
      </c>
      <c r="X1185" s="58">
        <v>44072938000</v>
      </c>
      <c r="Y1185" s="58" t="str">
        <f>LEFT(Tableau3[[#This Row],[CODE_TARIF]],6)</f>
        <v>440729</v>
      </c>
      <c r="Z1185" s="58" t="s">
        <v>697</v>
      </c>
      <c r="AA1185" s="58"/>
      <c r="AB1185" s="58" t="s">
        <v>7979</v>
      </c>
      <c r="AC1185" s="60">
        <v>16</v>
      </c>
      <c r="AD1185" s="60" t="s">
        <v>6588</v>
      </c>
      <c r="AE1185" s="58" t="s">
        <v>1668</v>
      </c>
      <c r="AF1185" s="58" t="s">
        <v>658</v>
      </c>
      <c r="AG1185" s="60" t="s">
        <v>5028</v>
      </c>
      <c r="AH1185" s="60" t="s">
        <v>5028</v>
      </c>
      <c r="AI1185" s="58">
        <v>1000</v>
      </c>
      <c r="AJ1185" s="58" t="s">
        <v>666</v>
      </c>
    </row>
    <row r="1186" spans="1:36">
      <c r="A1186" s="57">
        <v>1183</v>
      </c>
      <c r="B1186" s="58">
        <v>2022</v>
      </c>
      <c r="C1186" s="58" t="s">
        <v>692</v>
      </c>
      <c r="D1186" s="58"/>
      <c r="E1186" s="58" t="s">
        <v>8883</v>
      </c>
      <c r="F1186" s="58" t="s">
        <v>587</v>
      </c>
      <c r="G1186" s="58" t="s">
        <v>7933</v>
      </c>
      <c r="H1186" s="58" t="s">
        <v>2032</v>
      </c>
      <c r="I1186" s="59">
        <v>44704</v>
      </c>
      <c r="J1186" s="58" t="s">
        <v>3166</v>
      </c>
      <c r="K1186" s="59" t="s">
        <v>7260</v>
      </c>
      <c r="L1186" s="58" t="s">
        <v>7698</v>
      </c>
      <c r="M1186" s="58" t="s">
        <v>7260</v>
      </c>
      <c r="N1186" s="60">
        <v>345100</v>
      </c>
      <c r="O1186" s="60">
        <v>18981</v>
      </c>
      <c r="P1186" s="60">
        <v>18981</v>
      </c>
      <c r="Q1186" s="58"/>
      <c r="R1186" s="58" t="s">
        <v>658</v>
      </c>
      <c r="S1186" s="58" t="s">
        <v>695</v>
      </c>
      <c r="T1186" s="58"/>
      <c r="U1186" s="58">
        <v>3</v>
      </c>
      <c r="V1186" s="58"/>
      <c r="W1186" s="58" t="s">
        <v>658</v>
      </c>
      <c r="X1186" s="58">
        <v>44072938000</v>
      </c>
      <c r="Y1186" s="58" t="str">
        <f>LEFT(Tableau3[[#This Row],[CODE_TARIF]],6)</f>
        <v>440729</v>
      </c>
      <c r="Z1186" s="58" t="s">
        <v>697</v>
      </c>
      <c r="AA1186" s="58"/>
      <c r="AB1186" s="58" t="s">
        <v>7979</v>
      </c>
      <c r="AC1186" s="60">
        <v>12</v>
      </c>
      <c r="AD1186" s="60" t="s">
        <v>6589</v>
      </c>
      <c r="AE1186" s="58" t="s">
        <v>1668</v>
      </c>
      <c r="AF1186" s="58" t="s">
        <v>658</v>
      </c>
      <c r="AG1186" s="60" t="s">
        <v>5029</v>
      </c>
      <c r="AH1186" s="60" t="s">
        <v>5029</v>
      </c>
      <c r="AI1186" s="58">
        <v>1000</v>
      </c>
      <c r="AJ1186" s="58" t="s">
        <v>666</v>
      </c>
    </row>
    <row r="1187" spans="1:36">
      <c r="A1187" s="57">
        <v>1184</v>
      </c>
      <c r="B1187" s="58">
        <v>2022</v>
      </c>
      <c r="C1187" s="58" t="s">
        <v>692</v>
      </c>
      <c r="D1187" s="58"/>
      <c r="E1187" s="58" t="s">
        <v>8883</v>
      </c>
      <c r="F1187" s="58" t="s">
        <v>587</v>
      </c>
      <c r="G1187" s="58" t="s">
        <v>7933</v>
      </c>
      <c r="H1187" s="58" t="s">
        <v>2032</v>
      </c>
      <c r="I1187" s="59">
        <v>44704</v>
      </c>
      <c r="J1187" s="58" t="s">
        <v>3167</v>
      </c>
      <c r="K1187" s="59" t="s">
        <v>7260</v>
      </c>
      <c r="L1187" s="58" t="s">
        <v>7698</v>
      </c>
      <c r="M1187" s="58" t="s">
        <v>7260</v>
      </c>
      <c r="N1187" s="60">
        <v>2133000</v>
      </c>
      <c r="O1187" s="60">
        <v>117315</v>
      </c>
      <c r="P1187" s="60">
        <v>117315</v>
      </c>
      <c r="Q1187" s="58"/>
      <c r="R1187" s="58" t="s">
        <v>658</v>
      </c>
      <c r="S1187" s="58" t="s">
        <v>7162</v>
      </c>
      <c r="T1187" s="58"/>
      <c r="U1187" s="58">
        <v>3</v>
      </c>
      <c r="V1187" s="58"/>
      <c r="W1187" s="58" t="s">
        <v>658</v>
      </c>
      <c r="X1187" s="58">
        <v>44072938000</v>
      </c>
      <c r="Y1187" s="58" t="str">
        <f>LEFT(Tableau3[[#This Row],[CODE_TARIF]],6)</f>
        <v>440729</v>
      </c>
      <c r="Z1187" s="58" t="s">
        <v>697</v>
      </c>
      <c r="AA1187" s="58"/>
      <c r="AB1187" s="58" t="s">
        <v>8001</v>
      </c>
      <c r="AC1187" s="60">
        <v>10</v>
      </c>
      <c r="AD1187" s="60" t="s">
        <v>6590</v>
      </c>
      <c r="AE1187" s="58" t="s">
        <v>1668</v>
      </c>
      <c r="AF1187" s="58" t="s">
        <v>658</v>
      </c>
      <c r="AG1187" s="60" t="s">
        <v>5030</v>
      </c>
      <c r="AH1187" s="60" t="s">
        <v>5030</v>
      </c>
      <c r="AI1187" s="58">
        <v>1000</v>
      </c>
      <c r="AJ1187" s="58" t="s">
        <v>666</v>
      </c>
    </row>
    <row r="1188" spans="1:36">
      <c r="A1188" s="57">
        <v>1185</v>
      </c>
      <c r="B1188" s="58">
        <v>2022</v>
      </c>
      <c r="C1188" s="58" t="s">
        <v>692</v>
      </c>
      <c r="D1188" s="58"/>
      <c r="E1188" s="58" t="s">
        <v>8883</v>
      </c>
      <c r="F1188" s="58" t="s">
        <v>587</v>
      </c>
      <c r="G1188" s="58" t="s">
        <v>7933</v>
      </c>
      <c r="H1188" s="58" t="s">
        <v>2032</v>
      </c>
      <c r="I1188" s="59">
        <v>44704</v>
      </c>
      <c r="J1188" s="58" t="s">
        <v>3168</v>
      </c>
      <c r="K1188" s="59" t="s">
        <v>7260</v>
      </c>
      <c r="L1188" s="58" t="s">
        <v>7698</v>
      </c>
      <c r="M1188" s="58" t="s">
        <v>7260</v>
      </c>
      <c r="N1188" s="60">
        <v>2157100</v>
      </c>
      <c r="O1188" s="60">
        <v>118641</v>
      </c>
      <c r="P1188" s="60">
        <v>118641</v>
      </c>
      <c r="Q1188" s="58"/>
      <c r="R1188" s="58" t="s">
        <v>658</v>
      </c>
      <c r="S1188" s="58" t="s">
        <v>7162</v>
      </c>
      <c r="T1188" s="58"/>
      <c r="U1188" s="58">
        <v>3</v>
      </c>
      <c r="V1188" s="58"/>
      <c r="W1188" s="58" t="s">
        <v>658</v>
      </c>
      <c r="X1188" s="58">
        <v>44072938000</v>
      </c>
      <c r="Y1188" s="58" t="str">
        <f>LEFT(Tableau3[[#This Row],[CODE_TARIF]],6)</f>
        <v>440729</v>
      </c>
      <c r="Z1188" s="58" t="s">
        <v>697</v>
      </c>
      <c r="AA1188" s="58"/>
      <c r="AB1188" s="58" t="s">
        <v>8001</v>
      </c>
      <c r="AC1188" s="60">
        <v>11</v>
      </c>
      <c r="AD1188" s="60" t="s">
        <v>6591</v>
      </c>
      <c r="AE1188" s="58" t="s">
        <v>1668</v>
      </c>
      <c r="AF1188" s="58" t="s">
        <v>658</v>
      </c>
      <c r="AG1188" s="60" t="s">
        <v>5031</v>
      </c>
      <c r="AH1188" s="60" t="s">
        <v>5031</v>
      </c>
      <c r="AI1188" s="58">
        <v>1000</v>
      </c>
      <c r="AJ1188" s="58" t="s">
        <v>666</v>
      </c>
    </row>
    <row r="1189" spans="1:36">
      <c r="A1189" s="57">
        <v>1186</v>
      </c>
      <c r="B1189" s="58">
        <v>2022</v>
      </c>
      <c r="C1189" s="58" t="s">
        <v>692</v>
      </c>
      <c r="D1189" s="58"/>
      <c r="E1189" s="58" t="s">
        <v>8883</v>
      </c>
      <c r="F1189" s="58" t="s">
        <v>587</v>
      </c>
      <c r="G1189" s="58" t="s">
        <v>7933</v>
      </c>
      <c r="H1189" s="58" t="s">
        <v>2032</v>
      </c>
      <c r="I1189" s="59">
        <v>44704</v>
      </c>
      <c r="J1189" s="58" t="s">
        <v>3169</v>
      </c>
      <c r="K1189" s="59" t="s">
        <v>7260</v>
      </c>
      <c r="L1189" s="58" t="s">
        <v>7698</v>
      </c>
      <c r="M1189" s="58" t="s">
        <v>7260</v>
      </c>
      <c r="N1189" s="60">
        <v>2128400</v>
      </c>
      <c r="O1189" s="60">
        <v>117062</v>
      </c>
      <c r="P1189" s="60">
        <v>117062</v>
      </c>
      <c r="Q1189" s="58"/>
      <c r="R1189" s="58" t="s">
        <v>658</v>
      </c>
      <c r="S1189" s="58" t="s">
        <v>7162</v>
      </c>
      <c r="T1189" s="58"/>
      <c r="U1189" s="58">
        <v>3</v>
      </c>
      <c r="V1189" s="58"/>
      <c r="W1189" s="58" t="s">
        <v>658</v>
      </c>
      <c r="X1189" s="58">
        <v>44072938000</v>
      </c>
      <c r="Y1189" s="58" t="str">
        <f>LEFT(Tableau3[[#This Row],[CODE_TARIF]],6)</f>
        <v>440729</v>
      </c>
      <c r="Z1189" s="58" t="s">
        <v>697</v>
      </c>
      <c r="AA1189" s="58"/>
      <c r="AB1189" s="58" t="s">
        <v>8001</v>
      </c>
      <c r="AC1189" s="60">
        <v>11</v>
      </c>
      <c r="AD1189" s="60" t="s">
        <v>6592</v>
      </c>
      <c r="AE1189" s="58" t="s">
        <v>1668</v>
      </c>
      <c r="AF1189" s="58" t="s">
        <v>658</v>
      </c>
      <c r="AG1189" s="60" t="s">
        <v>4832</v>
      </c>
      <c r="AH1189" s="60" t="s">
        <v>4832</v>
      </c>
      <c r="AI1189" s="58">
        <v>1000</v>
      </c>
      <c r="AJ1189" s="58" t="s">
        <v>666</v>
      </c>
    </row>
    <row r="1190" spans="1:36">
      <c r="A1190" s="57">
        <v>1187</v>
      </c>
      <c r="B1190" s="58">
        <v>2022</v>
      </c>
      <c r="C1190" s="58" t="s">
        <v>692</v>
      </c>
      <c r="D1190" s="58"/>
      <c r="E1190" s="58" t="s">
        <v>8883</v>
      </c>
      <c r="F1190" s="58" t="s">
        <v>587</v>
      </c>
      <c r="G1190" s="58" t="s">
        <v>7933</v>
      </c>
      <c r="H1190" s="58" t="s">
        <v>2032</v>
      </c>
      <c r="I1190" s="59">
        <v>44704</v>
      </c>
      <c r="J1190" s="58" t="s">
        <v>3170</v>
      </c>
      <c r="K1190" s="59" t="s">
        <v>7260</v>
      </c>
      <c r="L1190" s="58" t="s">
        <v>7698</v>
      </c>
      <c r="M1190" s="58" t="s">
        <v>7260</v>
      </c>
      <c r="N1190" s="60">
        <v>2146100</v>
      </c>
      <c r="O1190" s="60">
        <v>118036</v>
      </c>
      <c r="P1190" s="60">
        <v>118036</v>
      </c>
      <c r="Q1190" s="58"/>
      <c r="R1190" s="58" t="s">
        <v>658</v>
      </c>
      <c r="S1190" s="58" t="s">
        <v>7162</v>
      </c>
      <c r="T1190" s="58"/>
      <c r="U1190" s="58">
        <v>3</v>
      </c>
      <c r="V1190" s="58"/>
      <c r="W1190" s="58" t="s">
        <v>658</v>
      </c>
      <c r="X1190" s="58">
        <v>44072938000</v>
      </c>
      <c r="Y1190" s="58" t="str">
        <f>LEFT(Tableau3[[#This Row],[CODE_TARIF]],6)</f>
        <v>440729</v>
      </c>
      <c r="Z1190" s="58" t="s">
        <v>697</v>
      </c>
      <c r="AA1190" s="58"/>
      <c r="AB1190" s="58" t="s">
        <v>8001</v>
      </c>
      <c r="AC1190" s="60">
        <v>10</v>
      </c>
      <c r="AD1190" s="60" t="s">
        <v>6593</v>
      </c>
      <c r="AE1190" s="58" t="s">
        <v>1668</v>
      </c>
      <c r="AF1190" s="58" t="s">
        <v>658</v>
      </c>
      <c r="AG1190" s="60" t="s">
        <v>5032</v>
      </c>
      <c r="AH1190" s="60" t="s">
        <v>5032</v>
      </c>
      <c r="AI1190" s="58">
        <v>1000</v>
      </c>
      <c r="AJ1190" s="58" t="s">
        <v>666</v>
      </c>
    </row>
    <row r="1191" spans="1:36">
      <c r="A1191" s="57">
        <v>1188</v>
      </c>
      <c r="B1191" s="58">
        <v>2022</v>
      </c>
      <c r="C1191" s="58" t="s">
        <v>692</v>
      </c>
      <c r="D1191" s="58"/>
      <c r="E1191" s="58" t="s">
        <v>8883</v>
      </c>
      <c r="F1191" s="58" t="s">
        <v>587</v>
      </c>
      <c r="G1191" s="58" t="s">
        <v>7933</v>
      </c>
      <c r="H1191" s="58" t="s">
        <v>2032</v>
      </c>
      <c r="I1191" s="59">
        <v>44704</v>
      </c>
      <c r="J1191" s="58" t="s">
        <v>3171</v>
      </c>
      <c r="K1191" s="59" t="s">
        <v>7260</v>
      </c>
      <c r="L1191" s="58" t="s">
        <v>7698</v>
      </c>
      <c r="M1191" s="58" t="s">
        <v>7260</v>
      </c>
      <c r="N1191" s="60">
        <v>2119200</v>
      </c>
      <c r="O1191" s="60">
        <v>116556</v>
      </c>
      <c r="P1191" s="60">
        <v>116556</v>
      </c>
      <c r="Q1191" s="58"/>
      <c r="R1191" s="58" t="s">
        <v>658</v>
      </c>
      <c r="S1191" s="58" t="s">
        <v>7162</v>
      </c>
      <c r="T1191" s="58"/>
      <c r="U1191" s="58">
        <v>3</v>
      </c>
      <c r="V1191" s="58"/>
      <c r="W1191" s="58" t="s">
        <v>658</v>
      </c>
      <c r="X1191" s="58">
        <v>44072938000</v>
      </c>
      <c r="Y1191" s="58" t="str">
        <f>LEFT(Tableau3[[#This Row],[CODE_TARIF]],6)</f>
        <v>440729</v>
      </c>
      <c r="Z1191" s="58" t="s">
        <v>697</v>
      </c>
      <c r="AA1191" s="58"/>
      <c r="AB1191" s="58" t="s">
        <v>8001</v>
      </c>
      <c r="AC1191" s="60">
        <v>11</v>
      </c>
      <c r="AD1191" s="60" t="s">
        <v>6594</v>
      </c>
      <c r="AE1191" s="58" t="s">
        <v>1668</v>
      </c>
      <c r="AF1191" s="58" t="s">
        <v>658</v>
      </c>
      <c r="AG1191" s="60" t="s">
        <v>5033</v>
      </c>
      <c r="AH1191" s="60" t="s">
        <v>5033</v>
      </c>
      <c r="AI1191" s="58">
        <v>1000</v>
      </c>
      <c r="AJ1191" s="58" t="s">
        <v>666</v>
      </c>
    </row>
    <row r="1192" spans="1:36">
      <c r="A1192" s="57">
        <v>1189</v>
      </c>
      <c r="B1192" s="58">
        <v>2022</v>
      </c>
      <c r="C1192" s="58" t="s">
        <v>692</v>
      </c>
      <c r="D1192" s="58"/>
      <c r="E1192" s="58" t="s">
        <v>2012</v>
      </c>
      <c r="F1192" s="58" t="s">
        <v>577</v>
      </c>
      <c r="G1192" s="58" t="s">
        <v>7922</v>
      </c>
      <c r="H1192" s="58" t="s">
        <v>1910</v>
      </c>
      <c r="I1192" s="59">
        <v>44701</v>
      </c>
      <c r="J1192" s="58" t="s">
        <v>3172</v>
      </c>
      <c r="K1192" s="59" t="s">
        <v>1680</v>
      </c>
      <c r="L1192" s="58" t="s">
        <v>7699</v>
      </c>
      <c r="M1192" s="58" t="s">
        <v>1960</v>
      </c>
      <c r="N1192" s="60">
        <v>1431349</v>
      </c>
      <c r="O1192" s="60">
        <v>78724</v>
      </c>
      <c r="P1192" s="60">
        <v>78724</v>
      </c>
      <c r="Q1192" s="58"/>
      <c r="R1192" s="58" t="s">
        <v>658</v>
      </c>
      <c r="S1192" s="58" t="s">
        <v>675</v>
      </c>
      <c r="T1192" s="58"/>
      <c r="U1192" s="58">
        <v>3</v>
      </c>
      <c r="V1192" s="58"/>
      <c r="W1192" s="58" t="s">
        <v>658</v>
      </c>
      <c r="X1192" s="58">
        <v>44072938000</v>
      </c>
      <c r="Y1192" s="58" t="str">
        <f>LEFT(Tableau3[[#This Row],[CODE_TARIF]],6)</f>
        <v>440729</v>
      </c>
      <c r="Z1192" s="58" t="s">
        <v>697</v>
      </c>
      <c r="AA1192" s="58"/>
      <c r="AB1192" s="58" t="s">
        <v>8562</v>
      </c>
      <c r="AC1192" s="60">
        <v>132</v>
      </c>
      <c r="AD1192" s="60" t="s">
        <v>6595</v>
      </c>
      <c r="AE1192" s="58" t="s">
        <v>698</v>
      </c>
      <c r="AF1192" s="58" t="s">
        <v>658</v>
      </c>
      <c r="AG1192" s="60" t="s">
        <v>5034</v>
      </c>
      <c r="AH1192" s="60" t="s">
        <v>5034</v>
      </c>
      <c r="AI1192" s="58">
        <v>1000</v>
      </c>
      <c r="AJ1192" s="58" t="s">
        <v>666</v>
      </c>
    </row>
    <row r="1193" spans="1:36">
      <c r="A1193" s="57">
        <v>1190</v>
      </c>
      <c r="B1193" s="58">
        <v>2022</v>
      </c>
      <c r="C1193" s="58" t="s">
        <v>692</v>
      </c>
      <c r="D1193" s="58"/>
      <c r="E1193" s="58" t="s">
        <v>2012</v>
      </c>
      <c r="F1193" s="58" t="s">
        <v>577</v>
      </c>
      <c r="G1193" s="58" t="s">
        <v>7922</v>
      </c>
      <c r="H1193" s="58" t="s">
        <v>1910</v>
      </c>
      <c r="I1193" s="59">
        <v>44701</v>
      </c>
      <c r="J1193" s="58" t="s">
        <v>3173</v>
      </c>
      <c r="K1193" s="59" t="s">
        <v>1680</v>
      </c>
      <c r="L1193" s="58" t="s">
        <v>7699</v>
      </c>
      <c r="M1193" s="58" t="s">
        <v>1960</v>
      </c>
      <c r="N1193" s="60">
        <v>8846592</v>
      </c>
      <c r="O1193" s="60">
        <v>486563</v>
      </c>
      <c r="P1193" s="60">
        <v>486563</v>
      </c>
      <c r="Q1193" s="58"/>
      <c r="R1193" s="58" t="s">
        <v>658</v>
      </c>
      <c r="S1193" s="58" t="s">
        <v>7170</v>
      </c>
      <c r="T1193" s="58"/>
      <c r="U1193" s="58">
        <v>3</v>
      </c>
      <c r="V1193" s="58"/>
      <c r="W1193" s="58" t="s">
        <v>658</v>
      </c>
      <c r="X1193" s="58">
        <v>44072938000</v>
      </c>
      <c r="Y1193" s="58" t="str">
        <f>LEFT(Tableau3[[#This Row],[CODE_TARIF]],6)</f>
        <v>440729</v>
      </c>
      <c r="Z1193" s="58" t="s">
        <v>697</v>
      </c>
      <c r="AA1193" s="58"/>
      <c r="AB1193" s="58" t="s">
        <v>8563</v>
      </c>
      <c r="AC1193" s="60">
        <v>85</v>
      </c>
      <c r="AD1193" s="60" t="s">
        <v>6596</v>
      </c>
      <c r="AE1193" s="58" t="s">
        <v>698</v>
      </c>
      <c r="AF1193" s="58" t="s">
        <v>658</v>
      </c>
      <c r="AG1193" s="60" t="s">
        <v>5035</v>
      </c>
      <c r="AH1193" s="60" t="s">
        <v>5035</v>
      </c>
      <c r="AI1193" s="58">
        <v>1000</v>
      </c>
      <c r="AJ1193" s="58" t="s">
        <v>666</v>
      </c>
    </row>
    <row r="1194" spans="1:36">
      <c r="A1194" s="57">
        <v>1191</v>
      </c>
      <c r="B1194" s="58">
        <v>2022</v>
      </c>
      <c r="C1194" s="58" t="s">
        <v>692</v>
      </c>
      <c r="D1194" s="58"/>
      <c r="E1194" s="58" t="s">
        <v>8883</v>
      </c>
      <c r="F1194" s="58" t="s">
        <v>587</v>
      </c>
      <c r="G1194" s="58" t="s">
        <v>7933</v>
      </c>
      <c r="H1194" s="58" t="s">
        <v>2032</v>
      </c>
      <c r="I1194" s="59">
        <v>44701</v>
      </c>
      <c r="J1194" s="58" t="s">
        <v>3174</v>
      </c>
      <c r="K1194" s="59" t="s">
        <v>1680</v>
      </c>
      <c r="L1194" s="58" t="s">
        <v>7700</v>
      </c>
      <c r="M1194" s="58" t="s">
        <v>1680</v>
      </c>
      <c r="N1194" s="60">
        <v>2469900</v>
      </c>
      <c r="O1194" s="60">
        <v>284039</v>
      </c>
      <c r="P1194" s="60">
        <v>284039</v>
      </c>
      <c r="Q1194" s="58"/>
      <c r="R1194" s="58" t="s">
        <v>658</v>
      </c>
      <c r="S1194" s="58" t="s">
        <v>695</v>
      </c>
      <c r="T1194" s="58"/>
      <c r="U1194" s="58">
        <v>3</v>
      </c>
      <c r="V1194" s="58"/>
      <c r="W1194" s="58" t="s">
        <v>658</v>
      </c>
      <c r="X1194" s="58">
        <v>44034900000</v>
      </c>
      <c r="Y1194" s="58" t="str">
        <f>LEFT(Tableau3[[#This Row],[CODE_TARIF]],6)</f>
        <v>440349</v>
      </c>
      <c r="Z1194" s="58" t="s">
        <v>697</v>
      </c>
      <c r="AA1194" s="58"/>
      <c r="AB1194" s="58" t="s">
        <v>7973</v>
      </c>
      <c r="AC1194" s="60">
        <v>42</v>
      </c>
      <c r="AD1194" s="60" t="s">
        <v>5036</v>
      </c>
      <c r="AE1194" s="58" t="s">
        <v>698</v>
      </c>
      <c r="AF1194" s="58" t="s">
        <v>658</v>
      </c>
      <c r="AG1194" s="60" t="s">
        <v>5036</v>
      </c>
      <c r="AH1194" s="60" t="s">
        <v>5036</v>
      </c>
      <c r="AI1194" s="58">
        <v>1000</v>
      </c>
      <c r="AJ1194" s="58" t="s">
        <v>666</v>
      </c>
    </row>
    <row r="1195" spans="1:36">
      <c r="A1195" s="57">
        <v>1192</v>
      </c>
      <c r="B1195" s="58">
        <v>2022</v>
      </c>
      <c r="C1195" s="58" t="s">
        <v>692</v>
      </c>
      <c r="D1195" s="58"/>
      <c r="E1195" s="58" t="s">
        <v>8883</v>
      </c>
      <c r="F1195" s="58" t="s">
        <v>587</v>
      </c>
      <c r="G1195" s="58" t="s">
        <v>7933</v>
      </c>
      <c r="H1195" s="58" t="s">
        <v>2032</v>
      </c>
      <c r="I1195" s="59">
        <v>44701</v>
      </c>
      <c r="J1195" s="58" t="s">
        <v>3175</v>
      </c>
      <c r="K1195" s="59" t="s">
        <v>1680</v>
      </c>
      <c r="L1195" s="58" t="s">
        <v>7700</v>
      </c>
      <c r="M1195" s="58" t="s">
        <v>1680</v>
      </c>
      <c r="N1195" s="60">
        <v>2474800</v>
      </c>
      <c r="O1195" s="60">
        <v>284602</v>
      </c>
      <c r="P1195" s="60">
        <v>284602</v>
      </c>
      <c r="Q1195" s="58"/>
      <c r="R1195" s="58" t="s">
        <v>658</v>
      </c>
      <c r="S1195" s="58" t="s">
        <v>695</v>
      </c>
      <c r="T1195" s="58"/>
      <c r="U1195" s="58">
        <v>3</v>
      </c>
      <c r="V1195" s="58"/>
      <c r="W1195" s="58" t="s">
        <v>658</v>
      </c>
      <c r="X1195" s="58">
        <v>44034900000</v>
      </c>
      <c r="Y1195" s="58" t="str">
        <f>LEFT(Tableau3[[#This Row],[CODE_TARIF]],6)</f>
        <v>440349</v>
      </c>
      <c r="Z1195" s="58" t="s">
        <v>697</v>
      </c>
      <c r="AA1195" s="58"/>
      <c r="AB1195" s="58" t="s">
        <v>7972</v>
      </c>
      <c r="AC1195" s="60">
        <v>54</v>
      </c>
      <c r="AD1195" s="60" t="s">
        <v>6597</v>
      </c>
      <c r="AE1195" s="58" t="s">
        <v>698</v>
      </c>
      <c r="AF1195" s="58" t="s">
        <v>658</v>
      </c>
      <c r="AG1195" s="60" t="s">
        <v>5037</v>
      </c>
      <c r="AH1195" s="60" t="s">
        <v>5037</v>
      </c>
      <c r="AI1195" s="58">
        <v>1000</v>
      </c>
      <c r="AJ1195" s="58" t="s">
        <v>666</v>
      </c>
    </row>
    <row r="1196" spans="1:36">
      <c r="A1196" s="57">
        <v>1193</v>
      </c>
      <c r="B1196" s="58">
        <v>2022</v>
      </c>
      <c r="C1196" s="58" t="s">
        <v>692</v>
      </c>
      <c r="D1196" s="58"/>
      <c r="E1196" s="58" t="s">
        <v>8883</v>
      </c>
      <c r="F1196" s="58" t="s">
        <v>587</v>
      </c>
      <c r="G1196" s="58" t="s">
        <v>7933</v>
      </c>
      <c r="H1196" s="58" t="s">
        <v>2032</v>
      </c>
      <c r="I1196" s="59">
        <v>44701</v>
      </c>
      <c r="J1196" s="58" t="s">
        <v>3176</v>
      </c>
      <c r="K1196" s="59" t="s">
        <v>1680</v>
      </c>
      <c r="L1196" s="58" t="s">
        <v>7700</v>
      </c>
      <c r="M1196" s="58" t="s">
        <v>1680</v>
      </c>
      <c r="N1196" s="60">
        <v>2487300</v>
      </c>
      <c r="O1196" s="60">
        <v>286040</v>
      </c>
      <c r="P1196" s="60">
        <v>286040</v>
      </c>
      <c r="Q1196" s="58"/>
      <c r="R1196" s="58" t="s">
        <v>658</v>
      </c>
      <c r="S1196" s="58" t="s">
        <v>695</v>
      </c>
      <c r="T1196" s="58"/>
      <c r="U1196" s="58">
        <v>3</v>
      </c>
      <c r="V1196" s="58"/>
      <c r="W1196" s="58" t="s">
        <v>658</v>
      </c>
      <c r="X1196" s="58">
        <v>44034900000</v>
      </c>
      <c r="Y1196" s="58" t="str">
        <f>LEFT(Tableau3[[#This Row],[CODE_TARIF]],6)</f>
        <v>440349</v>
      </c>
      <c r="Z1196" s="58" t="s">
        <v>697</v>
      </c>
      <c r="AA1196" s="58"/>
      <c r="AB1196" s="58" t="s">
        <v>7972</v>
      </c>
      <c r="AC1196" s="60">
        <v>58</v>
      </c>
      <c r="AD1196" s="60" t="s">
        <v>6598</v>
      </c>
      <c r="AE1196" s="58" t="s">
        <v>698</v>
      </c>
      <c r="AF1196" s="58" t="s">
        <v>658</v>
      </c>
      <c r="AG1196" s="60" t="s">
        <v>5038</v>
      </c>
      <c r="AH1196" s="60" t="s">
        <v>5038</v>
      </c>
      <c r="AI1196" s="58">
        <v>1000</v>
      </c>
      <c r="AJ1196" s="58" t="s">
        <v>666</v>
      </c>
    </row>
    <row r="1197" spans="1:36">
      <c r="A1197" s="57">
        <v>1194</v>
      </c>
      <c r="B1197" s="58">
        <v>2022</v>
      </c>
      <c r="C1197" s="58" t="s">
        <v>692</v>
      </c>
      <c r="D1197" s="58"/>
      <c r="E1197" s="58" t="s">
        <v>8883</v>
      </c>
      <c r="F1197" s="58" t="s">
        <v>587</v>
      </c>
      <c r="G1197" s="58" t="s">
        <v>7933</v>
      </c>
      <c r="H1197" s="58" t="s">
        <v>2032</v>
      </c>
      <c r="I1197" s="59">
        <v>44701</v>
      </c>
      <c r="J1197" s="58" t="s">
        <v>3177</v>
      </c>
      <c r="K1197" s="59" t="s">
        <v>1680</v>
      </c>
      <c r="L1197" s="58" t="s">
        <v>7700</v>
      </c>
      <c r="M1197" s="58" t="s">
        <v>1680</v>
      </c>
      <c r="N1197" s="60">
        <v>2485800</v>
      </c>
      <c r="O1197" s="60">
        <v>285867</v>
      </c>
      <c r="P1197" s="60">
        <v>285867</v>
      </c>
      <c r="Q1197" s="58"/>
      <c r="R1197" s="58" t="s">
        <v>658</v>
      </c>
      <c r="S1197" s="58" t="s">
        <v>695</v>
      </c>
      <c r="T1197" s="58"/>
      <c r="U1197" s="58">
        <v>3</v>
      </c>
      <c r="V1197" s="58"/>
      <c r="W1197" s="58" t="s">
        <v>658</v>
      </c>
      <c r="X1197" s="58">
        <v>44034900000</v>
      </c>
      <c r="Y1197" s="58" t="str">
        <f>LEFT(Tableau3[[#This Row],[CODE_TARIF]],6)</f>
        <v>440349</v>
      </c>
      <c r="Z1197" s="58" t="s">
        <v>697</v>
      </c>
      <c r="AA1197" s="58"/>
      <c r="AB1197" s="58" t="s">
        <v>7972</v>
      </c>
      <c r="AC1197" s="60">
        <v>59</v>
      </c>
      <c r="AD1197" s="60" t="s">
        <v>6599</v>
      </c>
      <c r="AE1197" s="58" t="s">
        <v>698</v>
      </c>
      <c r="AF1197" s="58" t="s">
        <v>658</v>
      </c>
      <c r="AG1197" s="60" t="s">
        <v>5039</v>
      </c>
      <c r="AH1197" s="60" t="s">
        <v>5039</v>
      </c>
      <c r="AI1197" s="58">
        <v>1000</v>
      </c>
      <c r="AJ1197" s="58" t="s">
        <v>666</v>
      </c>
    </row>
    <row r="1198" spans="1:36">
      <c r="A1198" s="57">
        <v>1195</v>
      </c>
      <c r="B1198" s="58">
        <v>2022</v>
      </c>
      <c r="C1198" s="58" t="s">
        <v>692</v>
      </c>
      <c r="D1198" s="58"/>
      <c r="E1198" s="58" t="s">
        <v>8883</v>
      </c>
      <c r="F1198" s="58" t="s">
        <v>587</v>
      </c>
      <c r="G1198" s="58" t="s">
        <v>7933</v>
      </c>
      <c r="H1198" s="58" t="s">
        <v>2032</v>
      </c>
      <c r="I1198" s="59">
        <v>44701</v>
      </c>
      <c r="J1198" s="58" t="s">
        <v>3178</v>
      </c>
      <c r="K1198" s="59" t="s">
        <v>1680</v>
      </c>
      <c r="L1198" s="58" t="s">
        <v>7700</v>
      </c>
      <c r="M1198" s="58" t="s">
        <v>1680</v>
      </c>
      <c r="N1198" s="60">
        <v>2156700</v>
      </c>
      <c r="O1198" s="60">
        <v>248021</v>
      </c>
      <c r="P1198" s="60">
        <v>248021</v>
      </c>
      <c r="Q1198" s="58"/>
      <c r="R1198" s="58" t="s">
        <v>658</v>
      </c>
      <c r="S1198" s="58" t="s">
        <v>695</v>
      </c>
      <c r="T1198" s="58"/>
      <c r="U1198" s="58">
        <v>3</v>
      </c>
      <c r="V1198" s="58"/>
      <c r="W1198" s="58" t="s">
        <v>658</v>
      </c>
      <c r="X1198" s="58">
        <v>44034900000</v>
      </c>
      <c r="Y1198" s="58" t="str">
        <f>LEFT(Tableau3[[#This Row],[CODE_TARIF]],6)</f>
        <v>440349</v>
      </c>
      <c r="Z1198" s="58" t="s">
        <v>697</v>
      </c>
      <c r="AA1198" s="58"/>
      <c r="AB1198" s="58" t="s">
        <v>7974</v>
      </c>
      <c r="AC1198" s="60">
        <v>88</v>
      </c>
      <c r="AD1198" s="60" t="s">
        <v>6600</v>
      </c>
      <c r="AE1198" s="58" t="s">
        <v>698</v>
      </c>
      <c r="AF1198" s="58" t="s">
        <v>658</v>
      </c>
      <c r="AG1198" s="60" t="s">
        <v>5040</v>
      </c>
      <c r="AH1198" s="60" t="s">
        <v>5040</v>
      </c>
      <c r="AI1198" s="58">
        <v>1000</v>
      </c>
      <c r="AJ1198" s="58" t="s">
        <v>666</v>
      </c>
    </row>
    <row r="1199" spans="1:36">
      <c r="A1199" s="57">
        <v>1196</v>
      </c>
      <c r="B1199" s="58">
        <v>2022</v>
      </c>
      <c r="C1199" s="58" t="s">
        <v>692</v>
      </c>
      <c r="D1199" s="58"/>
      <c r="E1199" s="58" t="s">
        <v>8883</v>
      </c>
      <c r="F1199" s="58" t="s">
        <v>587</v>
      </c>
      <c r="G1199" s="58" t="s">
        <v>7933</v>
      </c>
      <c r="H1199" s="58" t="s">
        <v>2032</v>
      </c>
      <c r="I1199" s="59">
        <v>44701</v>
      </c>
      <c r="J1199" s="58" t="s">
        <v>3179</v>
      </c>
      <c r="K1199" s="59" t="s">
        <v>1680</v>
      </c>
      <c r="L1199" s="58" t="s">
        <v>7700</v>
      </c>
      <c r="M1199" s="58" t="s">
        <v>1680</v>
      </c>
      <c r="N1199" s="60">
        <v>1461600</v>
      </c>
      <c r="O1199" s="60">
        <v>168084</v>
      </c>
      <c r="P1199" s="60">
        <v>168084</v>
      </c>
      <c r="Q1199" s="58"/>
      <c r="R1199" s="58" t="s">
        <v>658</v>
      </c>
      <c r="S1199" s="58" t="s">
        <v>695</v>
      </c>
      <c r="T1199" s="58"/>
      <c r="U1199" s="58">
        <v>3</v>
      </c>
      <c r="V1199" s="58"/>
      <c r="W1199" s="58" t="s">
        <v>658</v>
      </c>
      <c r="X1199" s="58">
        <v>44034900000</v>
      </c>
      <c r="Y1199" s="58" t="str">
        <f>LEFT(Tableau3[[#This Row],[CODE_TARIF]],6)</f>
        <v>440349</v>
      </c>
      <c r="Z1199" s="58" t="s">
        <v>697</v>
      </c>
      <c r="AA1199" s="58"/>
      <c r="AB1199" s="58" t="s">
        <v>7973</v>
      </c>
      <c r="AC1199" s="60">
        <v>21</v>
      </c>
      <c r="AD1199" s="60" t="s">
        <v>5041</v>
      </c>
      <c r="AE1199" s="58" t="s">
        <v>698</v>
      </c>
      <c r="AF1199" s="58" t="s">
        <v>658</v>
      </c>
      <c r="AG1199" s="60" t="s">
        <v>5041</v>
      </c>
      <c r="AH1199" s="60" t="s">
        <v>5041</v>
      </c>
      <c r="AI1199" s="58">
        <v>1000</v>
      </c>
      <c r="AJ1199" s="58" t="s">
        <v>666</v>
      </c>
    </row>
    <row r="1200" spans="1:36">
      <c r="A1200" s="57">
        <v>1197</v>
      </c>
      <c r="B1200" s="58">
        <v>2022</v>
      </c>
      <c r="C1200" s="58" t="s">
        <v>692</v>
      </c>
      <c r="D1200" s="58"/>
      <c r="E1200" s="58" t="s">
        <v>8883</v>
      </c>
      <c r="F1200" s="58" t="s">
        <v>587</v>
      </c>
      <c r="G1200" s="58" t="s">
        <v>7933</v>
      </c>
      <c r="H1200" s="58" t="s">
        <v>2032</v>
      </c>
      <c r="I1200" s="59">
        <v>44701</v>
      </c>
      <c r="J1200" s="58" t="s">
        <v>3180</v>
      </c>
      <c r="K1200" s="59" t="s">
        <v>1680</v>
      </c>
      <c r="L1200" s="58" t="s">
        <v>7700</v>
      </c>
      <c r="M1200" s="58" t="s">
        <v>1680</v>
      </c>
      <c r="N1200" s="60">
        <v>2471100</v>
      </c>
      <c r="O1200" s="60">
        <v>284177</v>
      </c>
      <c r="P1200" s="60">
        <v>284177</v>
      </c>
      <c r="Q1200" s="58"/>
      <c r="R1200" s="58" t="s">
        <v>658</v>
      </c>
      <c r="S1200" s="58" t="s">
        <v>695</v>
      </c>
      <c r="T1200" s="58"/>
      <c r="U1200" s="58">
        <v>3</v>
      </c>
      <c r="V1200" s="58"/>
      <c r="W1200" s="58" t="s">
        <v>658</v>
      </c>
      <c r="X1200" s="58">
        <v>44034900000</v>
      </c>
      <c r="Y1200" s="58" t="str">
        <f>LEFT(Tableau3[[#This Row],[CODE_TARIF]],6)</f>
        <v>440349</v>
      </c>
      <c r="Z1200" s="58" t="s">
        <v>697</v>
      </c>
      <c r="AA1200" s="58"/>
      <c r="AB1200" s="58" t="s">
        <v>7973</v>
      </c>
      <c r="AC1200" s="60">
        <v>45</v>
      </c>
      <c r="AD1200" s="60" t="s">
        <v>5042</v>
      </c>
      <c r="AE1200" s="58" t="s">
        <v>698</v>
      </c>
      <c r="AF1200" s="58" t="s">
        <v>658</v>
      </c>
      <c r="AG1200" s="60" t="s">
        <v>5042</v>
      </c>
      <c r="AH1200" s="60" t="s">
        <v>5042</v>
      </c>
      <c r="AI1200" s="58">
        <v>1000</v>
      </c>
      <c r="AJ1200" s="58" t="s">
        <v>666</v>
      </c>
    </row>
    <row r="1201" spans="1:36">
      <c r="A1201" s="57">
        <v>1198</v>
      </c>
      <c r="B1201" s="58">
        <v>2022</v>
      </c>
      <c r="C1201" s="58" t="s">
        <v>692</v>
      </c>
      <c r="D1201" s="58"/>
      <c r="E1201" s="58" t="s">
        <v>8883</v>
      </c>
      <c r="F1201" s="58" t="s">
        <v>587</v>
      </c>
      <c r="G1201" s="58" t="s">
        <v>7933</v>
      </c>
      <c r="H1201" s="58" t="s">
        <v>2032</v>
      </c>
      <c r="I1201" s="59">
        <v>44701</v>
      </c>
      <c r="J1201" s="58" t="s">
        <v>3181</v>
      </c>
      <c r="K1201" s="59" t="s">
        <v>1680</v>
      </c>
      <c r="L1201" s="58" t="s">
        <v>7700</v>
      </c>
      <c r="M1201" s="58" t="s">
        <v>1680</v>
      </c>
      <c r="N1201" s="60">
        <v>601200</v>
      </c>
      <c r="O1201" s="60">
        <v>69138</v>
      </c>
      <c r="P1201" s="60">
        <v>69138</v>
      </c>
      <c r="Q1201" s="58"/>
      <c r="R1201" s="58" t="s">
        <v>658</v>
      </c>
      <c r="S1201" s="58" t="s">
        <v>695</v>
      </c>
      <c r="T1201" s="58"/>
      <c r="U1201" s="58">
        <v>3</v>
      </c>
      <c r="V1201" s="58"/>
      <c r="W1201" s="58" t="s">
        <v>658</v>
      </c>
      <c r="X1201" s="58">
        <v>44034900000</v>
      </c>
      <c r="Y1201" s="58" t="str">
        <f>LEFT(Tableau3[[#This Row],[CODE_TARIF]],6)</f>
        <v>440349</v>
      </c>
      <c r="Z1201" s="58" t="s">
        <v>697</v>
      </c>
      <c r="AA1201" s="58"/>
      <c r="AB1201" s="58" t="s">
        <v>7972</v>
      </c>
      <c r="AC1201" s="60">
        <v>15</v>
      </c>
      <c r="AD1201" s="60" t="s">
        <v>6601</v>
      </c>
      <c r="AE1201" s="58" t="s">
        <v>698</v>
      </c>
      <c r="AF1201" s="58" t="s">
        <v>658</v>
      </c>
      <c r="AG1201" s="60" t="s">
        <v>5043</v>
      </c>
      <c r="AH1201" s="60" t="s">
        <v>5043</v>
      </c>
      <c r="AI1201" s="58">
        <v>1000</v>
      </c>
      <c r="AJ1201" s="58" t="s">
        <v>666</v>
      </c>
    </row>
    <row r="1202" spans="1:36">
      <c r="A1202" s="57">
        <v>1199</v>
      </c>
      <c r="B1202" s="58">
        <v>2022</v>
      </c>
      <c r="C1202" s="58" t="s">
        <v>692</v>
      </c>
      <c r="D1202" s="58"/>
      <c r="E1202" s="58" t="s">
        <v>2012</v>
      </c>
      <c r="F1202" s="58" t="s">
        <v>577</v>
      </c>
      <c r="G1202" s="58" t="s">
        <v>7922</v>
      </c>
      <c r="H1202" s="58" t="s">
        <v>1910</v>
      </c>
      <c r="I1202" s="59">
        <v>44701</v>
      </c>
      <c r="J1202" s="58" t="s">
        <v>3182</v>
      </c>
      <c r="K1202" s="59" t="s">
        <v>1680</v>
      </c>
      <c r="L1202" s="58" t="s">
        <v>7701</v>
      </c>
      <c r="M1202" s="58" t="s">
        <v>1675</v>
      </c>
      <c r="N1202" s="60">
        <v>2316690</v>
      </c>
      <c r="O1202" s="60">
        <v>266419</v>
      </c>
      <c r="P1202" s="60">
        <v>266419</v>
      </c>
      <c r="Q1202" s="58"/>
      <c r="R1202" s="58" t="s">
        <v>658</v>
      </c>
      <c r="S1202" s="58" t="s">
        <v>675</v>
      </c>
      <c r="T1202" s="58"/>
      <c r="U1202" s="58">
        <v>3</v>
      </c>
      <c r="V1202" s="58"/>
      <c r="W1202" s="58" t="s">
        <v>658</v>
      </c>
      <c r="X1202" s="58">
        <v>44034939000</v>
      </c>
      <c r="Y1202" s="58" t="str">
        <f>LEFT(Tableau3[[#This Row],[CODE_TARIF]],6)</f>
        <v>440349</v>
      </c>
      <c r="Z1202" s="58" t="s">
        <v>697</v>
      </c>
      <c r="AA1202" s="58"/>
      <c r="AB1202" s="58" t="s">
        <v>8564</v>
      </c>
      <c r="AC1202" s="60">
        <v>44</v>
      </c>
      <c r="AD1202" s="60" t="s">
        <v>6602</v>
      </c>
      <c r="AE1202" s="58" t="s">
        <v>707</v>
      </c>
      <c r="AF1202" s="58" t="s">
        <v>658</v>
      </c>
      <c r="AG1202" s="60" t="s">
        <v>5044</v>
      </c>
      <c r="AH1202" s="60" t="s">
        <v>5044</v>
      </c>
      <c r="AI1202" s="58">
        <v>1000</v>
      </c>
      <c r="AJ1202" s="58" t="s">
        <v>666</v>
      </c>
    </row>
    <row r="1203" spans="1:36">
      <c r="A1203" s="57">
        <v>1200</v>
      </c>
      <c r="B1203" s="58">
        <v>2022</v>
      </c>
      <c r="C1203" s="58" t="s">
        <v>692</v>
      </c>
      <c r="D1203" s="58"/>
      <c r="E1203" s="58" t="s">
        <v>2012</v>
      </c>
      <c r="F1203" s="58" t="s">
        <v>577</v>
      </c>
      <c r="G1203" s="58" t="s">
        <v>7922</v>
      </c>
      <c r="H1203" s="58" t="s">
        <v>1910</v>
      </c>
      <c r="I1203" s="59">
        <v>44701</v>
      </c>
      <c r="J1203" s="58" t="s">
        <v>3183</v>
      </c>
      <c r="K1203" s="59" t="s">
        <v>1680</v>
      </c>
      <c r="L1203" s="58" t="s">
        <v>7701</v>
      </c>
      <c r="M1203" s="58" t="s">
        <v>1675</v>
      </c>
      <c r="N1203" s="60">
        <v>1358055</v>
      </c>
      <c r="O1203" s="60">
        <v>156176</v>
      </c>
      <c r="P1203" s="60">
        <v>156176</v>
      </c>
      <c r="Q1203" s="58"/>
      <c r="R1203" s="58" t="s">
        <v>658</v>
      </c>
      <c r="S1203" s="58" t="s">
        <v>704</v>
      </c>
      <c r="T1203" s="58"/>
      <c r="U1203" s="58">
        <v>3</v>
      </c>
      <c r="V1203" s="58"/>
      <c r="W1203" s="58" t="s">
        <v>658</v>
      </c>
      <c r="X1203" s="58">
        <v>44034939000</v>
      </c>
      <c r="Y1203" s="58" t="str">
        <f>LEFT(Tableau3[[#This Row],[CODE_TARIF]],6)</f>
        <v>440349</v>
      </c>
      <c r="Z1203" s="58" t="s">
        <v>697</v>
      </c>
      <c r="AA1203" s="58"/>
      <c r="AB1203" s="58" t="s">
        <v>8565</v>
      </c>
      <c r="AC1203" s="60">
        <v>32</v>
      </c>
      <c r="AD1203" s="60" t="s">
        <v>5045</v>
      </c>
      <c r="AE1203" s="58" t="s">
        <v>707</v>
      </c>
      <c r="AF1203" s="58" t="s">
        <v>658</v>
      </c>
      <c r="AG1203" s="60" t="s">
        <v>5045</v>
      </c>
      <c r="AH1203" s="60" t="s">
        <v>5045</v>
      </c>
      <c r="AI1203" s="58">
        <v>1000</v>
      </c>
      <c r="AJ1203" s="58" t="s">
        <v>666</v>
      </c>
    </row>
    <row r="1204" spans="1:36">
      <c r="A1204" s="57">
        <v>1201</v>
      </c>
      <c r="B1204" s="58">
        <v>2022</v>
      </c>
      <c r="C1204" s="58" t="s">
        <v>692</v>
      </c>
      <c r="D1204" s="58"/>
      <c r="E1204" s="58" t="s">
        <v>8881</v>
      </c>
      <c r="F1204" s="58" t="s">
        <v>588</v>
      </c>
      <c r="G1204" s="58" t="s">
        <v>7932</v>
      </c>
      <c r="H1204" s="58" t="s">
        <v>2030</v>
      </c>
      <c r="I1204" s="59">
        <v>44701</v>
      </c>
      <c r="J1204" s="58" t="s">
        <v>3184</v>
      </c>
      <c r="K1204" s="59" t="s">
        <v>1680</v>
      </c>
      <c r="L1204" s="58" t="s">
        <v>7702</v>
      </c>
      <c r="M1204" s="58" t="s">
        <v>1960</v>
      </c>
      <c r="N1204" s="60">
        <v>205050</v>
      </c>
      <c r="O1204" s="60">
        <v>11278</v>
      </c>
      <c r="P1204" s="60">
        <v>11278</v>
      </c>
      <c r="Q1204" s="58"/>
      <c r="R1204" s="58" t="s">
        <v>658</v>
      </c>
      <c r="S1204" s="58" t="s">
        <v>7171</v>
      </c>
      <c r="T1204" s="58"/>
      <c r="U1204" s="58">
        <v>3</v>
      </c>
      <c r="V1204" s="58"/>
      <c r="W1204" s="58" t="s">
        <v>658</v>
      </c>
      <c r="X1204" s="58">
        <v>44072938000</v>
      </c>
      <c r="Y1204" s="58" t="str">
        <f>LEFT(Tableau3[[#This Row],[CODE_TARIF]],6)</f>
        <v>440729</v>
      </c>
      <c r="Z1204" s="58" t="s">
        <v>697</v>
      </c>
      <c r="AA1204" s="58"/>
      <c r="AB1204" s="58" t="s">
        <v>8566</v>
      </c>
      <c r="AC1204" s="60">
        <v>16</v>
      </c>
      <c r="AD1204" s="60" t="s">
        <v>6603</v>
      </c>
      <c r="AE1204" s="58" t="s">
        <v>713</v>
      </c>
      <c r="AF1204" s="58" t="s">
        <v>658</v>
      </c>
      <c r="AG1204" s="60" t="s">
        <v>5046</v>
      </c>
      <c r="AH1204" s="60" t="s">
        <v>5046</v>
      </c>
      <c r="AI1204" s="58">
        <v>1000</v>
      </c>
      <c r="AJ1204" s="58" t="s">
        <v>666</v>
      </c>
    </row>
    <row r="1205" spans="1:36">
      <c r="A1205" s="57">
        <v>1202</v>
      </c>
      <c r="B1205" s="58">
        <v>2022</v>
      </c>
      <c r="C1205" s="58" t="s">
        <v>692</v>
      </c>
      <c r="D1205" s="58"/>
      <c r="E1205" s="58" t="s">
        <v>8881</v>
      </c>
      <c r="F1205" s="58" t="s">
        <v>588</v>
      </c>
      <c r="G1205" s="58" t="s">
        <v>7932</v>
      </c>
      <c r="H1205" s="58" t="s">
        <v>2030</v>
      </c>
      <c r="I1205" s="59">
        <v>44701</v>
      </c>
      <c r="J1205" s="58" t="s">
        <v>3185</v>
      </c>
      <c r="K1205" s="59" t="s">
        <v>1680</v>
      </c>
      <c r="L1205" s="58" t="s">
        <v>7702</v>
      </c>
      <c r="M1205" s="58" t="s">
        <v>1960</v>
      </c>
      <c r="N1205" s="60">
        <v>648275</v>
      </c>
      <c r="O1205" s="60">
        <v>74551</v>
      </c>
      <c r="P1205" s="60">
        <v>74551</v>
      </c>
      <c r="Q1205" s="58"/>
      <c r="R1205" s="58" t="s">
        <v>658</v>
      </c>
      <c r="S1205" s="58" t="s">
        <v>703</v>
      </c>
      <c r="T1205" s="58"/>
      <c r="U1205" s="58">
        <v>3</v>
      </c>
      <c r="V1205" s="58"/>
      <c r="W1205" s="58" t="s">
        <v>658</v>
      </c>
      <c r="X1205" s="58">
        <v>44034939000</v>
      </c>
      <c r="Y1205" s="58" t="str">
        <f>LEFT(Tableau3[[#This Row],[CODE_TARIF]],6)</f>
        <v>440349</v>
      </c>
      <c r="Z1205" s="58" t="s">
        <v>697</v>
      </c>
      <c r="AA1205" s="58"/>
      <c r="AB1205" s="58" t="s">
        <v>8567</v>
      </c>
      <c r="AC1205" s="60">
        <v>27</v>
      </c>
      <c r="AD1205" s="60" t="s">
        <v>6604</v>
      </c>
      <c r="AE1205" s="58" t="s">
        <v>698</v>
      </c>
      <c r="AF1205" s="58" t="s">
        <v>658</v>
      </c>
      <c r="AG1205" s="60" t="s">
        <v>5047</v>
      </c>
      <c r="AH1205" s="60" t="s">
        <v>5047</v>
      </c>
      <c r="AI1205" s="58">
        <v>1000</v>
      </c>
      <c r="AJ1205" s="58" t="s">
        <v>666</v>
      </c>
    </row>
    <row r="1206" spans="1:36">
      <c r="A1206" s="57">
        <v>1203</v>
      </c>
      <c r="B1206" s="58">
        <v>2022</v>
      </c>
      <c r="C1206" s="58" t="s">
        <v>692</v>
      </c>
      <c r="D1206" s="58"/>
      <c r="E1206" s="58" t="s">
        <v>8883</v>
      </c>
      <c r="F1206" s="58" t="s">
        <v>587</v>
      </c>
      <c r="G1206" s="58" t="s">
        <v>7933</v>
      </c>
      <c r="H1206" s="58" t="s">
        <v>2032</v>
      </c>
      <c r="I1206" s="59">
        <v>44701</v>
      </c>
      <c r="J1206" s="58" t="s">
        <v>3186</v>
      </c>
      <c r="K1206" s="59" t="s">
        <v>1680</v>
      </c>
      <c r="L1206" s="58" t="s">
        <v>7700</v>
      </c>
      <c r="M1206" s="58" t="s">
        <v>1680</v>
      </c>
      <c r="N1206" s="60">
        <v>1899200</v>
      </c>
      <c r="O1206" s="60">
        <v>218408</v>
      </c>
      <c r="P1206" s="60">
        <v>218408</v>
      </c>
      <c r="Q1206" s="58"/>
      <c r="R1206" s="58" t="s">
        <v>658</v>
      </c>
      <c r="S1206" s="58" t="s">
        <v>695</v>
      </c>
      <c r="T1206" s="58"/>
      <c r="U1206" s="58">
        <v>3</v>
      </c>
      <c r="V1206" s="58"/>
      <c r="W1206" s="58" t="s">
        <v>658</v>
      </c>
      <c r="X1206" s="58">
        <v>44034900000</v>
      </c>
      <c r="Y1206" s="58" t="str">
        <f>LEFT(Tableau3[[#This Row],[CODE_TARIF]],6)</f>
        <v>440349</v>
      </c>
      <c r="Z1206" s="58" t="s">
        <v>697</v>
      </c>
      <c r="AA1206" s="58"/>
      <c r="AB1206" s="58" t="s">
        <v>7972</v>
      </c>
      <c r="AC1206" s="60">
        <v>45</v>
      </c>
      <c r="AD1206" s="60" t="s">
        <v>6605</v>
      </c>
      <c r="AE1206" s="58" t="s">
        <v>698</v>
      </c>
      <c r="AF1206" s="58" t="s">
        <v>658</v>
      </c>
      <c r="AG1206" s="60" t="s">
        <v>5048</v>
      </c>
      <c r="AH1206" s="60" t="s">
        <v>5048</v>
      </c>
      <c r="AI1206" s="58">
        <v>1000</v>
      </c>
      <c r="AJ1206" s="58" t="s">
        <v>666</v>
      </c>
    </row>
    <row r="1207" spans="1:36">
      <c r="A1207" s="57">
        <v>1204</v>
      </c>
      <c r="B1207" s="58">
        <v>2022</v>
      </c>
      <c r="C1207" s="58" t="s">
        <v>692</v>
      </c>
      <c r="D1207" s="58"/>
      <c r="E1207" s="58" t="s">
        <v>8883</v>
      </c>
      <c r="F1207" s="58" t="s">
        <v>587</v>
      </c>
      <c r="G1207" s="58" t="s">
        <v>7933</v>
      </c>
      <c r="H1207" s="58" t="s">
        <v>2032</v>
      </c>
      <c r="I1207" s="59">
        <v>44701</v>
      </c>
      <c r="J1207" s="58" t="s">
        <v>3187</v>
      </c>
      <c r="K1207" s="59" t="s">
        <v>1680</v>
      </c>
      <c r="L1207" s="58" t="s">
        <v>7700</v>
      </c>
      <c r="M1207" s="58" t="s">
        <v>1680</v>
      </c>
      <c r="N1207" s="60">
        <v>5055500</v>
      </c>
      <c r="O1207" s="60">
        <v>581383</v>
      </c>
      <c r="P1207" s="60">
        <v>581383</v>
      </c>
      <c r="Q1207" s="58"/>
      <c r="R1207" s="58" t="s">
        <v>658</v>
      </c>
      <c r="S1207" s="58" t="s">
        <v>695</v>
      </c>
      <c r="T1207" s="58"/>
      <c r="U1207" s="58">
        <v>3</v>
      </c>
      <c r="V1207" s="58"/>
      <c r="W1207" s="58" t="s">
        <v>658</v>
      </c>
      <c r="X1207" s="58">
        <v>44034900000</v>
      </c>
      <c r="Y1207" s="58" t="str">
        <f>LEFT(Tableau3[[#This Row],[CODE_TARIF]],6)</f>
        <v>440349</v>
      </c>
      <c r="Z1207" s="58" t="s">
        <v>697</v>
      </c>
      <c r="AA1207" s="58"/>
      <c r="AB1207" s="58" t="s">
        <v>7975</v>
      </c>
      <c r="AC1207" s="60">
        <v>8</v>
      </c>
      <c r="AD1207" s="60" t="s">
        <v>6606</v>
      </c>
      <c r="AE1207" s="58" t="s">
        <v>698</v>
      </c>
      <c r="AF1207" s="58" t="s">
        <v>658</v>
      </c>
      <c r="AG1207" s="60" t="s">
        <v>5049</v>
      </c>
      <c r="AH1207" s="60" t="s">
        <v>5049</v>
      </c>
      <c r="AI1207" s="58">
        <v>1000</v>
      </c>
      <c r="AJ1207" s="58" t="s">
        <v>666</v>
      </c>
    </row>
    <row r="1208" spans="1:36">
      <c r="A1208" s="57">
        <v>1205</v>
      </c>
      <c r="B1208" s="58">
        <v>2022</v>
      </c>
      <c r="C1208" s="58" t="s">
        <v>692</v>
      </c>
      <c r="D1208" s="58"/>
      <c r="E1208" s="58" t="s">
        <v>8878</v>
      </c>
      <c r="F1208" s="58" t="s">
        <v>579</v>
      </c>
      <c r="G1208" s="58" t="s">
        <v>7931</v>
      </c>
      <c r="H1208" s="58" t="s">
        <v>2027</v>
      </c>
      <c r="I1208" s="59">
        <v>44700</v>
      </c>
      <c r="J1208" s="58" t="s">
        <v>3188</v>
      </c>
      <c r="K1208" s="59" t="s">
        <v>1680</v>
      </c>
      <c r="L1208" s="58" t="s">
        <v>1622</v>
      </c>
      <c r="M1208" s="58" t="s">
        <v>1663</v>
      </c>
      <c r="N1208" s="60">
        <v>4873795</v>
      </c>
      <c r="O1208" s="60">
        <v>560486</v>
      </c>
      <c r="P1208" s="60">
        <v>560486</v>
      </c>
      <c r="Q1208" s="58"/>
      <c r="R1208" s="58" t="s">
        <v>658</v>
      </c>
      <c r="S1208" s="58" t="s">
        <v>703</v>
      </c>
      <c r="T1208" s="58"/>
      <c r="U1208" s="58">
        <v>3</v>
      </c>
      <c r="V1208" s="58"/>
      <c r="W1208" s="58" t="s">
        <v>658</v>
      </c>
      <c r="X1208" s="58">
        <v>44034914000</v>
      </c>
      <c r="Y1208" s="58" t="str">
        <f>LEFT(Tableau3[[#This Row],[CODE_TARIF]],6)</f>
        <v>440349</v>
      </c>
      <c r="Z1208" s="58" t="s">
        <v>697</v>
      </c>
      <c r="AA1208" s="58"/>
      <c r="AB1208" s="58" t="s">
        <v>8568</v>
      </c>
      <c r="AC1208" s="60">
        <v>126</v>
      </c>
      <c r="AD1208" s="60" t="s">
        <v>6607</v>
      </c>
      <c r="AE1208" s="58" t="s">
        <v>698</v>
      </c>
      <c r="AF1208" s="58" t="s">
        <v>658</v>
      </c>
      <c r="AG1208" s="60" t="s">
        <v>5050</v>
      </c>
      <c r="AH1208" s="60" t="s">
        <v>5050</v>
      </c>
      <c r="AI1208" s="58">
        <v>1000</v>
      </c>
      <c r="AJ1208" s="58" t="s">
        <v>666</v>
      </c>
    </row>
    <row r="1209" spans="1:36">
      <c r="A1209" s="57">
        <v>1206</v>
      </c>
      <c r="B1209" s="58">
        <v>2022</v>
      </c>
      <c r="C1209" s="58" t="s">
        <v>692</v>
      </c>
      <c r="D1209" s="58"/>
      <c r="E1209" s="58" t="s">
        <v>8878</v>
      </c>
      <c r="F1209" s="58" t="s">
        <v>579</v>
      </c>
      <c r="G1209" s="58" t="s">
        <v>7931</v>
      </c>
      <c r="H1209" s="58" t="s">
        <v>2027</v>
      </c>
      <c r="I1209" s="59">
        <v>44699</v>
      </c>
      <c r="J1209" s="58" t="s">
        <v>3189</v>
      </c>
      <c r="K1209" s="59" t="s">
        <v>1685</v>
      </c>
      <c r="L1209" s="58" t="s">
        <v>7703</v>
      </c>
      <c r="M1209" s="58" t="s">
        <v>1663</v>
      </c>
      <c r="N1209" s="60">
        <v>5671917</v>
      </c>
      <c r="O1209" s="60">
        <v>652271</v>
      </c>
      <c r="P1209" s="60">
        <v>652271</v>
      </c>
      <c r="Q1209" s="58"/>
      <c r="R1209" s="58" t="s">
        <v>658</v>
      </c>
      <c r="S1209" s="58" t="s">
        <v>703</v>
      </c>
      <c r="T1209" s="58"/>
      <c r="U1209" s="58">
        <v>3</v>
      </c>
      <c r="V1209" s="58"/>
      <c r="W1209" s="58" t="s">
        <v>658</v>
      </c>
      <c r="X1209" s="58">
        <v>44034914000</v>
      </c>
      <c r="Y1209" s="58" t="str">
        <f>LEFT(Tableau3[[#This Row],[CODE_TARIF]],6)</f>
        <v>440349</v>
      </c>
      <c r="Z1209" s="58" t="s">
        <v>697</v>
      </c>
      <c r="AA1209" s="58"/>
      <c r="AB1209" s="58" t="s">
        <v>8569</v>
      </c>
      <c r="AC1209" s="60">
        <v>204</v>
      </c>
      <c r="AD1209" s="60" t="s">
        <v>6608</v>
      </c>
      <c r="AE1209" s="58" t="s">
        <v>698</v>
      </c>
      <c r="AF1209" s="58" t="s">
        <v>658</v>
      </c>
      <c r="AG1209" s="60" t="s">
        <v>5051</v>
      </c>
      <c r="AH1209" s="60" t="s">
        <v>5051</v>
      </c>
      <c r="AI1209" s="58">
        <v>1000</v>
      </c>
      <c r="AJ1209" s="58" t="s">
        <v>666</v>
      </c>
    </row>
    <row r="1210" spans="1:36">
      <c r="A1210" s="57">
        <v>1207</v>
      </c>
      <c r="B1210" s="58">
        <v>2022</v>
      </c>
      <c r="C1210" s="58" t="s">
        <v>692</v>
      </c>
      <c r="D1210" s="58"/>
      <c r="E1210" s="58" t="s">
        <v>8885</v>
      </c>
      <c r="F1210" s="58" t="s">
        <v>585</v>
      </c>
      <c r="G1210" s="58" t="s">
        <v>7937</v>
      </c>
      <c r="H1210" s="58" t="s">
        <v>2034</v>
      </c>
      <c r="I1210" s="59">
        <v>44699</v>
      </c>
      <c r="J1210" s="58" t="s">
        <v>3190</v>
      </c>
      <c r="K1210" s="59" t="s">
        <v>1685</v>
      </c>
      <c r="L1210" s="58" t="s">
        <v>7704</v>
      </c>
      <c r="M1210" s="58" t="s">
        <v>7261</v>
      </c>
      <c r="N1210" s="60">
        <v>1635330</v>
      </c>
      <c r="O1210" s="60">
        <v>220770</v>
      </c>
      <c r="P1210" s="60">
        <v>220770</v>
      </c>
      <c r="Q1210" s="58"/>
      <c r="R1210" s="58" t="s">
        <v>658</v>
      </c>
      <c r="S1210" s="58" t="s">
        <v>701</v>
      </c>
      <c r="T1210" s="58"/>
      <c r="U1210" s="58">
        <v>3</v>
      </c>
      <c r="V1210" s="58"/>
      <c r="W1210" s="58" t="s">
        <v>658</v>
      </c>
      <c r="X1210" s="58">
        <v>44034939000</v>
      </c>
      <c r="Y1210" s="58" t="str">
        <f>LEFT(Tableau3[[#This Row],[CODE_TARIF]],6)</f>
        <v>440349</v>
      </c>
      <c r="Z1210" s="58" t="s">
        <v>697</v>
      </c>
      <c r="AA1210" s="58"/>
      <c r="AB1210" s="58" t="s">
        <v>8570</v>
      </c>
      <c r="AC1210" s="60">
        <v>327066</v>
      </c>
      <c r="AD1210" s="60" t="s">
        <v>6609</v>
      </c>
      <c r="AE1210" s="58" t="s">
        <v>698</v>
      </c>
      <c r="AF1210" s="58" t="s">
        <v>658</v>
      </c>
      <c r="AG1210" s="60" t="s">
        <v>5052</v>
      </c>
      <c r="AH1210" s="60" t="s">
        <v>5052</v>
      </c>
      <c r="AI1210" s="58">
        <v>1000</v>
      </c>
      <c r="AJ1210" s="58" t="s">
        <v>666</v>
      </c>
    </row>
    <row r="1211" spans="1:36">
      <c r="A1211" s="57">
        <v>1208</v>
      </c>
      <c r="B1211" s="58">
        <v>2022</v>
      </c>
      <c r="C1211" s="58" t="s">
        <v>692</v>
      </c>
      <c r="D1211" s="58"/>
      <c r="E1211" s="58" t="s">
        <v>8885</v>
      </c>
      <c r="F1211" s="58" t="s">
        <v>585</v>
      </c>
      <c r="G1211" s="58" t="s">
        <v>7937</v>
      </c>
      <c r="H1211" s="58" t="s">
        <v>2034</v>
      </c>
      <c r="I1211" s="59">
        <v>44699</v>
      </c>
      <c r="J1211" s="58" t="s">
        <v>3191</v>
      </c>
      <c r="K1211" s="59" t="s">
        <v>1685</v>
      </c>
      <c r="L1211" s="58" t="s">
        <v>7704</v>
      </c>
      <c r="M1211" s="58" t="s">
        <v>7261</v>
      </c>
      <c r="N1211" s="60">
        <v>569215</v>
      </c>
      <c r="O1211" s="60">
        <v>76844</v>
      </c>
      <c r="P1211" s="60">
        <v>76844</v>
      </c>
      <c r="Q1211" s="58"/>
      <c r="R1211" s="58" t="s">
        <v>658</v>
      </c>
      <c r="S1211" s="58" t="s">
        <v>701</v>
      </c>
      <c r="T1211" s="58"/>
      <c r="U1211" s="58">
        <v>3</v>
      </c>
      <c r="V1211" s="58"/>
      <c r="W1211" s="58" t="s">
        <v>658</v>
      </c>
      <c r="X1211" s="58">
        <v>44034939000</v>
      </c>
      <c r="Y1211" s="58" t="str">
        <f>LEFT(Tableau3[[#This Row],[CODE_TARIF]],6)</f>
        <v>440349</v>
      </c>
      <c r="Z1211" s="58" t="s">
        <v>697</v>
      </c>
      <c r="AA1211" s="58"/>
      <c r="AB1211" s="58" t="s">
        <v>8571</v>
      </c>
      <c r="AC1211" s="60">
        <v>121187</v>
      </c>
      <c r="AD1211" s="60" t="s">
        <v>6610</v>
      </c>
      <c r="AE1211" s="58" t="s">
        <v>698</v>
      </c>
      <c r="AF1211" s="58" t="s">
        <v>658</v>
      </c>
      <c r="AG1211" s="60" t="s">
        <v>5053</v>
      </c>
      <c r="AH1211" s="60" t="s">
        <v>5053</v>
      </c>
      <c r="AI1211" s="58">
        <v>1000</v>
      </c>
      <c r="AJ1211" s="58" t="s">
        <v>666</v>
      </c>
    </row>
    <row r="1212" spans="1:36">
      <c r="A1212" s="57">
        <v>1209</v>
      </c>
      <c r="B1212" s="58">
        <v>2022</v>
      </c>
      <c r="C1212" s="58" t="s">
        <v>692</v>
      </c>
      <c r="D1212" s="58"/>
      <c r="E1212" s="58" t="s">
        <v>8885</v>
      </c>
      <c r="F1212" s="58" t="s">
        <v>585</v>
      </c>
      <c r="G1212" s="58" t="s">
        <v>7937</v>
      </c>
      <c r="H1212" s="58" t="s">
        <v>2034</v>
      </c>
      <c r="I1212" s="59">
        <v>44699</v>
      </c>
      <c r="J1212" s="58" t="s">
        <v>3192</v>
      </c>
      <c r="K1212" s="59" t="s">
        <v>1685</v>
      </c>
      <c r="L1212" s="58" t="s">
        <v>7704</v>
      </c>
      <c r="M1212" s="58" t="s">
        <v>7261</v>
      </c>
      <c r="N1212" s="60">
        <v>2510665</v>
      </c>
      <c r="O1212" s="60">
        <v>338939</v>
      </c>
      <c r="P1212" s="60">
        <v>338939</v>
      </c>
      <c r="Q1212" s="58"/>
      <c r="R1212" s="58" t="s">
        <v>658</v>
      </c>
      <c r="S1212" s="58" t="s">
        <v>701</v>
      </c>
      <c r="T1212" s="58"/>
      <c r="U1212" s="58">
        <v>3</v>
      </c>
      <c r="V1212" s="58"/>
      <c r="W1212" s="58" t="s">
        <v>658</v>
      </c>
      <c r="X1212" s="58">
        <v>44034939000</v>
      </c>
      <c r="Y1212" s="58" t="str">
        <f>LEFT(Tableau3[[#This Row],[CODE_TARIF]],6)</f>
        <v>440349</v>
      </c>
      <c r="Z1212" s="58" t="s">
        <v>697</v>
      </c>
      <c r="AA1212" s="58"/>
      <c r="AB1212" s="58" t="s">
        <v>8572</v>
      </c>
      <c r="AC1212" s="60">
        <v>502133</v>
      </c>
      <c r="AD1212" s="60" t="s">
        <v>6611</v>
      </c>
      <c r="AE1212" s="58" t="s">
        <v>698</v>
      </c>
      <c r="AF1212" s="58" t="s">
        <v>658</v>
      </c>
      <c r="AG1212" s="60" t="s">
        <v>5054</v>
      </c>
      <c r="AH1212" s="60" t="s">
        <v>5054</v>
      </c>
      <c r="AI1212" s="58">
        <v>1000</v>
      </c>
      <c r="AJ1212" s="58" t="s">
        <v>666</v>
      </c>
    </row>
    <row r="1213" spans="1:36">
      <c r="A1213" s="57">
        <v>1210</v>
      </c>
      <c r="B1213" s="58">
        <v>2022</v>
      </c>
      <c r="C1213" s="58" t="s">
        <v>692</v>
      </c>
      <c r="D1213" s="58"/>
      <c r="E1213" s="58" t="s">
        <v>8885</v>
      </c>
      <c r="F1213" s="58" t="s">
        <v>585</v>
      </c>
      <c r="G1213" s="58" t="s">
        <v>7937</v>
      </c>
      <c r="H1213" s="58" t="s">
        <v>2034</v>
      </c>
      <c r="I1213" s="59">
        <v>44699</v>
      </c>
      <c r="J1213" s="58" t="s">
        <v>3193</v>
      </c>
      <c r="K1213" s="59" t="s">
        <v>1685</v>
      </c>
      <c r="L1213" s="58" t="s">
        <v>7704</v>
      </c>
      <c r="M1213" s="58" t="s">
        <v>7261</v>
      </c>
      <c r="N1213" s="60">
        <v>2534425</v>
      </c>
      <c r="O1213" s="60">
        <v>342148</v>
      </c>
      <c r="P1213" s="60">
        <v>342148</v>
      </c>
      <c r="Q1213" s="58"/>
      <c r="R1213" s="58" t="s">
        <v>658</v>
      </c>
      <c r="S1213" s="58" t="s">
        <v>701</v>
      </c>
      <c r="T1213" s="58"/>
      <c r="U1213" s="58">
        <v>3</v>
      </c>
      <c r="V1213" s="58"/>
      <c r="W1213" s="58" t="s">
        <v>658</v>
      </c>
      <c r="X1213" s="58">
        <v>44034939000</v>
      </c>
      <c r="Y1213" s="58" t="str">
        <f>LEFT(Tableau3[[#This Row],[CODE_TARIF]],6)</f>
        <v>440349</v>
      </c>
      <c r="Z1213" s="58" t="s">
        <v>697</v>
      </c>
      <c r="AA1213" s="58"/>
      <c r="AB1213" s="58" t="s">
        <v>8572</v>
      </c>
      <c r="AC1213" s="60">
        <v>506885</v>
      </c>
      <c r="AD1213" s="60" t="s">
        <v>6612</v>
      </c>
      <c r="AE1213" s="58" t="s">
        <v>698</v>
      </c>
      <c r="AF1213" s="58" t="s">
        <v>658</v>
      </c>
      <c r="AG1213" s="60" t="s">
        <v>5055</v>
      </c>
      <c r="AH1213" s="60" t="s">
        <v>5055</v>
      </c>
      <c r="AI1213" s="58">
        <v>1000</v>
      </c>
      <c r="AJ1213" s="58" t="s">
        <v>666</v>
      </c>
    </row>
    <row r="1214" spans="1:36">
      <c r="A1214" s="57">
        <v>1211</v>
      </c>
      <c r="B1214" s="58">
        <v>2022</v>
      </c>
      <c r="C1214" s="58" t="s">
        <v>692</v>
      </c>
      <c r="D1214" s="58"/>
      <c r="E1214" s="58" t="s">
        <v>8885</v>
      </c>
      <c r="F1214" s="58" t="s">
        <v>585</v>
      </c>
      <c r="G1214" s="58" t="s">
        <v>7937</v>
      </c>
      <c r="H1214" s="58" t="s">
        <v>2034</v>
      </c>
      <c r="I1214" s="59">
        <v>44699</v>
      </c>
      <c r="J1214" s="58" t="s">
        <v>3194</v>
      </c>
      <c r="K1214" s="59" t="s">
        <v>1685</v>
      </c>
      <c r="L1214" s="58" t="s">
        <v>7704</v>
      </c>
      <c r="M1214" s="58" t="s">
        <v>7261</v>
      </c>
      <c r="N1214" s="60">
        <v>2490035</v>
      </c>
      <c r="O1214" s="60">
        <v>336155</v>
      </c>
      <c r="P1214" s="60">
        <v>336155</v>
      </c>
      <c r="Q1214" s="58"/>
      <c r="R1214" s="58" t="s">
        <v>658</v>
      </c>
      <c r="S1214" s="58" t="s">
        <v>701</v>
      </c>
      <c r="T1214" s="58"/>
      <c r="U1214" s="58">
        <v>3</v>
      </c>
      <c r="V1214" s="58"/>
      <c r="W1214" s="58" t="s">
        <v>658</v>
      </c>
      <c r="X1214" s="58">
        <v>44034939000</v>
      </c>
      <c r="Y1214" s="58" t="str">
        <f>LEFT(Tableau3[[#This Row],[CODE_TARIF]],6)</f>
        <v>440349</v>
      </c>
      <c r="Z1214" s="58" t="s">
        <v>697</v>
      </c>
      <c r="AA1214" s="58"/>
      <c r="AB1214" s="58" t="s">
        <v>8572</v>
      </c>
      <c r="AC1214" s="60">
        <v>498007</v>
      </c>
      <c r="AD1214" s="60" t="s">
        <v>6613</v>
      </c>
      <c r="AE1214" s="58" t="s">
        <v>698</v>
      </c>
      <c r="AF1214" s="58" t="s">
        <v>658</v>
      </c>
      <c r="AG1214" s="60" t="s">
        <v>5056</v>
      </c>
      <c r="AH1214" s="60" t="s">
        <v>5056</v>
      </c>
      <c r="AI1214" s="58">
        <v>1000</v>
      </c>
      <c r="AJ1214" s="58" t="s">
        <v>666</v>
      </c>
    </row>
    <row r="1215" spans="1:36">
      <c r="A1215" s="57">
        <v>1212</v>
      </c>
      <c r="B1215" s="58">
        <v>2022</v>
      </c>
      <c r="C1215" s="58" t="s">
        <v>692</v>
      </c>
      <c r="D1215" s="58"/>
      <c r="E1215" s="58" t="s">
        <v>8878</v>
      </c>
      <c r="F1215" s="58" t="s">
        <v>579</v>
      </c>
      <c r="G1215" s="58" t="s">
        <v>7931</v>
      </c>
      <c r="H1215" s="58" t="s">
        <v>2027</v>
      </c>
      <c r="I1215" s="59">
        <v>44699</v>
      </c>
      <c r="J1215" s="58" t="s">
        <v>3195</v>
      </c>
      <c r="K1215" s="59" t="s">
        <v>1685</v>
      </c>
      <c r="L1215" s="58" t="s">
        <v>7705</v>
      </c>
      <c r="M1215" s="58" t="s">
        <v>1672</v>
      </c>
      <c r="N1215" s="60">
        <v>128783</v>
      </c>
      <c r="O1215" s="60">
        <v>14810</v>
      </c>
      <c r="P1215" s="60">
        <v>14810</v>
      </c>
      <c r="Q1215" s="58"/>
      <c r="R1215" s="58" t="s">
        <v>658</v>
      </c>
      <c r="S1215" s="58" t="s">
        <v>701</v>
      </c>
      <c r="T1215" s="58"/>
      <c r="U1215" s="58">
        <v>3</v>
      </c>
      <c r="V1215" s="58"/>
      <c r="W1215" s="58" t="s">
        <v>658</v>
      </c>
      <c r="X1215" s="58">
        <v>44034911000</v>
      </c>
      <c r="Y1215" s="58" t="str">
        <f>LEFT(Tableau3[[#This Row],[CODE_TARIF]],6)</f>
        <v>440349</v>
      </c>
      <c r="Z1215" s="58" t="s">
        <v>697</v>
      </c>
      <c r="AA1215" s="58"/>
      <c r="AB1215" s="58" t="s">
        <v>8573</v>
      </c>
      <c r="AC1215" s="60">
        <v>91</v>
      </c>
      <c r="AD1215" s="60" t="s">
        <v>6614</v>
      </c>
      <c r="AE1215" s="58" t="s">
        <v>698</v>
      </c>
      <c r="AF1215" s="58" t="s">
        <v>658</v>
      </c>
      <c r="AG1215" s="60" t="s">
        <v>5057</v>
      </c>
      <c r="AH1215" s="60" t="s">
        <v>5057</v>
      </c>
      <c r="AI1215" s="58">
        <v>1000</v>
      </c>
      <c r="AJ1215" s="58" t="s">
        <v>666</v>
      </c>
    </row>
    <row r="1216" spans="1:36">
      <c r="A1216" s="57">
        <v>1213</v>
      </c>
      <c r="B1216" s="58">
        <v>2022</v>
      </c>
      <c r="C1216" s="58" t="s">
        <v>692</v>
      </c>
      <c r="D1216" s="58"/>
      <c r="E1216" s="58" t="s">
        <v>8878</v>
      </c>
      <c r="F1216" s="58" t="s">
        <v>579</v>
      </c>
      <c r="G1216" s="58" t="s">
        <v>7931</v>
      </c>
      <c r="H1216" s="58" t="s">
        <v>2027</v>
      </c>
      <c r="I1216" s="59">
        <v>44699</v>
      </c>
      <c r="J1216" s="58" t="s">
        <v>3196</v>
      </c>
      <c r="K1216" s="59" t="s">
        <v>1685</v>
      </c>
      <c r="L1216" s="58" t="s">
        <v>1608</v>
      </c>
      <c r="M1216" s="58" t="s">
        <v>7250</v>
      </c>
      <c r="N1216" s="60">
        <v>4816990</v>
      </c>
      <c r="O1216" s="60">
        <v>553954</v>
      </c>
      <c r="P1216" s="60">
        <v>553954</v>
      </c>
      <c r="Q1216" s="58"/>
      <c r="R1216" s="58" t="s">
        <v>658</v>
      </c>
      <c r="S1216" s="58" t="s">
        <v>703</v>
      </c>
      <c r="T1216" s="58"/>
      <c r="U1216" s="58">
        <v>3</v>
      </c>
      <c r="V1216" s="58"/>
      <c r="W1216" s="58" t="s">
        <v>658</v>
      </c>
      <c r="X1216" s="58">
        <v>44034914000</v>
      </c>
      <c r="Y1216" s="58" t="str">
        <f>LEFT(Tableau3[[#This Row],[CODE_TARIF]],6)</f>
        <v>440349</v>
      </c>
      <c r="Z1216" s="58" t="s">
        <v>697</v>
      </c>
      <c r="AA1216" s="58"/>
      <c r="AB1216" s="58" t="s">
        <v>8574</v>
      </c>
      <c r="AC1216" s="60">
        <v>168</v>
      </c>
      <c r="AD1216" s="60" t="s">
        <v>6615</v>
      </c>
      <c r="AE1216" s="58" t="s">
        <v>698</v>
      </c>
      <c r="AF1216" s="58" t="s">
        <v>658</v>
      </c>
      <c r="AG1216" s="60" t="s">
        <v>5058</v>
      </c>
      <c r="AH1216" s="60" t="s">
        <v>5058</v>
      </c>
      <c r="AI1216" s="58">
        <v>1000</v>
      </c>
      <c r="AJ1216" s="58" t="s">
        <v>666</v>
      </c>
    </row>
    <row r="1217" spans="1:36">
      <c r="A1217" s="57">
        <v>1214</v>
      </c>
      <c r="B1217" s="58">
        <v>2022</v>
      </c>
      <c r="C1217" s="58" t="s">
        <v>692</v>
      </c>
      <c r="D1217" s="58"/>
      <c r="E1217" s="58" t="s">
        <v>8883</v>
      </c>
      <c r="F1217" s="58" t="s">
        <v>587</v>
      </c>
      <c r="G1217" s="58" t="s">
        <v>7933</v>
      </c>
      <c r="H1217" s="58" t="s">
        <v>2032</v>
      </c>
      <c r="I1217" s="59">
        <v>44698</v>
      </c>
      <c r="J1217" s="58" t="s">
        <v>3197</v>
      </c>
      <c r="K1217" s="59" t="s">
        <v>7262</v>
      </c>
      <c r="L1217" s="58" t="s">
        <v>7706</v>
      </c>
      <c r="M1217" s="58" t="s">
        <v>7262</v>
      </c>
      <c r="N1217" s="60">
        <v>187800</v>
      </c>
      <c r="O1217" s="60">
        <v>21597</v>
      </c>
      <c r="P1217" s="60">
        <v>21597</v>
      </c>
      <c r="Q1217" s="58"/>
      <c r="R1217" s="58" t="s">
        <v>658</v>
      </c>
      <c r="S1217" s="58" t="s">
        <v>695</v>
      </c>
      <c r="T1217" s="58"/>
      <c r="U1217" s="58">
        <v>3</v>
      </c>
      <c r="V1217" s="58"/>
      <c r="W1217" s="58" t="s">
        <v>658</v>
      </c>
      <c r="X1217" s="58">
        <v>44034909000</v>
      </c>
      <c r="Y1217" s="58" t="str">
        <f>LEFT(Tableau3[[#This Row],[CODE_TARIF]],6)</f>
        <v>440349</v>
      </c>
      <c r="Z1217" s="58" t="s">
        <v>697</v>
      </c>
      <c r="AA1217" s="58"/>
      <c r="AB1217" s="58" t="s">
        <v>7976</v>
      </c>
      <c r="AC1217" s="60">
        <v>8</v>
      </c>
      <c r="AD1217" s="60" t="s">
        <v>6616</v>
      </c>
      <c r="AE1217" s="58" t="s">
        <v>698</v>
      </c>
      <c r="AF1217" s="58" t="s">
        <v>658</v>
      </c>
      <c r="AG1217" s="60" t="s">
        <v>5059</v>
      </c>
      <c r="AH1217" s="60" t="s">
        <v>5059</v>
      </c>
      <c r="AI1217" s="58">
        <v>1000</v>
      </c>
      <c r="AJ1217" s="58" t="s">
        <v>666</v>
      </c>
    </row>
    <row r="1218" spans="1:36">
      <c r="A1218" s="57">
        <v>1215</v>
      </c>
      <c r="B1218" s="58">
        <v>2022</v>
      </c>
      <c r="C1218" s="58" t="s">
        <v>692</v>
      </c>
      <c r="D1218" s="58"/>
      <c r="E1218" s="58" t="s">
        <v>8883</v>
      </c>
      <c r="F1218" s="58" t="s">
        <v>587</v>
      </c>
      <c r="G1218" s="58" t="s">
        <v>7933</v>
      </c>
      <c r="H1218" s="58" t="s">
        <v>2032</v>
      </c>
      <c r="I1218" s="59">
        <v>44698</v>
      </c>
      <c r="J1218" s="58" t="s">
        <v>3198</v>
      </c>
      <c r="K1218" s="59" t="s">
        <v>7262</v>
      </c>
      <c r="L1218" s="58" t="s">
        <v>7706</v>
      </c>
      <c r="M1218" s="58" t="s">
        <v>7262</v>
      </c>
      <c r="N1218" s="60">
        <v>280500</v>
      </c>
      <c r="O1218" s="60">
        <v>32258</v>
      </c>
      <c r="P1218" s="60">
        <v>32258</v>
      </c>
      <c r="Q1218" s="58"/>
      <c r="R1218" s="58" t="s">
        <v>658</v>
      </c>
      <c r="S1218" s="58" t="s">
        <v>695</v>
      </c>
      <c r="T1218" s="58"/>
      <c r="U1218" s="58">
        <v>3</v>
      </c>
      <c r="V1218" s="58"/>
      <c r="W1218" s="58" t="s">
        <v>658</v>
      </c>
      <c r="X1218" s="58">
        <v>44034900000</v>
      </c>
      <c r="Y1218" s="58" t="str">
        <f>LEFT(Tableau3[[#This Row],[CODE_TARIF]],6)</f>
        <v>440349</v>
      </c>
      <c r="Z1218" s="58" t="s">
        <v>697</v>
      </c>
      <c r="AA1218" s="58"/>
      <c r="AB1218" s="58" t="s">
        <v>7972</v>
      </c>
      <c r="AC1218" s="60">
        <v>8</v>
      </c>
      <c r="AD1218" s="60" t="s">
        <v>6617</v>
      </c>
      <c r="AE1218" s="58" t="s">
        <v>698</v>
      </c>
      <c r="AF1218" s="58" t="s">
        <v>658</v>
      </c>
      <c r="AG1218" s="60" t="s">
        <v>5060</v>
      </c>
      <c r="AH1218" s="60" t="s">
        <v>5060</v>
      </c>
      <c r="AI1218" s="58">
        <v>1000</v>
      </c>
      <c r="AJ1218" s="58" t="s">
        <v>666</v>
      </c>
    </row>
    <row r="1219" spans="1:36">
      <c r="A1219" s="57">
        <v>1216</v>
      </c>
      <c r="B1219" s="58">
        <v>2022</v>
      </c>
      <c r="C1219" s="58" t="s">
        <v>692</v>
      </c>
      <c r="D1219" s="58"/>
      <c r="E1219" s="58" t="s">
        <v>8883</v>
      </c>
      <c r="F1219" s="58" t="s">
        <v>587</v>
      </c>
      <c r="G1219" s="58" t="s">
        <v>7933</v>
      </c>
      <c r="H1219" s="58" t="s">
        <v>2032</v>
      </c>
      <c r="I1219" s="59">
        <v>44698</v>
      </c>
      <c r="J1219" s="58" t="s">
        <v>3199</v>
      </c>
      <c r="K1219" s="59" t="s">
        <v>7262</v>
      </c>
      <c r="L1219" s="58" t="s">
        <v>7706</v>
      </c>
      <c r="M1219" s="58" t="s">
        <v>7262</v>
      </c>
      <c r="N1219" s="60">
        <v>298100</v>
      </c>
      <c r="O1219" s="60">
        <v>34282</v>
      </c>
      <c r="P1219" s="60">
        <v>34282</v>
      </c>
      <c r="Q1219" s="58"/>
      <c r="R1219" s="58" t="s">
        <v>658</v>
      </c>
      <c r="S1219" s="58" t="s">
        <v>695</v>
      </c>
      <c r="T1219" s="58"/>
      <c r="U1219" s="58">
        <v>3</v>
      </c>
      <c r="V1219" s="58"/>
      <c r="W1219" s="58" t="s">
        <v>658</v>
      </c>
      <c r="X1219" s="58">
        <v>44034910000</v>
      </c>
      <c r="Y1219" s="58" t="str">
        <f>LEFT(Tableau3[[#This Row],[CODE_TARIF]],6)</f>
        <v>440349</v>
      </c>
      <c r="Z1219" s="58" t="s">
        <v>697</v>
      </c>
      <c r="AA1219" s="58"/>
      <c r="AB1219" s="58" t="s">
        <v>7976</v>
      </c>
      <c r="AC1219" s="60">
        <v>14</v>
      </c>
      <c r="AD1219" s="60" t="s">
        <v>6618</v>
      </c>
      <c r="AE1219" s="58" t="s">
        <v>698</v>
      </c>
      <c r="AF1219" s="58" t="s">
        <v>658</v>
      </c>
      <c r="AG1219" s="60" t="s">
        <v>5061</v>
      </c>
      <c r="AH1219" s="60" t="s">
        <v>5061</v>
      </c>
      <c r="AI1219" s="58">
        <v>1000</v>
      </c>
      <c r="AJ1219" s="58" t="s">
        <v>666</v>
      </c>
    </row>
    <row r="1220" spans="1:36">
      <c r="A1220" s="57">
        <v>1217</v>
      </c>
      <c r="B1220" s="58">
        <v>2022</v>
      </c>
      <c r="C1220" s="58" t="s">
        <v>692</v>
      </c>
      <c r="D1220" s="58"/>
      <c r="E1220" s="58" t="s">
        <v>8883</v>
      </c>
      <c r="F1220" s="58" t="s">
        <v>587</v>
      </c>
      <c r="G1220" s="58" t="s">
        <v>7933</v>
      </c>
      <c r="H1220" s="58" t="s">
        <v>2032</v>
      </c>
      <c r="I1220" s="59">
        <v>44698</v>
      </c>
      <c r="J1220" s="58" t="s">
        <v>3200</v>
      </c>
      <c r="K1220" s="59" t="s">
        <v>7262</v>
      </c>
      <c r="L1220" s="58" t="s">
        <v>7706</v>
      </c>
      <c r="M1220" s="58" t="s">
        <v>7262</v>
      </c>
      <c r="N1220" s="60">
        <v>387100</v>
      </c>
      <c r="O1220" s="60">
        <v>44517</v>
      </c>
      <c r="P1220" s="60">
        <v>44517</v>
      </c>
      <c r="Q1220" s="58"/>
      <c r="R1220" s="58" t="s">
        <v>658</v>
      </c>
      <c r="S1220" s="58" t="s">
        <v>695</v>
      </c>
      <c r="T1220" s="58"/>
      <c r="U1220" s="58">
        <v>3</v>
      </c>
      <c r="V1220" s="58"/>
      <c r="W1220" s="58" t="s">
        <v>658</v>
      </c>
      <c r="X1220" s="58">
        <v>44034900000</v>
      </c>
      <c r="Y1220" s="58" t="str">
        <f>LEFT(Tableau3[[#This Row],[CODE_TARIF]],6)</f>
        <v>440349</v>
      </c>
      <c r="Z1220" s="58" t="s">
        <v>697</v>
      </c>
      <c r="AA1220" s="58"/>
      <c r="AB1220" s="58" t="s">
        <v>7978</v>
      </c>
      <c r="AC1220" s="60">
        <v>5</v>
      </c>
      <c r="AD1220" s="60" t="s">
        <v>6619</v>
      </c>
      <c r="AE1220" s="58" t="s">
        <v>698</v>
      </c>
      <c r="AF1220" s="58" t="s">
        <v>658</v>
      </c>
      <c r="AG1220" s="60" t="s">
        <v>5062</v>
      </c>
      <c r="AH1220" s="60" t="s">
        <v>5062</v>
      </c>
      <c r="AI1220" s="58">
        <v>1000</v>
      </c>
      <c r="AJ1220" s="58" t="s">
        <v>666</v>
      </c>
    </row>
    <row r="1221" spans="1:36">
      <c r="A1221" s="57">
        <v>1218</v>
      </c>
      <c r="B1221" s="58">
        <v>2022</v>
      </c>
      <c r="C1221" s="58" t="s">
        <v>692</v>
      </c>
      <c r="D1221" s="58"/>
      <c r="E1221" s="58" t="s">
        <v>8883</v>
      </c>
      <c r="F1221" s="58" t="s">
        <v>587</v>
      </c>
      <c r="G1221" s="58" t="s">
        <v>7933</v>
      </c>
      <c r="H1221" s="58" t="s">
        <v>2032</v>
      </c>
      <c r="I1221" s="59">
        <v>44698</v>
      </c>
      <c r="J1221" s="58" t="s">
        <v>3201</v>
      </c>
      <c r="K1221" s="59" t="s">
        <v>7262</v>
      </c>
      <c r="L1221" s="58" t="s">
        <v>7706</v>
      </c>
      <c r="M1221" s="58" t="s">
        <v>7262</v>
      </c>
      <c r="N1221" s="60">
        <v>530000</v>
      </c>
      <c r="O1221" s="60">
        <v>60950</v>
      </c>
      <c r="P1221" s="60">
        <v>60950</v>
      </c>
      <c r="Q1221" s="58"/>
      <c r="R1221" s="58" t="s">
        <v>658</v>
      </c>
      <c r="S1221" s="58" t="s">
        <v>695</v>
      </c>
      <c r="T1221" s="58"/>
      <c r="U1221" s="58">
        <v>3</v>
      </c>
      <c r="V1221" s="58"/>
      <c r="W1221" s="58" t="s">
        <v>658</v>
      </c>
      <c r="X1221" s="58">
        <v>44034900000</v>
      </c>
      <c r="Y1221" s="58" t="str">
        <f>LEFT(Tableau3[[#This Row],[CODE_TARIF]],6)</f>
        <v>440349</v>
      </c>
      <c r="Z1221" s="58" t="s">
        <v>697</v>
      </c>
      <c r="AA1221" s="58"/>
      <c r="AB1221" s="58" t="s">
        <v>7979</v>
      </c>
      <c r="AC1221" s="60">
        <v>7</v>
      </c>
      <c r="AD1221" s="60" t="s">
        <v>6620</v>
      </c>
      <c r="AE1221" s="58" t="s">
        <v>698</v>
      </c>
      <c r="AF1221" s="58" t="s">
        <v>658</v>
      </c>
      <c r="AG1221" s="60" t="s">
        <v>5063</v>
      </c>
      <c r="AH1221" s="60" t="s">
        <v>5063</v>
      </c>
      <c r="AI1221" s="58">
        <v>1000</v>
      </c>
      <c r="AJ1221" s="58" t="s">
        <v>666</v>
      </c>
    </row>
    <row r="1222" spans="1:36">
      <c r="A1222" s="57">
        <v>1219</v>
      </c>
      <c r="B1222" s="58">
        <v>2022</v>
      </c>
      <c r="C1222" s="58" t="s">
        <v>692</v>
      </c>
      <c r="D1222" s="58"/>
      <c r="E1222" s="58" t="s">
        <v>8883</v>
      </c>
      <c r="F1222" s="58" t="s">
        <v>587</v>
      </c>
      <c r="G1222" s="58" t="s">
        <v>7933</v>
      </c>
      <c r="H1222" s="58" t="s">
        <v>2032</v>
      </c>
      <c r="I1222" s="59">
        <v>44698</v>
      </c>
      <c r="J1222" s="58" t="s">
        <v>3202</v>
      </c>
      <c r="K1222" s="59" t="s">
        <v>7262</v>
      </c>
      <c r="L1222" s="58" t="s">
        <v>7706</v>
      </c>
      <c r="M1222" s="58" t="s">
        <v>7262</v>
      </c>
      <c r="N1222" s="60">
        <v>1372600</v>
      </c>
      <c r="O1222" s="60">
        <v>157849</v>
      </c>
      <c r="P1222" s="60">
        <v>157849</v>
      </c>
      <c r="Q1222" s="58"/>
      <c r="R1222" s="58" t="s">
        <v>658</v>
      </c>
      <c r="S1222" s="58" t="s">
        <v>695</v>
      </c>
      <c r="T1222" s="58"/>
      <c r="U1222" s="58">
        <v>3</v>
      </c>
      <c r="V1222" s="58"/>
      <c r="W1222" s="58" t="s">
        <v>658</v>
      </c>
      <c r="X1222" s="58">
        <v>44034934000</v>
      </c>
      <c r="Y1222" s="58" t="str">
        <f>LEFT(Tableau3[[#This Row],[CODE_TARIF]],6)</f>
        <v>440349</v>
      </c>
      <c r="Z1222" s="58" t="s">
        <v>697</v>
      </c>
      <c r="AA1222" s="58"/>
      <c r="AB1222" s="58" t="s">
        <v>7976</v>
      </c>
      <c r="AC1222" s="60">
        <v>69</v>
      </c>
      <c r="AD1222" s="60" t="s">
        <v>5064</v>
      </c>
      <c r="AE1222" s="58" t="s">
        <v>698</v>
      </c>
      <c r="AF1222" s="58" t="s">
        <v>658</v>
      </c>
      <c r="AG1222" s="60" t="s">
        <v>5064</v>
      </c>
      <c r="AH1222" s="60" t="s">
        <v>5064</v>
      </c>
      <c r="AI1222" s="58">
        <v>1000</v>
      </c>
      <c r="AJ1222" s="58" t="s">
        <v>666</v>
      </c>
    </row>
    <row r="1223" spans="1:36">
      <c r="A1223" s="57">
        <v>1220</v>
      </c>
      <c r="B1223" s="58">
        <v>2022</v>
      </c>
      <c r="C1223" s="58" t="s">
        <v>692</v>
      </c>
      <c r="D1223" s="58"/>
      <c r="E1223" s="58" t="s">
        <v>8883</v>
      </c>
      <c r="F1223" s="58" t="s">
        <v>587</v>
      </c>
      <c r="G1223" s="58" t="s">
        <v>7933</v>
      </c>
      <c r="H1223" s="58" t="s">
        <v>2032</v>
      </c>
      <c r="I1223" s="59">
        <v>44698</v>
      </c>
      <c r="J1223" s="58" t="s">
        <v>3203</v>
      </c>
      <c r="K1223" s="59" t="s">
        <v>7262</v>
      </c>
      <c r="L1223" s="58" t="s">
        <v>7706</v>
      </c>
      <c r="M1223" s="58" t="s">
        <v>7262</v>
      </c>
      <c r="N1223" s="60">
        <v>1631300</v>
      </c>
      <c r="O1223" s="60">
        <v>187600</v>
      </c>
      <c r="P1223" s="60">
        <v>187600</v>
      </c>
      <c r="Q1223" s="58"/>
      <c r="R1223" s="58" t="s">
        <v>658</v>
      </c>
      <c r="S1223" s="58" t="s">
        <v>695</v>
      </c>
      <c r="T1223" s="58"/>
      <c r="U1223" s="58">
        <v>3</v>
      </c>
      <c r="V1223" s="58"/>
      <c r="W1223" s="58" t="s">
        <v>658</v>
      </c>
      <c r="X1223" s="58">
        <v>44034900000</v>
      </c>
      <c r="Y1223" s="58" t="str">
        <f>LEFT(Tableau3[[#This Row],[CODE_TARIF]],6)</f>
        <v>440349</v>
      </c>
      <c r="Z1223" s="58" t="s">
        <v>697</v>
      </c>
      <c r="AA1223" s="58"/>
      <c r="AB1223" s="58" t="s">
        <v>8575</v>
      </c>
      <c r="AC1223" s="60">
        <v>49</v>
      </c>
      <c r="AD1223" s="60" t="s">
        <v>6621</v>
      </c>
      <c r="AE1223" s="58" t="s">
        <v>698</v>
      </c>
      <c r="AF1223" s="58" t="s">
        <v>658</v>
      </c>
      <c r="AG1223" s="60" t="s">
        <v>5065</v>
      </c>
      <c r="AH1223" s="60" t="s">
        <v>5065</v>
      </c>
      <c r="AI1223" s="58">
        <v>1000</v>
      </c>
      <c r="AJ1223" s="58" t="s">
        <v>666</v>
      </c>
    </row>
    <row r="1224" spans="1:36">
      <c r="A1224" s="57">
        <v>1221</v>
      </c>
      <c r="B1224" s="58">
        <v>2022</v>
      </c>
      <c r="C1224" s="58" t="s">
        <v>692</v>
      </c>
      <c r="D1224" s="58"/>
      <c r="E1224" s="58" t="s">
        <v>8883</v>
      </c>
      <c r="F1224" s="58" t="s">
        <v>587</v>
      </c>
      <c r="G1224" s="58" t="s">
        <v>7933</v>
      </c>
      <c r="H1224" s="58" t="s">
        <v>2032</v>
      </c>
      <c r="I1224" s="59">
        <v>44698</v>
      </c>
      <c r="J1224" s="58" t="s">
        <v>3204</v>
      </c>
      <c r="K1224" s="59" t="s">
        <v>7262</v>
      </c>
      <c r="L1224" s="58" t="s">
        <v>7706</v>
      </c>
      <c r="M1224" s="58" t="s">
        <v>7262</v>
      </c>
      <c r="N1224" s="60">
        <v>2802500</v>
      </c>
      <c r="O1224" s="60">
        <v>322288</v>
      </c>
      <c r="P1224" s="60">
        <v>322288</v>
      </c>
      <c r="Q1224" s="58"/>
      <c r="R1224" s="58" t="s">
        <v>658</v>
      </c>
      <c r="S1224" s="58" t="s">
        <v>695</v>
      </c>
      <c r="T1224" s="58"/>
      <c r="U1224" s="58">
        <v>3</v>
      </c>
      <c r="V1224" s="58"/>
      <c r="W1224" s="58" t="s">
        <v>658</v>
      </c>
      <c r="X1224" s="58">
        <v>44034935000</v>
      </c>
      <c r="Y1224" s="58" t="str">
        <f>LEFT(Tableau3[[#This Row],[CODE_TARIF]],6)</f>
        <v>440349</v>
      </c>
      <c r="Z1224" s="58" t="s">
        <v>697</v>
      </c>
      <c r="AA1224" s="58"/>
      <c r="AB1224" s="58" t="s">
        <v>7976</v>
      </c>
      <c r="AC1224" s="60">
        <v>8</v>
      </c>
      <c r="AD1224" s="60" t="s">
        <v>5903</v>
      </c>
      <c r="AE1224" s="58" t="s">
        <v>698</v>
      </c>
      <c r="AF1224" s="58" t="s">
        <v>658</v>
      </c>
      <c r="AG1224" s="60" t="s">
        <v>4117</v>
      </c>
      <c r="AH1224" s="60" t="s">
        <v>4117</v>
      </c>
      <c r="AI1224" s="58">
        <v>1000</v>
      </c>
      <c r="AJ1224" s="58" t="s">
        <v>666</v>
      </c>
    </row>
    <row r="1225" spans="1:36">
      <c r="A1225" s="57">
        <v>1222</v>
      </c>
      <c r="B1225" s="58">
        <v>2022</v>
      </c>
      <c r="C1225" s="58" t="s">
        <v>692</v>
      </c>
      <c r="D1225" s="58"/>
      <c r="E1225" s="58" t="s">
        <v>2012</v>
      </c>
      <c r="F1225" s="58" t="s">
        <v>577</v>
      </c>
      <c r="G1225" s="58" t="s">
        <v>7922</v>
      </c>
      <c r="H1225" s="58" t="s">
        <v>1910</v>
      </c>
      <c r="I1225" s="59">
        <v>44698</v>
      </c>
      <c r="J1225" s="58" t="s">
        <v>3205</v>
      </c>
      <c r="K1225" s="59" t="s">
        <v>7262</v>
      </c>
      <c r="L1225" s="58" t="s">
        <v>7707</v>
      </c>
      <c r="M1225" s="58" t="s">
        <v>7263</v>
      </c>
      <c r="N1225" s="60">
        <v>22216608</v>
      </c>
      <c r="O1225" s="60">
        <v>1221913</v>
      </c>
      <c r="P1225" s="60">
        <v>1221913</v>
      </c>
      <c r="Q1225" s="58"/>
      <c r="R1225" s="58" t="s">
        <v>658</v>
      </c>
      <c r="S1225" s="58" t="s">
        <v>675</v>
      </c>
      <c r="T1225" s="58"/>
      <c r="U1225" s="58">
        <v>3</v>
      </c>
      <c r="V1225" s="58"/>
      <c r="W1225" s="58" t="s">
        <v>658</v>
      </c>
      <c r="X1225" s="58">
        <v>44072938000</v>
      </c>
      <c r="Y1225" s="58" t="str">
        <f>LEFT(Tableau3[[#This Row],[CODE_TARIF]],6)</f>
        <v>440729</v>
      </c>
      <c r="Z1225" s="58" t="s">
        <v>697</v>
      </c>
      <c r="AA1225" s="58"/>
      <c r="AB1225" s="58" t="s">
        <v>8576</v>
      </c>
      <c r="AC1225" s="60">
        <v>327</v>
      </c>
      <c r="AD1225" s="60" t="s">
        <v>6622</v>
      </c>
      <c r="AE1225" s="58" t="s">
        <v>698</v>
      </c>
      <c r="AF1225" s="58" t="s">
        <v>658</v>
      </c>
      <c r="AG1225" s="60" t="s">
        <v>5066</v>
      </c>
      <c r="AH1225" s="60" t="s">
        <v>5066</v>
      </c>
      <c r="AI1225" s="58">
        <v>1000</v>
      </c>
      <c r="AJ1225" s="58" t="s">
        <v>666</v>
      </c>
    </row>
    <row r="1226" spans="1:36">
      <c r="A1226" s="57">
        <v>1223</v>
      </c>
      <c r="B1226" s="58">
        <v>2022</v>
      </c>
      <c r="C1226" s="58" t="s">
        <v>692</v>
      </c>
      <c r="D1226" s="58"/>
      <c r="E1226" s="58" t="s">
        <v>2012</v>
      </c>
      <c r="F1226" s="58" t="s">
        <v>577</v>
      </c>
      <c r="G1226" s="58" t="s">
        <v>7922</v>
      </c>
      <c r="H1226" s="58" t="s">
        <v>1910</v>
      </c>
      <c r="I1226" s="59">
        <v>44698</v>
      </c>
      <c r="J1226" s="58" t="s">
        <v>3206</v>
      </c>
      <c r="K1226" s="59" t="s">
        <v>7262</v>
      </c>
      <c r="L1226" s="58" t="s">
        <v>7708</v>
      </c>
      <c r="M1226" s="58" t="s">
        <v>7261</v>
      </c>
      <c r="N1226" s="60">
        <v>411535</v>
      </c>
      <c r="O1226" s="60">
        <v>47327</v>
      </c>
      <c r="P1226" s="60">
        <v>47327</v>
      </c>
      <c r="Q1226" s="58"/>
      <c r="R1226" s="58" t="s">
        <v>658</v>
      </c>
      <c r="S1226" s="58" t="s">
        <v>675</v>
      </c>
      <c r="T1226" s="58"/>
      <c r="U1226" s="58">
        <v>3</v>
      </c>
      <c r="V1226" s="58"/>
      <c r="W1226" s="58" t="s">
        <v>658</v>
      </c>
      <c r="X1226" s="58">
        <v>44034939000</v>
      </c>
      <c r="Y1226" s="58" t="str">
        <f>LEFT(Tableau3[[#This Row],[CODE_TARIF]],6)</f>
        <v>440349</v>
      </c>
      <c r="Z1226" s="58" t="s">
        <v>697</v>
      </c>
      <c r="AA1226" s="58"/>
      <c r="AB1226" s="58" t="s">
        <v>8577</v>
      </c>
      <c r="AC1226" s="60">
        <v>13</v>
      </c>
      <c r="AD1226" s="60" t="s">
        <v>6623</v>
      </c>
      <c r="AE1226" s="58" t="s">
        <v>698</v>
      </c>
      <c r="AF1226" s="58" t="s">
        <v>658</v>
      </c>
      <c r="AG1226" s="60" t="s">
        <v>5067</v>
      </c>
      <c r="AH1226" s="60" t="s">
        <v>5067</v>
      </c>
      <c r="AI1226" s="58">
        <v>1000</v>
      </c>
      <c r="AJ1226" s="58" t="s">
        <v>666</v>
      </c>
    </row>
    <row r="1227" spans="1:36">
      <c r="A1227" s="57">
        <v>1224</v>
      </c>
      <c r="B1227" s="58">
        <v>2022</v>
      </c>
      <c r="C1227" s="58" t="s">
        <v>692</v>
      </c>
      <c r="D1227" s="58"/>
      <c r="E1227" s="58" t="s">
        <v>2012</v>
      </c>
      <c r="F1227" s="58" t="s">
        <v>577</v>
      </c>
      <c r="G1227" s="58" t="s">
        <v>7922</v>
      </c>
      <c r="H1227" s="58" t="s">
        <v>1910</v>
      </c>
      <c r="I1227" s="59">
        <v>44698</v>
      </c>
      <c r="J1227" s="58" t="s">
        <v>3207</v>
      </c>
      <c r="K1227" s="59" t="s">
        <v>7262</v>
      </c>
      <c r="L1227" s="58" t="s">
        <v>7708</v>
      </c>
      <c r="M1227" s="58" t="s">
        <v>7261</v>
      </c>
      <c r="N1227" s="60">
        <v>1415245</v>
      </c>
      <c r="O1227" s="60">
        <v>162753</v>
      </c>
      <c r="P1227" s="60">
        <v>162753</v>
      </c>
      <c r="Q1227" s="58"/>
      <c r="R1227" s="58" t="s">
        <v>658</v>
      </c>
      <c r="S1227" s="58" t="s">
        <v>703</v>
      </c>
      <c r="T1227" s="58"/>
      <c r="U1227" s="58">
        <v>3</v>
      </c>
      <c r="V1227" s="58"/>
      <c r="W1227" s="58" t="s">
        <v>658</v>
      </c>
      <c r="X1227" s="58">
        <v>44034934000</v>
      </c>
      <c r="Y1227" s="58" t="str">
        <f>LEFT(Tableau3[[#This Row],[CODE_TARIF]],6)</f>
        <v>440349</v>
      </c>
      <c r="Z1227" s="58" t="s">
        <v>697</v>
      </c>
      <c r="AA1227" s="58"/>
      <c r="AB1227" s="58" t="s">
        <v>8578</v>
      </c>
      <c r="AC1227" s="60">
        <v>50</v>
      </c>
      <c r="AD1227" s="60" t="s">
        <v>6624</v>
      </c>
      <c r="AE1227" s="58" t="s">
        <v>698</v>
      </c>
      <c r="AF1227" s="58" t="s">
        <v>658</v>
      </c>
      <c r="AG1227" s="60" t="s">
        <v>5068</v>
      </c>
      <c r="AH1227" s="60" t="s">
        <v>5068</v>
      </c>
      <c r="AI1227" s="58">
        <v>1000</v>
      </c>
      <c r="AJ1227" s="58" t="s">
        <v>666</v>
      </c>
    </row>
    <row r="1228" spans="1:36">
      <c r="A1228" s="57">
        <v>1225</v>
      </c>
      <c r="B1228" s="58">
        <v>2022</v>
      </c>
      <c r="C1228" s="58" t="s">
        <v>692</v>
      </c>
      <c r="D1228" s="58"/>
      <c r="E1228" s="58" t="s">
        <v>2012</v>
      </c>
      <c r="F1228" s="58" t="s">
        <v>577</v>
      </c>
      <c r="G1228" s="58" t="s">
        <v>7922</v>
      </c>
      <c r="H1228" s="58" t="s">
        <v>1910</v>
      </c>
      <c r="I1228" s="59">
        <v>44698</v>
      </c>
      <c r="J1228" s="58" t="s">
        <v>3208</v>
      </c>
      <c r="K1228" s="59" t="s">
        <v>7262</v>
      </c>
      <c r="L1228" s="58" t="s">
        <v>7708</v>
      </c>
      <c r="M1228" s="58" t="s">
        <v>7261</v>
      </c>
      <c r="N1228" s="60">
        <v>7995187</v>
      </c>
      <c r="O1228" s="60">
        <v>919447</v>
      </c>
      <c r="P1228" s="60">
        <v>919447</v>
      </c>
      <c r="Q1228" s="58"/>
      <c r="R1228" s="58" t="s">
        <v>658</v>
      </c>
      <c r="S1228" s="58" t="s">
        <v>703</v>
      </c>
      <c r="T1228" s="58"/>
      <c r="U1228" s="58">
        <v>3</v>
      </c>
      <c r="V1228" s="58"/>
      <c r="W1228" s="58" t="s">
        <v>658</v>
      </c>
      <c r="X1228" s="58">
        <v>44034939000</v>
      </c>
      <c r="Y1228" s="58" t="str">
        <f>LEFT(Tableau3[[#This Row],[CODE_TARIF]],6)</f>
        <v>440349</v>
      </c>
      <c r="Z1228" s="58" t="s">
        <v>697</v>
      </c>
      <c r="AA1228" s="58"/>
      <c r="AB1228" s="58" t="s">
        <v>8579</v>
      </c>
      <c r="AC1228" s="60">
        <v>60</v>
      </c>
      <c r="AD1228" s="60" t="s">
        <v>6625</v>
      </c>
      <c r="AE1228" s="58" t="s">
        <v>698</v>
      </c>
      <c r="AF1228" s="58" t="s">
        <v>658</v>
      </c>
      <c r="AG1228" s="60" t="s">
        <v>5069</v>
      </c>
      <c r="AH1228" s="60" t="s">
        <v>5069</v>
      </c>
      <c r="AI1228" s="58">
        <v>1000</v>
      </c>
      <c r="AJ1228" s="58" t="s">
        <v>666</v>
      </c>
    </row>
    <row r="1229" spans="1:36">
      <c r="A1229" s="57">
        <v>1226</v>
      </c>
      <c r="B1229" s="58">
        <v>2022</v>
      </c>
      <c r="C1229" s="58" t="s">
        <v>692</v>
      </c>
      <c r="D1229" s="58"/>
      <c r="E1229" s="58" t="s">
        <v>2012</v>
      </c>
      <c r="F1229" s="58" t="s">
        <v>577</v>
      </c>
      <c r="G1229" s="58" t="s">
        <v>7922</v>
      </c>
      <c r="H1229" s="58" t="s">
        <v>1910</v>
      </c>
      <c r="I1229" s="59">
        <v>44698</v>
      </c>
      <c r="J1229" s="58" t="s">
        <v>3209</v>
      </c>
      <c r="K1229" s="59" t="s">
        <v>7262</v>
      </c>
      <c r="L1229" s="58" t="s">
        <v>7708</v>
      </c>
      <c r="M1229" s="58" t="s">
        <v>7261</v>
      </c>
      <c r="N1229" s="60">
        <v>327540</v>
      </c>
      <c r="O1229" s="60">
        <v>37667</v>
      </c>
      <c r="P1229" s="60">
        <v>37667</v>
      </c>
      <c r="Q1229" s="58"/>
      <c r="R1229" s="58" t="s">
        <v>658</v>
      </c>
      <c r="S1229" s="58" t="s">
        <v>705</v>
      </c>
      <c r="T1229" s="58"/>
      <c r="U1229" s="58">
        <v>3</v>
      </c>
      <c r="V1229" s="58"/>
      <c r="W1229" s="58" t="s">
        <v>658</v>
      </c>
      <c r="X1229" s="58">
        <v>44034902000</v>
      </c>
      <c r="Y1229" s="58" t="str">
        <f>LEFT(Tableau3[[#This Row],[CODE_TARIF]],6)</f>
        <v>440349</v>
      </c>
      <c r="Z1229" s="58" t="s">
        <v>697</v>
      </c>
      <c r="AA1229" s="58"/>
      <c r="AB1229" s="58" t="s">
        <v>8580</v>
      </c>
      <c r="AC1229" s="60">
        <v>10</v>
      </c>
      <c r="AD1229" s="60" t="s">
        <v>6626</v>
      </c>
      <c r="AE1229" s="58" t="s">
        <v>698</v>
      </c>
      <c r="AF1229" s="58" t="s">
        <v>658</v>
      </c>
      <c r="AG1229" s="60" t="s">
        <v>5070</v>
      </c>
      <c r="AH1229" s="60" t="s">
        <v>5070</v>
      </c>
      <c r="AI1229" s="58">
        <v>1000</v>
      </c>
      <c r="AJ1229" s="58" t="s">
        <v>666</v>
      </c>
    </row>
    <row r="1230" spans="1:36">
      <c r="A1230" s="57">
        <v>1227</v>
      </c>
      <c r="B1230" s="58">
        <v>2022</v>
      </c>
      <c r="C1230" s="58" t="s">
        <v>692</v>
      </c>
      <c r="D1230" s="58"/>
      <c r="E1230" s="58" t="s">
        <v>2012</v>
      </c>
      <c r="F1230" s="58" t="s">
        <v>577</v>
      </c>
      <c r="G1230" s="58" t="s">
        <v>7922</v>
      </c>
      <c r="H1230" s="58" t="s">
        <v>1910</v>
      </c>
      <c r="I1230" s="59">
        <v>44698</v>
      </c>
      <c r="J1230" s="58" t="s">
        <v>3210</v>
      </c>
      <c r="K1230" s="59" t="s">
        <v>7262</v>
      </c>
      <c r="L1230" s="58" t="s">
        <v>7708</v>
      </c>
      <c r="M1230" s="58" t="s">
        <v>7261</v>
      </c>
      <c r="N1230" s="60">
        <v>2458550</v>
      </c>
      <c r="O1230" s="60">
        <v>282734</v>
      </c>
      <c r="P1230" s="60">
        <v>282734</v>
      </c>
      <c r="Q1230" s="58"/>
      <c r="R1230" s="58" t="s">
        <v>658</v>
      </c>
      <c r="S1230" s="58" t="s">
        <v>703</v>
      </c>
      <c r="T1230" s="58"/>
      <c r="U1230" s="58">
        <v>3</v>
      </c>
      <c r="V1230" s="58"/>
      <c r="W1230" s="58" t="s">
        <v>658</v>
      </c>
      <c r="X1230" s="58">
        <v>44034939000</v>
      </c>
      <c r="Y1230" s="58" t="str">
        <f>LEFT(Tableau3[[#This Row],[CODE_TARIF]],6)</f>
        <v>440349</v>
      </c>
      <c r="Z1230" s="58" t="s">
        <v>697</v>
      </c>
      <c r="AA1230" s="58"/>
      <c r="AB1230" s="58" t="s">
        <v>8581</v>
      </c>
      <c r="AC1230" s="60">
        <v>74</v>
      </c>
      <c r="AD1230" s="60" t="s">
        <v>6627</v>
      </c>
      <c r="AE1230" s="58" t="s">
        <v>698</v>
      </c>
      <c r="AF1230" s="58" t="s">
        <v>658</v>
      </c>
      <c r="AG1230" s="60" t="s">
        <v>5071</v>
      </c>
      <c r="AH1230" s="60" t="s">
        <v>5071</v>
      </c>
      <c r="AI1230" s="58">
        <v>1000</v>
      </c>
      <c r="AJ1230" s="58" t="s">
        <v>666</v>
      </c>
    </row>
    <row r="1231" spans="1:36">
      <c r="A1231" s="57">
        <v>1228</v>
      </c>
      <c r="B1231" s="58">
        <v>2022</v>
      </c>
      <c r="C1231" s="58" t="s">
        <v>692</v>
      </c>
      <c r="D1231" s="58"/>
      <c r="E1231" s="58" t="s">
        <v>8878</v>
      </c>
      <c r="F1231" s="58" t="s">
        <v>579</v>
      </c>
      <c r="G1231" s="58" t="s">
        <v>7931</v>
      </c>
      <c r="H1231" s="58" t="s">
        <v>2027</v>
      </c>
      <c r="I1231" s="59">
        <v>44697</v>
      </c>
      <c r="J1231" s="58" t="s">
        <v>3211</v>
      </c>
      <c r="K1231" s="59" t="s">
        <v>7262</v>
      </c>
      <c r="L1231" s="58" t="s">
        <v>7709</v>
      </c>
      <c r="M1231" s="58" t="s">
        <v>1959</v>
      </c>
      <c r="N1231" s="60">
        <v>6285304</v>
      </c>
      <c r="O1231" s="60">
        <v>722810</v>
      </c>
      <c r="P1231" s="60">
        <v>722810</v>
      </c>
      <c r="Q1231" s="58"/>
      <c r="R1231" s="58" t="s">
        <v>658</v>
      </c>
      <c r="S1231" s="58" t="s">
        <v>703</v>
      </c>
      <c r="T1231" s="58"/>
      <c r="U1231" s="58">
        <v>3</v>
      </c>
      <c r="V1231" s="58"/>
      <c r="W1231" s="58" t="s">
        <v>658</v>
      </c>
      <c r="X1231" s="58">
        <v>44034914000</v>
      </c>
      <c r="Y1231" s="58" t="str">
        <f>LEFT(Tableau3[[#This Row],[CODE_TARIF]],6)</f>
        <v>440349</v>
      </c>
      <c r="Z1231" s="58" t="s">
        <v>697</v>
      </c>
      <c r="AA1231" s="58"/>
      <c r="AB1231" s="58" t="s">
        <v>8582</v>
      </c>
      <c r="AC1231" s="60">
        <v>118</v>
      </c>
      <c r="AD1231" s="60" t="s">
        <v>6628</v>
      </c>
      <c r="AE1231" s="58" t="s">
        <v>698</v>
      </c>
      <c r="AF1231" s="58" t="s">
        <v>658</v>
      </c>
      <c r="AG1231" s="60" t="s">
        <v>5072</v>
      </c>
      <c r="AH1231" s="60" t="s">
        <v>5072</v>
      </c>
      <c r="AI1231" s="58">
        <v>1000</v>
      </c>
      <c r="AJ1231" s="58" t="s">
        <v>666</v>
      </c>
    </row>
    <row r="1232" spans="1:36">
      <c r="A1232" s="57">
        <v>1229</v>
      </c>
      <c r="B1232" s="58">
        <v>2022</v>
      </c>
      <c r="C1232" s="58" t="s">
        <v>692</v>
      </c>
      <c r="D1232" s="58"/>
      <c r="E1232" s="58" t="s">
        <v>8878</v>
      </c>
      <c r="F1232" s="58" t="s">
        <v>579</v>
      </c>
      <c r="G1232" s="58" t="s">
        <v>7931</v>
      </c>
      <c r="H1232" s="58" t="s">
        <v>2027</v>
      </c>
      <c r="I1232" s="59">
        <v>44697</v>
      </c>
      <c r="J1232" s="58" t="s">
        <v>3212</v>
      </c>
      <c r="K1232" s="59" t="s">
        <v>7262</v>
      </c>
      <c r="L1232" s="58" t="s">
        <v>7710</v>
      </c>
      <c r="M1232" s="58" t="s">
        <v>7254</v>
      </c>
      <c r="N1232" s="60">
        <v>5594374</v>
      </c>
      <c r="O1232" s="60">
        <v>643353</v>
      </c>
      <c r="P1232" s="60">
        <v>643353</v>
      </c>
      <c r="Q1232" s="58"/>
      <c r="R1232" s="58" t="s">
        <v>658</v>
      </c>
      <c r="S1232" s="58" t="s">
        <v>701</v>
      </c>
      <c r="T1232" s="58"/>
      <c r="U1232" s="58">
        <v>3</v>
      </c>
      <c r="V1232" s="58"/>
      <c r="W1232" s="58" t="s">
        <v>658</v>
      </c>
      <c r="X1232" s="58">
        <v>44034939000</v>
      </c>
      <c r="Y1232" s="58" t="str">
        <f>LEFT(Tableau3[[#This Row],[CODE_TARIF]],6)</f>
        <v>440349</v>
      </c>
      <c r="Z1232" s="58" t="s">
        <v>697</v>
      </c>
      <c r="AA1232" s="58"/>
      <c r="AB1232" s="58" t="s">
        <v>8583</v>
      </c>
      <c r="AC1232" s="60">
        <v>14</v>
      </c>
      <c r="AD1232" s="60" t="s">
        <v>1668</v>
      </c>
      <c r="AE1232" s="58" t="s">
        <v>698</v>
      </c>
      <c r="AF1232" s="58" t="s">
        <v>658</v>
      </c>
      <c r="AG1232" s="60" t="s">
        <v>5073</v>
      </c>
      <c r="AH1232" s="60" t="s">
        <v>5073</v>
      </c>
      <c r="AI1232" s="58">
        <v>1000</v>
      </c>
      <c r="AJ1232" s="58" t="s">
        <v>666</v>
      </c>
    </row>
    <row r="1233" spans="1:36">
      <c r="A1233" s="57">
        <v>1230</v>
      </c>
      <c r="B1233" s="58">
        <v>2022</v>
      </c>
      <c r="C1233" s="58" t="s">
        <v>692</v>
      </c>
      <c r="D1233" s="58"/>
      <c r="E1233" s="58" t="s">
        <v>8878</v>
      </c>
      <c r="F1233" s="58" t="s">
        <v>579</v>
      </c>
      <c r="G1233" s="58" t="s">
        <v>7931</v>
      </c>
      <c r="H1233" s="58" t="s">
        <v>2027</v>
      </c>
      <c r="I1233" s="59">
        <v>44697</v>
      </c>
      <c r="J1233" s="58" t="s">
        <v>3213</v>
      </c>
      <c r="K1233" s="59" t="s">
        <v>7262</v>
      </c>
      <c r="L1233" s="58" t="s">
        <v>7711</v>
      </c>
      <c r="M1233" s="58" t="s">
        <v>7253</v>
      </c>
      <c r="N1233" s="60">
        <v>3544264</v>
      </c>
      <c r="O1233" s="60">
        <v>407590</v>
      </c>
      <c r="P1233" s="60">
        <v>407590</v>
      </c>
      <c r="Q1233" s="58"/>
      <c r="R1233" s="58" t="s">
        <v>658</v>
      </c>
      <c r="S1233" s="58" t="s">
        <v>703</v>
      </c>
      <c r="T1233" s="58"/>
      <c r="U1233" s="58">
        <v>3</v>
      </c>
      <c r="V1233" s="58"/>
      <c r="W1233" s="58" t="s">
        <v>658</v>
      </c>
      <c r="X1233" s="58">
        <v>44034914000</v>
      </c>
      <c r="Y1233" s="58" t="str">
        <f>LEFT(Tableau3[[#This Row],[CODE_TARIF]],6)</f>
        <v>440349</v>
      </c>
      <c r="Z1233" s="58" t="s">
        <v>697</v>
      </c>
      <c r="AA1233" s="58"/>
      <c r="AB1233" s="58" t="s">
        <v>8584</v>
      </c>
      <c r="AC1233" s="60">
        <v>76</v>
      </c>
      <c r="AD1233" s="60" t="s">
        <v>6629</v>
      </c>
      <c r="AE1233" s="58" t="s">
        <v>698</v>
      </c>
      <c r="AF1233" s="58" t="s">
        <v>658</v>
      </c>
      <c r="AG1233" s="60" t="s">
        <v>5074</v>
      </c>
      <c r="AH1233" s="60" t="s">
        <v>5074</v>
      </c>
      <c r="AI1233" s="58">
        <v>1000</v>
      </c>
      <c r="AJ1233" s="58" t="s">
        <v>666</v>
      </c>
    </row>
    <row r="1234" spans="1:36">
      <c r="A1234" s="57">
        <v>1231</v>
      </c>
      <c r="B1234" s="58">
        <v>2022</v>
      </c>
      <c r="C1234" s="58" t="s">
        <v>692</v>
      </c>
      <c r="D1234" s="58"/>
      <c r="E1234" s="58" t="s">
        <v>8878</v>
      </c>
      <c r="F1234" s="58" t="s">
        <v>578</v>
      </c>
      <c r="G1234" s="58" t="s">
        <v>7935</v>
      </c>
      <c r="H1234" s="58" t="s">
        <v>2027</v>
      </c>
      <c r="I1234" s="59">
        <v>44697</v>
      </c>
      <c r="J1234" s="58" t="s">
        <v>3214</v>
      </c>
      <c r="K1234" s="59" t="s">
        <v>7262</v>
      </c>
      <c r="L1234" s="58" t="s">
        <v>7712</v>
      </c>
      <c r="M1234" s="58" t="s">
        <v>1675</v>
      </c>
      <c r="N1234" s="60">
        <v>2005282</v>
      </c>
      <c r="O1234" s="60">
        <v>230607</v>
      </c>
      <c r="P1234" s="60">
        <v>230607</v>
      </c>
      <c r="Q1234" s="58"/>
      <c r="R1234" s="58" t="s">
        <v>658</v>
      </c>
      <c r="S1234" s="58" t="s">
        <v>703</v>
      </c>
      <c r="T1234" s="58"/>
      <c r="U1234" s="58">
        <v>3</v>
      </c>
      <c r="V1234" s="58"/>
      <c r="W1234" s="58" t="s">
        <v>658</v>
      </c>
      <c r="X1234" s="58">
        <v>44034914000</v>
      </c>
      <c r="Y1234" s="58" t="str">
        <f>LEFT(Tableau3[[#This Row],[CODE_TARIF]],6)</f>
        <v>440349</v>
      </c>
      <c r="Z1234" s="58" t="s">
        <v>697</v>
      </c>
      <c r="AA1234" s="58"/>
      <c r="AB1234" s="58" t="s">
        <v>8585</v>
      </c>
      <c r="AC1234" s="60">
        <v>43</v>
      </c>
      <c r="AD1234" s="60" t="s">
        <v>6180</v>
      </c>
      <c r="AE1234" s="58" t="s">
        <v>698</v>
      </c>
      <c r="AF1234" s="58" t="s">
        <v>658</v>
      </c>
      <c r="AG1234" s="60" t="s">
        <v>5075</v>
      </c>
      <c r="AH1234" s="60" t="s">
        <v>5075</v>
      </c>
      <c r="AI1234" s="58">
        <v>1000</v>
      </c>
      <c r="AJ1234" s="58" t="s">
        <v>666</v>
      </c>
    </row>
    <row r="1235" spans="1:36">
      <c r="A1235" s="57">
        <v>1232</v>
      </c>
      <c r="B1235" s="58">
        <v>2022</v>
      </c>
      <c r="C1235" s="58" t="s">
        <v>692</v>
      </c>
      <c r="D1235" s="58"/>
      <c r="E1235" s="58" t="s">
        <v>1446</v>
      </c>
      <c r="F1235" s="58" t="s">
        <v>2048</v>
      </c>
      <c r="G1235" s="58" t="s">
        <v>7942</v>
      </c>
      <c r="H1235" s="58" t="s">
        <v>1440</v>
      </c>
      <c r="I1235" s="59">
        <v>44697</v>
      </c>
      <c r="J1235" s="58" t="s">
        <v>3215</v>
      </c>
      <c r="K1235" s="59" t="s">
        <v>7262</v>
      </c>
      <c r="L1235" s="58" t="s">
        <v>7713</v>
      </c>
      <c r="M1235" s="58" t="s">
        <v>7262</v>
      </c>
      <c r="N1235" s="60">
        <v>4247121</v>
      </c>
      <c r="O1235" s="60">
        <v>573361</v>
      </c>
      <c r="P1235" s="60">
        <v>573361</v>
      </c>
      <c r="Q1235" s="58"/>
      <c r="R1235" s="58" t="s">
        <v>658</v>
      </c>
      <c r="S1235" s="58" t="s">
        <v>695</v>
      </c>
      <c r="T1235" s="58"/>
      <c r="U1235" s="58">
        <v>3</v>
      </c>
      <c r="V1235" s="58"/>
      <c r="W1235" s="58" t="s">
        <v>658</v>
      </c>
      <c r="X1235" s="58">
        <v>44039100000</v>
      </c>
      <c r="Y1235" s="58" t="str">
        <f>LEFT(Tableau3[[#This Row],[CODE_TARIF]],6)</f>
        <v>440391</v>
      </c>
      <c r="Z1235" s="58" t="s">
        <v>697</v>
      </c>
      <c r="AA1235" s="58"/>
      <c r="AB1235" s="58" t="s">
        <v>8586</v>
      </c>
      <c r="AC1235" s="60">
        <v>58</v>
      </c>
      <c r="AD1235" s="60" t="s">
        <v>1772</v>
      </c>
      <c r="AE1235" s="58" t="s">
        <v>698</v>
      </c>
      <c r="AF1235" s="58" t="s">
        <v>658</v>
      </c>
      <c r="AG1235" s="60" t="s">
        <v>5076</v>
      </c>
      <c r="AH1235" s="60" t="s">
        <v>5076</v>
      </c>
      <c r="AI1235" s="58">
        <v>1000</v>
      </c>
      <c r="AJ1235" s="58" t="s">
        <v>666</v>
      </c>
    </row>
    <row r="1236" spans="1:36">
      <c r="A1236" s="57">
        <v>1233</v>
      </c>
      <c r="B1236" s="58">
        <v>2022</v>
      </c>
      <c r="C1236" s="58" t="s">
        <v>692</v>
      </c>
      <c r="D1236" s="58"/>
      <c r="E1236" s="58" t="s">
        <v>8881</v>
      </c>
      <c r="F1236" s="58" t="s">
        <v>588</v>
      </c>
      <c r="G1236" s="58" t="s">
        <v>7932</v>
      </c>
      <c r="H1236" s="58" t="s">
        <v>2030</v>
      </c>
      <c r="I1236" s="59">
        <v>44697</v>
      </c>
      <c r="J1236" s="58" t="s">
        <v>3216</v>
      </c>
      <c r="K1236" s="59" t="s">
        <v>7262</v>
      </c>
      <c r="L1236" s="58" t="s">
        <v>7714</v>
      </c>
      <c r="M1236" s="58" t="s">
        <v>1960</v>
      </c>
      <c r="N1236" s="60">
        <v>247225</v>
      </c>
      <c r="O1236" s="60">
        <v>13597</v>
      </c>
      <c r="P1236" s="60">
        <v>13597</v>
      </c>
      <c r="Q1236" s="58"/>
      <c r="R1236" s="58" t="s">
        <v>658</v>
      </c>
      <c r="S1236" s="58" t="s">
        <v>705</v>
      </c>
      <c r="T1236" s="58"/>
      <c r="U1236" s="58">
        <v>3</v>
      </c>
      <c r="V1236" s="58"/>
      <c r="W1236" s="58" t="s">
        <v>658</v>
      </c>
      <c r="X1236" s="58">
        <v>44072938000</v>
      </c>
      <c r="Y1236" s="58" t="str">
        <f>LEFT(Tableau3[[#This Row],[CODE_TARIF]],6)</f>
        <v>440729</v>
      </c>
      <c r="Z1236" s="58" t="s">
        <v>697</v>
      </c>
      <c r="AA1236" s="58"/>
      <c r="AB1236" s="58" t="s">
        <v>8587</v>
      </c>
      <c r="AC1236" s="60">
        <v>12</v>
      </c>
      <c r="AD1236" s="60" t="s">
        <v>6630</v>
      </c>
      <c r="AE1236" s="58" t="s">
        <v>713</v>
      </c>
      <c r="AF1236" s="58" t="s">
        <v>658</v>
      </c>
      <c r="AG1236" s="60" t="s">
        <v>5077</v>
      </c>
      <c r="AH1236" s="60" t="s">
        <v>5077</v>
      </c>
      <c r="AI1236" s="58">
        <v>1000</v>
      </c>
      <c r="AJ1236" s="58" t="s">
        <v>666</v>
      </c>
    </row>
    <row r="1237" spans="1:36">
      <c r="A1237" s="57">
        <v>1234</v>
      </c>
      <c r="B1237" s="58">
        <v>2022</v>
      </c>
      <c r="C1237" s="58" t="s">
        <v>692</v>
      </c>
      <c r="D1237" s="58"/>
      <c r="E1237" s="58" t="s">
        <v>8881</v>
      </c>
      <c r="F1237" s="58" t="s">
        <v>588</v>
      </c>
      <c r="G1237" s="58" t="s">
        <v>7932</v>
      </c>
      <c r="H1237" s="58" t="s">
        <v>2030</v>
      </c>
      <c r="I1237" s="59">
        <v>44697</v>
      </c>
      <c r="J1237" s="58" t="s">
        <v>3217</v>
      </c>
      <c r="K1237" s="59" t="s">
        <v>7262</v>
      </c>
      <c r="L1237" s="58" t="s">
        <v>7714</v>
      </c>
      <c r="M1237" s="58" t="s">
        <v>1960</v>
      </c>
      <c r="N1237" s="60">
        <v>599760</v>
      </c>
      <c r="O1237" s="60">
        <v>68973</v>
      </c>
      <c r="P1237" s="60">
        <v>68973</v>
      </c>
      <c r="Q1237" s="58"/>
      <c r="R1237" s="58" t="s">
        <v>658</v>
      </c>
      <c r="S1237" s="58" t="s">
        <v>703</v>
      </c>
      <c r="T1237" s="58"/>
      <c r="U1237" s="58">
        <v>3</v>
      </c>
      <c r="V1237" s="58"/>
      <c r="W1237" s="58" t="s">
        <v>658</v>
      </c>
      <c r="X1237" s="58">
        <v>44034914000</v>
      </c>
      <c r="Y1237" s="58" t="str">
        <f>LEFT(Tableau3[[#This Row],[CODE_TARIF]],6)</f>
        <v>440349</v>
      </c>
      <c r="Z1237" s="58" t="s">
        <v>697</v>
      </c>
      <c r="AA1237" s="58"/>
      <c r="AB1237" s="58" t="s">
        <v>8381</v>
      </c>
      <c r="AC1237" s="60">
        <v>14</v>
      </c>
      <c r="AD1237" s="60" t="s">
        <v>6631</v>
      </c>
      <c r="AE1237" s="58" t="s">
        <v>698</v>
      </c>
      <c r="AF1237" s="58" t="s">
        <v>658</v>
      </c>
      <c r="AG1237" s="60" t="s">
        <v>5078</v>
      </c>
      <c r="AH1237" s="60" t="s">
        <v>5078</v>
      </c>
      <c r="AI1237" s="58">
        <v>1000</v>
      </c>
      <c r="AJ1237" s="58" t="s">
        <v>666</v>
      </c>
    </row>
    <row r="1238" spans="1:36">
      <c r="A1238" s="57">
        <v>1235</v>
      </c>
      <c r="B1238" s="58">
        <v>2022</v>
      </c>
      <c r="C1238" s="58" t="s">
        <v>692</v>
      </c>
      <c r="D1238" s="58"/>
      <c r="E1238" s="58" t="s">
        <v>8878</v>
      </c>
      <c r="F1238" s="58" t="s">
        <v>579</v>
      </c>
      <c r="G1238" s="58" t="s">
        <v>7931</v>
      </c>
      <c r="H1238" s="58" t="s">
        <v>2027</v>
      </c>
      <c r="I1238" s="59">
        <v>44697</v>
      </c>
      <c r="J1238" s="58" t="s">
        <v>3218</v>
      </c>
      <c r="K1238" s="59" t="s">
        <v>7262</v>
      </c>
      <c r="L1238" s="58" t="s">
        <v>7715</v>
      </c>
      <c r="M1238" s="58" t="s">
        <v>7254</v>
      </c>
      <c r="N1238" s="60">
        <v>356225</v>
      </c>
      <c r="O1238" s="60">
        <v>40966</v>
      </c>
      <c r="P1238" s="60">
        <v>40966</v>
      </c>
      <c r="Q1238" s="58"/>
      <c r="R1238" s="58" t="s">
        <v>658</v>
      </c>
      <c r="S1238" s="58" t="s">
        <v>701</v>
      </c>
      <c r="T1238" s="58"/>
      <c r="U1238" s="58">
        <v>3</v>
      </c>
      <c r="V1238" s="58"/>
      <c r="W1238" s="58" t="s">
        <v>658</v>
      </c>
      <c r="X1238" s="58">
        <v>44034934000</v>
      </c>
      <c r="Y1238" s="58" t="str">
        <f>LEFT(Tableau3[[#This Row],[CODE_TARIF]],6)</f>
        <v>440349</v>
      </c>
      <c r="Z1238" s="58" t="s">
        <v>697</v>
      </c>
      <c r="AA1238" s="58"/>
      <c r="AB1238" s="58" t="s">
        <v>8588</v>
      </c>
      <c r="AC1238" s="60">
        <v>27</v>
      </c>
      <c r="AD1238" s="60" t="s">
        <v>6632</v>
      </c>
      <c r="AE1238" s="58" t="s">
        <v>698</v>
      </c>
      <c r="AF1238" s="58" t="s">
        <v>658</v>
      </c>
      <c r="AG1238" s="60" t="s">
        <v>5079</v>
      </c>
      <c r="AH1238" s="60" t="s">
        <v>5079</v>
      </c>
      <c r="AI1238" s="58">
        <v>1000</v>
      </c>
      <c r="AJ1238" s="58" t="s">
        <v>666</v>
      </c>
    </row>
    <row r="1239" spans="1:36">
      <c r="A1239" s="57">
        <v>1236</v>
      </c>
      <c r="B1239" s="58">
        <v>2022</v>
      </c>
      <c r="C1239" s="58" t="s">
        <v>692</v>
      </c>
      <c r="D1239" s="58"/>
      <c r="E1239" s="58" t="s">
        <v>8878</v>
      </c>
      <c r="F1239" s="58" t="s">
        <v>579</v>
      </c>
      <c r="G1239" s="58" t="s">
        <v>7931</v>
      </c>
      <c r="H1239" s="58" t="s">
        <v>2027</v>
      </c>
      <c r="I1239" s="59">
        <v>44697</v>
      </c>
      <c r="J1239" s="58" t="s">
        <v>3219</v>
      </c>
      <c r="K1239" s="59" t="s">
        <v>7262</v>
      </c>
      <c r="L1239" s="58" t="s">
        <v>7716</v>
      </c>
      <c r="M1239" s="58" t="s">
        <v>7253</v>
      </c>
      <c r="N1239" s="60">
        <v>1046285</v>
      </c>
      <c r="O1239" s="60">
        <v>120322</v>
      </c>
      <c r="P1239" s="60">
        <v>120322</v>
      </c>
      <c r="Q1239" s="58"/>
      <c r="R1239" s="58" t="s">
        <v>658</v>
      </c>
      <c r="S1239" s="58" t="s">
        <v>701</v>
      </c>
      <c r="T1239" s="58"/>
      <c r="U1239" s="58">
        <v>3</v>
      </c>
      <c r="V1239" s="58"/>
      <c r="W1239" s="58" t="s">
        <v>658</v>
      </c>
      <c r="X1239" s="58">
        <v>44034939000</v>
      </c>
      <c r="Y1239" s="58" t="str">
        <f>LEFT(Tableau3[[#This Row],[CODE_TARIF]],6)</f>
        <v>440349</v>
      </c>
      <c r="Z1239" s="58" t="s">
        <v>697</v>
      </c>
      <c r="AA1239" s="58"/>
      <c r="AB1239" s="58" t="s">
        <v>8589</v>
      </c>
      <c r="AC1239" s="60">
        <v>59</v>
      </c>
      <c r="AD1239" s="60" t="s">
        <v>6633</v>
      </c>
      <c r="AE1239" s="58" t="s">
        <v>698</v>
      </c>
      <c r="AF1239" s="58" t="s">
        <v>658</v>
      </c>
      <c r="AG1239" s="60" t="s">
        <v>5080</v>
      </c>
      <c r="AH1239" s="60" t="s">
        <v>5080</v>
      </c>
      <c r="AI1239" s="58">
        <v>1000</v>
      </c>
      <c r="AJ1239" s="58" t="s">
        <v>666</v>
      </c>
    </row>
    <row r="1240" spans="1:36">
      <c r="A1240" s="57">
        <v>1237</v>
      </c>
      <c r="B1240" s="58">
        <v>2022</v>
      </c>
      <c r="C1240" s="58" t="s">
        <v>692</v>
      </c>
      <c r="D1240" s="58"/>
      <c r="E1240" s="58" t="s">
        <v>8878</v>
      </c>
      <c r="F1240" s="58" t="s">
        <v>579</v>
      </c>
      <c r="G1240" s="58" t="s">
        <v>7931</v>
      </c>
      <c r="H1240" s="58" t="s">
        <v>2027</v>
      </c>
      <c r="I1240" s="59">
        <v>44697</v>
      </c>
      <c r="J1240" s="58" t="s">
        <v>3220</v>
      </c>
      <c r="K1240" s="59" t="s">
        <v>7262</v>
      </c>
      <c r="L1240" s="58" t="s">
        <v>7717</v>
      </c>
      <c r="M1240" s="58" t="s">
        <v>7253</v>
      </c>
      <c r="N1240" s="60">
        <v>4438552</v>
      </c>
      <c r="O1240" s="60">
        <v>510434</v>
      </c>
      <c r="P1240" s="60">
        <v>510434</v>
      </c>
      <c r="Q1240" s="58"/>
      <c r="R1240" s="58" t="s">
        <v>658</v>
      </c>
      <c r="S1240" s="58" t="s">
        <v>703</v>
      </c>
      <c r="T1240" s="58"/>
      <c r="U1240" s="58">
        <v>3</v>
      </c>
      <c r="V1240" s="58"/>
      <c r="W1240" s="58" t="s">
        <v>658</v>
      </c>
      <c r="X1240" s="58">
        <v>44034914000</v>
      </c>
      <c r="Y1240" s="58" t="str">
        <f>LEFT(Tableau3[[#This Row],[CODE_TARIF]],6)</f>
        <v>440349</v>
      </c>
      <c r="Z1240" s="58" t="s">
        <v>697</v>
      </c>
      <c r="AA1240" s="58"/>
      <c r="AB1240" s="58" t="s">
        <v>8590</v>
      </c>
      <c r="AC1240" s="60">
        <v>131</v>
      </c>
      <c r="AD1240" s="60" t="s">
        <v>6634</v>
      </c>
      <c r="AE1240" s="58" t="s">
        <v>698</v>
      </c>
      <c r="AF1240" s="58" t="s">
        <v>658</v>
      </c>
      <c r="AG1240" s="60" t="s">
        <v>5081</v>
      </c>
      <c r="AH1240" s="60" t="s">
        <v>5081</v>
      </c>
      <c r="AI1240" s="58">
        <v>1000</v>
      </c>
      <c r="AJ1240" s="58" t="s">
        <v>666</v>
      </c>
    </row>
    <row r="1241" spans="1:36">
      <c r="A1241" s="57">
        <v>1238</v>
      </c>
      <c r="B1241" s="58">
        <v>2022</v>
      </c>
      <c r="C1241" s="58" t="s">
        <v>692</v>
      </c>
      <c r="D1241" s="58"/>
      <c r="E1241" s="58" t="s">
        <v>8878</v>
      </c>
      <c r="F1241" s="58" t="s">
        <v>579</v>
      </c>
      <c r="G1241" s="58" t="s">
        <v>7931</v>
      </c>
      <c r="H1241" s="58" t="s">
        <v>2027</v>
      </c>
      <c r="I1241" s="59">
        <v>44697</v>
      </c>
      <c r="J1241" s="58" t="s">
        <v>3221</v>
      </c>
      <c r="K1241" s="59" t="s">
        <v>7262</v>
      </c>
      <c r="L1241" s="58" t="s">
        <v>7718</v>
      </c>
      <c r="M1241" s="58" t="s">
        <v>1672</v>
      </c>
      <c r="N1241" s="60">
        <v>1205040</v>
      </c>
      <c r="O1241" s="60">
        <v>138579</v>
      </c>
      <c r="P1241" s="60">
        <v>138579</v>
      </c>
      <c r="Q1241" s="58"/>
      <c r="R1241" s="58" t="s">
        <v>658</v>
      </c>
      <c r="S1241" s="58" t="s">
        <v>701</v>
      </c>
      <c r="T1241" s="58"/>
      <c r="U1241" s="58">
        <v>3</v>
      </c>
      <c r="V1241" s="58"/>
      <c r="W1241" s="58" t="s">
        <v>658</v>
      </c>
      <c r="X1241" s="58">
        <v>44034939000</v>
      </c>
      <c r="Y1241" s="58" t="str">
        <f>LEFT(Tableau3[[#This Row],[CODE_TARIF]],6)</f>
        <v>440349</v>
      </c>
      <c r="Z1241" s="58" t="s">
        <v>697</v>
      </c>
      <c r="AA1241" s="58"/>
      <c r="AB1241" s="58" t="s">
        <v>8591</v>
      </c>
      <c r="AC1241" s="60">
        <v>60</v>
      </c>
      <c r="AD1241" s="60" t="s">
        <v>1741</v>
      </c>
      <c r="AE1241" s="58" t="s">
        <v>698</v>
      </c>
      <c r="AF1241" s="58" t="s">
        <v>658</v>
      </c>
      <c r="AG1241" s="60" t="s">
        <v>5082</v>
      </c>
      <c r="AH1241" s="60" t="s">
        <v>5082</v>
      </c>
      <c r="AI1241" s="58">
        <v>1000</v>
      </c>
      <c r="AJ1241" s="58" t="s">
        <v>666</v>
      </c>
    </row>
    <row r="1242" spans="1:36">
      <c r="A1242" s="57">
        <v>1239</v>
      </c>
      <c r="B1242" s="58">
        <v>2022</v>
      </c>
      <c r="C1242" s="58" t="s">
        <v>692</v>
      </c>
      <c r="D1242" s="58"/>
      <c r="E1242" s="58" t="s">
        <v>8878</v>
      </c>
      <c r="F1242" s="58" t="s">
        <v>579</v>
      </c>
      <c r="G1242" s="58" t="s">
        <v>7931</v>
      </c>
      <c r="H1242" s="58" t="s">
        <v>2027</v>
      </c>
      <c r="I1242" s="59">
        <v>44697</v>
      </c>
      <c r="J1242" s="58" t="s">
        <v>3222</v>
      </c>
      <c r="K1242" s="59" t="s">
        <v>7262</v>
      </c>
      <c r="L1242" s="58" t="s">
        <v>7719</v>
      </c>
      <c r="M1242" s="58" t="s">
        <v>1685</v>
      </c>
      <c r="N1242" s="60">
        <v>5445050</v>
      </c>
      <c r="O1242" s="60">
        <v>626181</v>
      </c>
      <c r="P1242" s="60">
        <v>626181</v>
      </c>
      <c r="Q1242" s="58"/>
      <c r="R1242" s="58" t="s">
        <v>658</v>
      </c>
      <c r="S1242" s="58" t="s">
        <v>703</v>
      </c>
      <c r="T1242" s="58"/>
      <c r="U1242" s="58">
        <v>3</v>
      </c>
      <c r="V1242" s="58"/>
      <c r="W1242" s="58" t="s">
        <v>658</v>
      </c>
      <c r="X1242" s="58">
        <v>44034914000</v>
      </c>
      <c r="Y1242" s="58" t="str">
        <f>LEFT(Tableau3[[#This Row],[CODE_TARIF]],6)</f>
        <v>440349</v>
      </c>
      <c r="Z1242" s="58" t="s">
        <v>697</v>
      </c>
      <c r="AA1242" s="58"/>
      <c r="AB1242" s="58" t="s">
        <v>8592</v>
      </c>
      <c r="AC1242" s="60">
        <v>256</v>
      </c>
      <c r="AD1242" s="60" t="s">
        <v>6635</v>
      </c>
      <c r="AE1242" s="58" t="s">
        <v>698</v>
      </c>
      <c r="AF1242" s="58" t="s">
        <v>658</v>
      </c>
      <c r="AG1242" s="60" t="s">
        <v>5083</v>
      </c>
      <c r="AH1242" s="60" t="s">
        <v>5083</v>
      </c>
      <c r="AI1242" s="58">
        <v>1000</v>
      </c>
      <c r="AJ1242" s="58" t="s">
        <v>666</v>
      </c>
    </row>
    <row r="1243" spans="1:36">
      <c r="A1243" s="57">
        <v>1240</v>
      </c>
      <c r="B1243" s="58">
        <v>2022</v>
      </c>
      <c r="C1243" s="58" t="s">
        <v>692</v>
      </c>
      <c r="D1243" s="58"/>
      <c r="E1243" s="58" t="s">
        <v>8878</v>
      </c>
      <c r="F1243" s="58" t="s">
        <v>578</v>
      </c>
      <c r="G1243" s="58" t="s">
        <v>7935</v>
      </c>
      <c r="H1243" s="58" t="s">
        <v>2027</v>
      </c>
      <c r="I1243" s="59">
        <v>44697</v>
      </c>
      <c r="J1243" s="58" t="s">
        <v>3223</v>
      </c>
      <c r="K1243" s="59" t="s">
        <v>7262</v>
      </c>
      <c r="L1243" s="58" t="s">
        <v>7720</v>
      </c>
      <c r="M1243" s="58" t="s">
        <v>7262</v>
      </c>
      <c r="N1243" s="60">
        <v>599825</v>
      </c>
      <c r="O1243" s="60">
        <v>68980</v>
      </c>
      <c r="P1243" s="60">
        <v>68980</v>
      </c>
      <c r="Q1243" s="58"/>
      <c r="R1243" s="58" t="s">
        <v>658</v>
      </c>
      <c r="S1243" s="58" t="s">
        <v>703</v>
      </c>
      <c r="T1243" s="58"/>
      <c r="U1243" s="58">
        <v>3</v>
      </c>
      <c r="V1243" s="58"/>
      <c r="W1243" s="58" t="s">
        <v>658</v>
      </c>
      <c r="X1243" s="58">
        <v>44034934000</v>
      </c>
      <c r="Y1243" s="58" t="str">
        <f>LEFT(Tableau3[[#This Row],[CODE_TARIF]],6)</f>
        <v>440349</v>
      </c>
      <c r="Z1243" s="58" t="s">
        <v>697</v>
      </c>
      <c r="AA1243" s="58"/>
      <c r="AB1243" s="58" t="s">
        <v>8593</v>
      </c>
      <c r="AC1243" s="60">
        <v>28</v>
      </c>
      <c r="AD1243" s="60" t="s">
        <v>6636</v>
      </c>
      <c r="AE1243" s="58" t="s">
        <v>698</v>
      </c>
      <c r="AF1243" s="58" t="s">
        <v>658</v>
      </c>
      <c r="AG1243" s="60" t="s">
        <v>5084</v>
      </c>
      <c r="AH1243" s="60" t="s">
        <v>5084</v>
      </c>
      <c r="AI1243" s="58">
        <v>1000</v>
      </c>
      <c r="AJ1243" s="58" t="s">
        <v>666</v>
      </c>
    </row>
    <row r="1244" spans="1:36">
      <c r="A1244" s="57">
        <v>1241</v>
      </c>
      <c r="B1244" s="58">
        <v>2022</v>
      </c>
      <c r="C1244" s="58" t="s">
        <v>692</v>
      </c>
      <c r="D1244" s="58"/>
      <c r="E1244" s="58" t="s">
        <v>8878</v>
      </c>
      <c r="F1244" s="58" t="s">
        <v>578</v>
      </c>
      <c r="G1244" s="58" t="s">
        <v>7935</v>
      </c>
      <c r="H1244" s="58" t="s">
        <v>2027</v>
      </c>
      <c r="I1244" s="59">
        <v>44697</v>
      </c>
      <c r="J1244" s="58" t="s">
        <v>3224</v>
      </c>
      <c r="K1244" s="59" t="s">
        <v>7262</v>
      </c>
      <c r="L1244" s="58" t="s">
        <v>7721</v>
      </c>
      <c r="M1244" s="58" t="s">
        <v>1675</v>
      </c>
      <c r="N1244" s="60">
        <v>660320</v>
      </c>
      <c r="O1244" s="60">
        <v>75937</v>
      </c>
      <c r="P1244" s="60">
        <v>75937</v>
      </c>
      <c r="Q1244" s="58"/>
      <c r="R1244" s="58" t="s">
        <v>658</v>
      </c>
      <c r="S1244" s="58" t="s">
        <v>703</v>
      </c>
      <c r="T1244" s="58"/>
      <c r="U1244" s="58">
        <v>3</v>
      </c>
      <c r="V1244" s="58"/>
      <c r="W1244" s="58" t="s">
        <v>658</v>
      </c>
      <c r="X1244" s="58">
        <v>44034909000</v>
      </c>
      <c r="Y1244" s="58" t="str">
        <f>LEFT(Tableau3[[#This Row],[CODE_TARIF]],6)</f>
        <v>440349</v>
      </c>
      <c r="Z1244" s="58" t="s">
        <v>697</v>
      </c>
      <c r="AA1244" s="58"/>
      <c r="AB1244" s="58" t="s">
        <v>8594</v>
      </c>
      <c r="AC1244" s="60">
        <v>21</v>
      </c>
      <c r="AD1244" s="60" t="s">
        <v>686</v>
      </c>
      <c r="AE1244" s="58" t="s">
        <v>698</v>
      </c>
      <c r="AF1244" s="58" t="s">
        <v>658</v>
      </c>
      <c r="AG1244" s="60" t="s">
        <v>5085</v>
      </c>
      <c r="AH1244" s="60" t="s">
        <v>5085</v>
      </c>
      <c r="AI1244" s="58">
        <v>1000</v>
      </c>
      <c r="AJ1244" s="58" t="s">
        <v>666</v>
      </c>
    </row>
    <row r="1245" spans="1:36">
      <c r="A1245" s="57">
        <v>1242</v>
      </c>
      <c r="B1245" s="58">
        <v>2022</v>
      </c>
      <c r="C1245" s="58" t="s">
        <v>692</v>
      </c>
      <c r="D1245" s="58"/>
      <c r="E1245" s="58" t="s">
        <v>8878</v>
      </c>
      <c r="F1245" s="58" t="s">
        <v>578</v>
      </c>
      <c r="G1245" s="58" t="s">
        <v>7935</v>
      </c>
      <c r="H1245" s="58" t="s">
        <v>2027</v>
      </c>
      <c r="I1245" s="59">
        <v>44697</v>
      </c>
      <c r="J1245" s="58" t="s">
        <v>3225</v>
      </c>
      <c r="K1245" s="59" t="s">
        <v>7262</v>
      </c>
      <c r="L1245" s="58" t="s">
        <v>7722</v>
      </c>
      <c r="M1245" s="58" t="s">
        <v>1675</v>
      </c>
      <c r="N1245" s="60">
        <v>717525</v>
      </c>
      <c r="O1245" s="60">
        <v>82516</v>
      </c>
      <c r="P1245" s="60">
        <v>82516</v>
      </c>
      <c r="Q1245" s="58"/>
      <c r="R1245" s="58" t="s">
        <v>658</v>
      </c>
      <c r="S1245" s="58" t="s">
        <v>703</v>
      </c>
      <c r="T1245" s="58"/>
      <c r="U1245" s="58">
        <v>3</v>
      </c>
      <c r="V1245" s="58"/>
      <c r="W1245" s="58" t="s">
        <v>658</v>
      </c>
      <c r="X1245" s="58">
        <v>44034939000</v>
      </c>
      <c r="Y1245" s="58" t="str">
        <f>LEFT(Tableau3[[#This Row],[CODE_TARIF]],6)</f>
        <v>440349</v>
      </c>
      <c r="Z1245" s="58" t="s">
        <v>697</v>
      </c>
      <c r="AA1245" s="58"/>
      <c r="AB1245" s="58" t="s">
        <v>8595</v>
      </c>
      <c r="AC1245" s="60">
        <v>38</v>
      </c>
      <c r="AD1245" s="60" t="s">
        <v>5837</v>
      </c>
      <c r="AE1245" s="58" t="s">
        <v>698</v>
      </c>
      <c r="AF1245" s="58" t="s">
        <v>658</v>
      </c>
      <c r="AG1245" s="60" t="s">
        <v>5086</v>
      </c>
      <c r="AH1245" s="60" t="s">
        <v>5086</v>
      </c>
      <c r="AI1245" s="58">
        <v>1000</v>
      </c>
      <c r="AJ1245" s="58" t="s">
        <v>666</v>
      </c>
    </row>
    <row r="1246" spans="1:36">
      <c r="A1246" s="57">
        <v>1243</v>
      </c>
      <c r="B1246" s="58">
        <v>2022</v>
      </c>
      <c r="C1246" s="58" t="s">
        <v>692</v>
      </c>
      <c r="D1246" s="58"/>
      <c r="E1246" s="58" t="s">
        <v>8878</v>
      </c>
      <c r="F1246" s="58" t="s">
        <v>578</v>
      </c>
      <c r="G1246" s="58" t="s">
        <v>7935</v>
      </c>
      <c r="H1246" s="58" t="s">
        <v>2027</v>
      </c>
      <c r="I1246" s="59">
        <v>44697</v>
      </c>
      <c r="J1246" s="58" t="s">
        <v>3226</v>
      </c>
      <c r="K1246" s="59" t="s">
        <v>7262</v>
      </c>
      <c r="L1246" s="58" t="s">
        <v>7723</v>
      </c>
      <c r="M1246" s="58" t="s">
        <v>7258</v>
      </c>
      <c r="N1246" s="60">
        <v>198230</v>
      </c>
      <c r="O1246" s="60">
        <v>22796</v>
      </c>
      <c r="P1246" s="60">
        <v>22796</v>
      </c>
      <c r="Q1246" s="58"/>
      <c r="R1246" s="58" t="s">
        <v>658</v>
      </c>
      <c r="S1246" s="58" t="s">
        <v>703</v>
      </c>
      <c r="T1246" s="58"/>
      <c r="U1246" s="58">
        <v>3</v>
      </c>
      <c r="V1246" s="58"/>
      <c r="W1246" s="58" t="s">
        <v>658</v>
      </c>
      <c r="X1246" s="58">
        <v>44034911000</v>
      </c>
      <c r="Y1246" s="58" t="str">
        <f>LEFT(Tableau3[[#This Row],[CODE_TARIF]],6)</f>
        <v>440349</v>
      </c>
      <c r="Z1246" s="58" t="s">
        <v>697</v>
      </c>
      <c r="AA1246" s="58"/>
      <c r="AB1246" s="58" t="s">
        <v>8596</v>
      </c>
      <c r="AC1246" s="60">
        <v>124</v>
      </c>
      <c r="AD1246" s="60" t="s">
        <v>6159</v>
      </c>
      <c r="AE1246" s="58" t="s">
        <v>698</v>
      </c>
      <c r="AF1246" s="58" t="s">
        <v>658</v>
      </c>
      <c r="AG1246" s="60" t="s">
        <v>5087</v>
      </c>
      <c r="AH1246" s="60" t="s">
        <v>5087</v>
      </c>
      <c r="AI1246" s="58">
        <v>1000</v>
      </c>
      <c r="AJ1246" s="58" t="s">
        <v>666</v>
      </c>
    </row>
    <row r="1247" spans="1:36">
      <c r="A1247" s="57">
        <v>1244</v>
      </c>
      <c r="B1247" s="58">
        <v>2022</v>
      </c>
      <c r="C1247" s="58" t="s">
        <v>692</v>
      </c>
      <c r="D1247" s="58"/>
      <c r="E1247" s="58" t="s">
        <v>8878</v>
      </c>
      <c r="F1247" s="58" t="s">
        <v>578</v>
      </c>
      <c r="G1247" s="58" t="s">
        <v>7935</v>
      </c>
      <c r="H1247" s="58" t="s">
        <v>2027</v>
      </c>
      <c r="I1247" s="59">
        <v>44697</v>
      </c>
      <c r="J1247" s="58" t="s">
        <v>3227</v>
      </c>
      <c r="K1247" s="59" t="s">
        <v>7262</v>
      </c>
      <c r="L1247" s="58" t="s">
        <v>7724</v>
      </c>
      <c r="M1247" s="58" t="s">
        <v>7260</v>
      </c>
      <c r="N1247" s="60">
        <v>529290</v>
      </c>
      <c r="O1247" s="60">
        <v>60868</v>
      </c>
      <c r="P1247" s="60">
        <v>60868</v>
      </c>
      <c r="Q1247" s="58"/>
      <c r="R1247" s="58" t="s">
        <v>658</v>
      </c>
      <c r="S1247" s="58" t="s">
        <v>703</v>
      </c>
      <c r="T1247" s="58"/>
      <c r="U1247" s="58">
        <v>3</v>
      </c>
      <c r="V1247" s="58"/>
      <c r="W1247" s="58" t="s">
        <v>658</v>
      </c>
      <c r="X1247" s="58">
        <v>44034939000</v>
      </c>
      <c r="Y1247" s="58" t="str">
        <f>LEFT(Tableau3[[#This Row],[CODE_TARIF]],6)</f>
        <v>440349</v>
      </c>
      <c r="Z1247" s="58" t="s">
        <v>697</v>
      </c>
      <c r="AA1247" s="58"/>
      <c r="AB1247" s="58" t="s">
        <v>8597</v>
      </c>
      <c r="AC1247" s="60">
        <v>14</v>
      </c>
      <c r="AD1247" s="60" t="s">
        <v>1668</v>
      </c>
      <c r="AE1247" s="58" t="s">
        <v>698</v>
      </c>
      <c r="AF1247" s="58" t="s">
        <v>658</v>
      </c>
      <c r="AG1247" s="60" t="s">
        <v>5088</v>
      </c>
      <c r="AH1247" s="60" t="s">
        <v>5088</v>
      </c>
      <c r="AI1247" s="58">
        <v>1000</v>
      </c>
      <c r="AJ1247" s="58" t="s">
        <v>666</v>
      </c>
    </row>
    <row r="1248" spans="1:36">
      <c r="A1248" s="57">
        <v>1245</v>
      </c>
      <c r="B1248" s="58">
        <v>2022</v>
      </c>
      <c r="C1248" s="58" t="s">
        <v>692</v>
      </c>
      <c r="D1248" s="58"/>
      <c r="E1248" s="58" t="s">
        <v>8878</v>
      </c>
      <c r="F1248" s="58" t="s">
        <v>578</v>
      </c>
      <c r="G1248" s="58" t="s">
        <v>7935</v>
      </c>
      <c r="H1248" s="58" t="s">
        <v>2027</v>
      </c>
      <c r="I1248" s="59">
        <v>44697</v>
      </c>
      <c r="J1248" s="58" t="s">
        <v>3228</v>
      </c>
      <c r="K1248" s="59" t="s">
        <v>7262</v>
      </c>
      <c r="L1248" s="58" t="s">
        <v>7725</v>
      </c>
      <c r="M1248" s="58" t="s">
        <v>1675</v>
      </c>
      <c r="N1248" s="60">
        <v>501830</v>
      </c>
      <c r="O1248" s="60">
        <v>57710</v>
      </c>
      <c r="P1248" s="60">
        <v>57710</v>
      </c>
      <c r="Q1248" s="58"/>
      <c r="R1248" s="58" t="s">
        <v>658</v>
      </c>
      <c r="S1248" s="58" t="s">
        <v>703</v>
      </c>
      <c r="T1248" s="58"/>
      <c r="U1248" s="58">
        <v>3</v>
      </c>
      <c r="V1248" s="58"/>
      <c r="W1248" s="58" t="s">
        <v>658</v>
      </c>
      <c r="X1248" s="58">
        <v>44034939000</v>
      </c>
      <c r="Y1248" s="58" t="str">
        <f>LEFT(Tableau3[[#This Row],[CODE_TARIF]],6)</f>
        <v>440349</v>
      </c>
      <c r="Z1248" s="58" t="s">
        <v>697</v>
      </c>
      <c r="AA1248" s="58"/>
      <c r="AB1248" s="58" t="s">
        <v>8598</v>
      </c>
      <c r="AC1248" s="60">
        <v>16</v>
      </c>
      <c r="AD1248" s="60" t="s">
        <v>1491</v>
      </c>
      <c r="AE1248" s="58" t="s">
        <v>698</v>
      </c>
      <c r="AF1248" s="58" t="s">
        <v>658</v>
      </c>
      <c r="AG1248" s="60" t="s">
        <v>5089</v>
      </c>
      <c r="AH1248" s="60" t="s">
        <v>5089</v>
      </c>
      <c r="AI1248" s="58">
        <v>1000</v>
      </c>
      <c r="AJ1248" s="58" t="s">
        <v>666</v>
      </c>
    </row>
    <row r="1249" spans="1:36">
      <c r="A1249" s="57">
        <v>1246</v>
      </c>
      <c r="B1249" s="58">
        <v>2022</v>
      </c>
      <c r="C1249" s="58" t="s">
        <v>692</v>
      </c>
      <c r="D1249" s="58"/>
      <c r="E1249" s="58" t="s">
        <v>8878</v>
      </c>
      <c r="F1249" s="58" t="s">
        <v>578</v>
      </c>
      <c r="G1249" s="58" t="s">
        <v>7935</v>
      </c>
      <c r="H1249" s="58" t="s">
        <v>2027</v>
      </c>
      <c r="I1249" s="59">
        <v>44693</v>
      </c>
      <c r="J1249" s="58" t="s">
        <v>3229</v>
      </c>
      <c r="K1249" s="59" t="s">
        <v>7266</v>
      </c>
      <c r="L1249" s="58" t="s">
        <v>7726</v>
      </c>
      <c r="M1249" s="58" t="s">
        <v>7264</v>
      </c>
      <c r="N1249" s="60">
        <v>52800</v>
      </c>
      <c r="O1249" s="60">
        <v>2904</v>
      </c>
      <c r="P1249" s="60">
        <v>2904</v>
      </c>
      <c r="Q1249" s="58"/>
      <c r="R1249" s="58" t="s">
        <v>658</v>
      </c>
      <c r="S1249" s="58" t="s">
        <v>7163</v>
      </c>
      <c r="T1249" s="58"/>
      <c r="U1249" s="58">
        <v>3</v>
      </c>
      <c r="V1249" s="58"/>
      <c r="W1249" s="58" t="s">
        <v>658</v>
      </c>
      <c r="X1249" s="58">
        <v>44072938000</v>
      </c>
      <c r="Y1249" s="58" t="str">
        <f>LEFT(Tableau3[[#This Row],[CODE_TARIF]],6)</f>
        <v>440729</v>
      </c>
      <c r="Z1249" s="58" t="s">
        <v>697</v>
      </c>
      <c r="AA1249" s="58"/>
      <c r="AB1249" s="58" t="s">
        <v>8599</v>
      </c>
      <c r="AC1249" s="60">
        <v>160</v>
      </c>
      <c r="AD1249" s="60" t="s">
        <v>6637</v>
      </c>
      <c r="AE1249" s="58" t="s">
        <v>707</v>
      </c>
      <c r="AF1249" s="58" t="s">
        <v>658</v>
      </c>
      <c r="AG1249" s="60" t="s">
        <v>5090</v>
      </c>
      <c r="AH1249" s="60" t="s">
        <v>5090</v>
      </c>
      <c r="AI1249" s="58">
        <v>1000</v>
      </c>
      <c r="AJ1249" s="58" t="s">
        <v>666</v>
      </c>
    </row>
    <row r="1250" spans="1:36">
      <c r="A1250" s="57">
        <v>1247</v>
      </c>
      <c r="B1250" s="58">
        <v>2022</v>
      </c>
      <c r="C1250" s="58" t="s">
        <v>692</v>
      </c>
      <c r="D1250" s="58"/>
      <c r="E1250" s="58" t="s">
        <v>8883</v>
      </c>
      <c r="F1250" s="58" t="s">
        <v>587</v>
      </c>
      <c r="G1250" s="58" t="s">
        <v>7933</v>
      </c>
      <c r="H1250" s="58" t="s">
        <v>2032</v>
      </c>
      <c r="I1250" s="59">
        <v>44693</v>
      </c>
      <c r="J1250" s="58" t="s">
        <v>3230</v>
      </c>
      <c r="K1250" s="59" t="s">
        <v>7266</v>
      </c>
      <c r="L1250" s="58" t="s">
        <v>7727</v>
      </c>
      <c r="M1250" s="58" t="s">
        <v>7265</v>
      </c>
      <c r="N1250" s="60">
        <v>328100</v>
      </c>
      <c r="O1250" s="60">
        <v>18046</v>
      </c>
      <c r="P1250" s="60">
        <v>18046</v>
      </c>
      <c r="Q1250" s="58"/>
      <c r="R1250" s="58" t="s">
        <v>658</v>
      </c>
      <c r="S1250" s="58" t="s">
        <v>687</v>
      </c>
      <c r="T1250" s="58"/>
      <c r="U1250" s="58">
        <v>3</v>
      </c>
      <c r="V1250" s="58"/>
      <c r="W1250" s="58" t="s">
        <v>658</v>
      </c>
      <c r="X1250" s="58">
        <v>44072938000</v>
      </c>
      <c r="Y1250" s="58" t="str">
        <f>LEFT(Tableau3[[#This Row],[CODE_TARIF]],6)</f>
        <v>440729</v>
      </c>
      <c r="Z1250" s="58" t="s">
        <v>697</v>
      </c>
      <c r="AA1250" s="58"/>
      <c r="AB1250" s="58" t="s">
        <v>8600</v>
      </c>
      <c r="AC1250" s="60">
        <v>12</v>
      </c>
      <c r="AD1250" s="60" t="s">
        <v>6638</v>
      </c>
      <c r="AE1250" s="58" t="s">
        <v>1668</v>
      </c>
      <c r="AF1250" s="58" t="s">
        <v>658</v>
      </c>
      <c r="AG1250" s="60" t="s">
        <v>5091</v>
      </c>
      <c r="AH1250" s="60" t="s">
        <v>5091</v>
      </c>
      <c r="AI1250" s="58">
        <v>1000</v>
      </c>
      <c r="AJ1250" s="58" t="s">
        <v>666</v>
      </c>
    </row>
    <row r="1251" spans="1:36">
      <c r="A1251" s="57">
        <v>1248</v>
      </c>
      <c r="B1251" s="58">
        <v>2022</v>
      </c>
      <c r="C1251" s="58" t="s">
        <v>692</v>
      </c>
      <c r="D1251" s="58"/>
      <c r="E1251" s="58" t="s">
        <v>8883</v>
      </c>
      <c r="F1251" s="58" t="s">
        <v>587</v>
      </c>
      <c r="G1251" s="58" t="s">
        <v>7933</v>
      </c>
      <c r="H1251" s="58" t="s">
        <v>2032</v>
      </c>
      <c r="I1251" s="59">
        <v>44693</v>
      </c>
      <c r="J1251" s="58" t="s">
        <v>3231</v>
      </c>
      <c r="K1251" s="59" t="s">
        <v>7266</v>
      </c>
      <c r="L1251" s="58" t="s">
        <v>7727</v>
      </c>
      <c r="M1251" s="58" t="s">
        <v>7265</v>
      </c>
      <c r="N1251" s="60">
        <v>1270100</v>
      </c>
      <c r="O1251" s="60">
        <v>69856</v>
      </c>
      <c r="P1251" s="60">
        <v>69856</v>
      </c>
      <c r="Q1251" s="58"/>
      <c r="R1251" s="58" t="s">
        <v>658</v>
      </c>
      <c r="S1251" s="58" t="s">
        <v>700</v>
      </c>
      <c r="T1251" s="58"/>
      <c r="U1251" s="58">
        <v>3</v>
      </c>
      <c r="V1251" s="58"/>
      <c r="W1251" s="58" t="s">
        <v>658</v>
      </c>
      <c r="X1251" s="58">
        <v>44072921000</v>
      </c>
      <c r="Y1251" s="58" t="str">
        <f>LEFT(Tableau3[[#This Row],[CODE_TARIF]],6)</f>
        <v>440729</v>
      </c>
      <c r="Z1251" s="58" t="s">
        <v>697</v>
      </c>
      <c r="AA1251" s="58"/>
      <c r="AB1251" s="58" t="s">
        <v>7976</v>
      </c>
      <c r="AC1251" s="60">
        <v>10</v>
      </c>
      <c r="AD1251" s="60" t="s">
        <v>6639</v>
      </c>
      <c r="AE1251" s="58" t="s">
        <v>1668</v>
      </c>
      <c r="AF1251" s="58" t="s">
        <v>658</v>
      </c>
      <c r="AG1251" s="60" t="s">
        <v>5092</v>
      </c>
      <c r="AH1251" s="60" t="s">
        <v>5092</v>
      </c>
      <c r="AI1251" s="58">
        <v>1000</v>
      </c>
      <c r="AJ1251" s="58" t="s">
        <v>666</v>
      </c>
    </row>
    <row r="1252" spans="1:36">
      <c r="A1252" s="57">
        <v>1249</v>
      </c>
      <c r="B1252" s="58">
        <v>2022</v>
      </c>
      <c r="C1252" s="58" t="s">
        <v>692</v>
      </c>
      <c r="D1252" s="58"/>
      <c r="E1252" s="58" t="s">
        <v>8883</v>
      </c>
      <c r="F1252" s="58" t="s">
        <v>587</v>
      </c>
      <c r="G1252" s="58" t="s">
        <v>7933</v>
      </c>
      <c r="H1252" s="58" t="s">
        <v>2032</v>
      </c>
      <c r="I1252" s="59">
        <v>44693</v>
      </c>
      <c r="J1252" s="58" t="s">
        <v>3232</v>
      </c>
      <c r="K1252" s="59" t="s">
        <v>7266</v>
      </c>
      <c r="L1252" s="58" t="s">
        <v>7727</v>
      </c>
      <c r="M1252" s="58" t="s">
        <v>7265</v>
      </c>
      <c r="N1252" s="60">
        <v>1296900</v>
      </c>
      <c r="O1252" s="60">
        <v>71330</v>
      </c>
      <c r="P1252" s="60">
        <v>71330</v>
      </c>
      <c r="Q1252" s="58"/>
      <c r="R1252" s="58" t="s">
        <v>658</v>
      </c>
      <c r="S1252" s="58" t="s">
        <v>699</v>
      </c>
      <c r="T1252" s="58"/>
      <c r="U1252" s="58">
        <v>3</v>
      </c>
      <c r="V1252" s="58"/>
      <c r="W1252" s="58" t="s">
        <v>658</v>
      </c>
      <c r="X1252" s="58">
        <v>44072921000</v>
      </c>
      <c r="Y1252" s="58" t="str">
        <f>LEFT(Tableau3[[#This Row],[CODE_TARIF]],6)</f>
        <v>440729</v>
      </c>
      <c r="Z1252" s="58" t="s">
        <v>697</v>
      </c>
      <c r="AA1252" s="58"/>
      <c r="AB1252" s="58" t="s">
        <v>7976</v>
      </c>
      <c r="AC1252" s="60">
        <v>9</v>
      </c>
      <c r="AD1252" s="60" t="s">
        <v>6640</v>
      </c>
      <c r="AE1252" s="58" t="s">
        <v>1668</v>
      </c>
      <c r="AF1252" s="58" t="s">
        <v>658</v>
      </c>
      <c r="AG1252" s="60" t="s">
        <v>5093</v>
      </c>
      <c r="AH1252" s="60" t="s">
        <v>5093</v>
      </c>
      <c r="AI1252" s="58">
        <v>1000</v>
      </c>
      <c r="AJ1252" s="58" t="s">
        <v>666</v>
      </c>
    </row>
    <row r="1253" spans="1:36">
      <c r="A1253" s="57">
        <v>1250</v>
      </c>
      <c r="B1253" s="58">
        <v>2022</v>
      </c>
      <c r="C1253" s="58" t="s">
        <v>692</v>
      </c>
      <c r="D1253" s="58"/>
      <c r="E1253" s="58" t="s">
        <v>8883</v>
      </c>
      <c r="F1253" s="58" t="s">
        <v>587</v>
      </c>
      <c r="G1253" s="58" t="s">
        <v>7933</v>
      </c>
      <c r="H1253" s="58" t="s">
        <v>2032</v>
      </c>
      <c r="I1253" s="59">
        <v>44693</v>
      </c>
      <c r="J1253" s="58" t="s">
        <v>1658</v>
      </c>
      <c r="K1253" s="59" t="s">
        <v>7266</v>
      </c>
      <c r="L1253" s="58" t="s">
        <v>7727</v>
      </c>
      <c r="M1253" s="58" t="s">
        <v>7265</v>
      </c>
      <c r="N1253" s="60">
        <v>1298400</v>
      </c>
      <c r="O1253" s="60">
        <v>71412</v>
      </c>
      <c r="P1253" s="60">
        <v>71412</v>
      </c>
      <c r="Q1253" s="58"/>
      <c r="R1253" s="58" t="s">
        <v>658</v>
      </c>
      <c r="S1253" s="58" t="s">
        <v>699</v>
      </c>
      <c r="T1253" s="58"/>
      <c r="U1253" s="58">
        <v>3</v>
      </c>
      <c r="V1253" s="58"/>
      <c r="W1253" s="58" t="s">
        <v>658</v>
      </c>
      <c r="X1253" s="58">
        <v>44072938000</v>
      </c>
      <c r="Y1253" s="58" t="str">
        <f>LEFT(Tableau3[[#This Row],[CODE_TARIF]],6)</f>
        <v>440729</v>
      </c>
      <c r="Z1253" s="58" t="s">
        <v>697</v>
      </c>
      <c r="AA1253" s="58"/>
      <c r="AB1253" s="58" t="s">
        <v>8000</v>
      </c>
      <c r="AC1253" s="60">
        <v>24</v>
      </c>
      <c r="AD1253" s="60" t="s">
        <v>6641</v>
      </c>
      <c r="AE1253" s="58" t="s">
        <v>1668</v>
      </c>
      <c r="AF1253" s="58" t="s">
        <v>658</v>
      </c>
      <c r="AG1253" s="60" t="s">
        <v>5094</v>
      </c>
      <c r="AH1253" s="60" t="s">
        <v>5094</v>
      </c>
      <c r="AI1253" s="58">
        <v>1000</v>
      </c>
      <c r="AJ1253" s="58" t="s">
        <v>666</v>
      </c>
    </row>
    <row r="1254" spans="1:36">
      <c r="A1254" s="57">
        <v>1251</v>
      </c>
      <c r="B1254" s="58">
        <v>2022</v>
      </c>
      <c r="C1254" s="58" t="s">
        <v>692</v>
      </c>
      <c r="D1254" s="58"/>
      <c r="E1254" s="58" t="s">
        <v>8883</v>
      </c>
      <c r="F1254" s="58" t="s">
        <v>587</v>
      </c>
      <c r="G1254" s="58" t="s">
        <v>7933</v>
      </c>
      <c r="H1254" s="58" t="s">
        <v>2032</v>
      </c>
      <c r="I1254" s="59">
        <v>44693</v>
      </c>
      <c r="J1254" s="58" t="s">
        <v>3233</v>
      </c>
      <c r="K1254" s="59" t="s">
        <v>7266</v>
      </c>
      <c r="L1254" s="58" t="s">
        <v>7727</v>
      </c>
      <c r="M1254" s="58" t="s">
        <v>7265</v>
      </c>
      <c r="N1254" s="60">
        <v>1307000</v>
      </c>
      <c r="O1254" s="60">
        <v>71885</v>
      </c>
      <c r="P1254" s="60">
        <v>71885</v>
      </c>
      <c r="Q1254" s="58"/>
      <c r="R1254" s="58" t="s">
        <v>658</v>
      </c>
      <c r="S1254" s="58" t="s">
        <v>699</v>
      </c>
      <c r="T1254" s="58"/>
      <c r="U1254" s="58">
        <v>3</v>
      </c>
      <c r="V1254" s="58"/>
      <c r="W1254" s="58" t="s">
        <v>658</v>
      </c>
      <c r="X1254" s="58">
        <v>44072938000</v>
      </c>
      <c r="Y1254" s="58" t="str">
        <f>LEFT(Tableau3[[#This Row],[CODE_TARIF]],6)</f>
        <v>440729</v>
      </c>
      <c r="Z1254" s="58" t="s">
        <v>697</v>
      </c>
      <c r="AA1254" s="58"/>
      <c r="AB1254" s="58" t="s">
        <v>8000</v>
      </c>
      <c r="AC1254" s="60">
        <v>26</v>
      </c>
      <c r="AD1254" s="60" t="s">
        <v>6642</v>
      </c>
      <c r="AE1254" s="58" t="s">
        <v>1668</v>
      </c>
      <c r="AF1254" s="58" t="s">
        <v>658</v>
      </c>
      <c r="AG1254" s="60" t="s">
        <v>5095</v>
      </c>
      <c r="AH1254" s="60" t="s">
        <v>5095</v>
      </c>
      <c r="AI1254" s="58">
        <v>1000</v>
      </c>
      <c r="AJ1254" s="58" t="s">
        <v>666</v>
      </c>
    </row>
    <row r="1255" spans="1:36">
      <c r="A1255" s="57">
        <v>1252</v>
      </c>
      <c r="B1255" s="58">
        <v>2022</v>
      </c>
      <c r="C1255" s="58" t="s">
        <v>692</v>
      </c>
      <c r="D1255" s="58"/>
      <c r="E1255" s="58" t="s">
        <v>8883</v>
      </c>
      <c r="F1255" s="58" t="s">
        <v>587</v>
      </c>
      <c r="G1255" s="58" t="s">
        <v>7933</v>
      </c>
      <c r="H1255" s="58" t="s">
        <v>2032</v>
      </c>
      <c r="I1255" s="59">
        <v>44693</v>
      </c>
      <c r="J1255" s="58" t="s">
        <v>3234</v>
      </c>
      <c r="K1255" s="59" t="s">
        <v>7266</v>
      </c>
      <c r="L1255" s="58" t="s">
        <v>7727</v>
      </c>
      <c r="M1255" s="58" t="s">
        <v>7265</v>
      </c>
      <c r="N1255" s="60">
        <v>1323100</v>
      </c>
      <c r="O1255" s="60">
        <v>72771</v>
      </c>
      <c r="P1255" s="60">
        <v>72771</v>
      </c>
      <c r="Q1255" s="58"/>
      <c r="R1255" s="58" t="s">
        <v>658</v>
      </c>
      <c r="S1255" s="58" t="s">
        <v>699</v>
      </c>
      <c r="T1255" s="58"/>
      <c r="U1255" s="58">
        <v>3</v>
      </c>
      <c r="V1255" s="58"/>
      <c r="W1255" s="58" t="s">
        <v>658</v>
      </c>
      <c r="X1255" s="58">
        <v>44072938000</v>
      </c>
      <c r="Y1255" s="58" t="str">
        <f>LEFT(Tableau3[[#This Row],[CODE_TARIF]],6)</f>
        <v>440729</v>
      </c>
      <c r="Z1255" s="58" t="s">
        <v>697</v>
      </c>
      <c r="AA1255" s="58"/>
      <c r="AB1255" s="58" t="s">
        <v>8000</v>
      </c>
      <c r="AC1255" s="60">
        <v>24</v>
      </c>
      <c r="AD1255" s="60" t="s">
        <v>6643</v>
      </c>
      <c r="AE1255" s="58" t="s">
        <v>1668</v>
      </c>
      <c r="AF1255" s="58" t="s">
        <v>658</v>
      </c>
      <c r="AG1255" s="60" t="s">
        <v>5096</v>
      </c>
      <c r="AH1255" s="60" t="s">
        <v>5096</v>
      </c>
      <c r="AI1255" s="58">
        <v>1000</v>
      </c>
      <c r="AJ1255" s="58" t="s">
        <v>666</v>
      </c>
    </row>
    <row r="1256" spans="1:36">
      <c r="A1256" s="57">
        <v>1253</v>
      </c>
      <c r="B1256" s="58">
        <v>2022</v>
      </c>
      <c r="C1256" s="58" t="s">
        <v>692</v>
      </c>
      <c r="D1256" s="58"/>
      <c r="E1256" s="58" t="s">
        <v>8883</v>
      </c>
      <c r="F1256" s="58" t="s">
        <v>587</v>
      </c>
      <c r="G1256" s="58" t="s">
        <v>7933</v>
      </c>
      <c r="H1256" s="58" t="s">
        <v>2032</v>
      </c>
      <c r="I1256" s="59">
        <v>44693</v>
      </c>
      <c r="J1256" s="58" t="s">
        <v>3235</v>
      </c>
      <c r="K1256" s="59" t="s">
        <v>7266</v>
      </c>
      <c r="L1256" s="58" t="s">
        <v>7727</v>
      </c>
      <c r="M1256" s="58" t="s">
        <v>7265</v>
      </c>
      <c r="N1256" s="60">
        <v>2870300</v>
      </c>
      <c r="O1256" s="60">
        <v>157867</v>
      </c>
      <c r="P1256" s="60">
        <v>157867</v>
      </c>
      <c r="Q1256" s="58"/>
      <c r="R1256" s="58" t="s">
        <v>658</v>
      </c>
      <c r="S1256" s="58" t="s">
        <v>687</v>
      </c>
      <c r="T1256" s="58"/>
      <c r="U1256" s="58">
        <v>3</v>
      </c>
      <c r="V1256" s="58"/>
      <c r="W1256" s="58" t="s">
        <v>658</v>
      </c>
      <c r="X1256" s="58">
        <v>44072938000</v>
      </c>
      <c r="Y1256" s="58" t="str">
        <f>LEFT(Tableau3[[#This Row],[CODE_TARIF]],6)</f>
        <v>440729</v>
      </c>
      <c r="Z1256" s="58" t="s">
        <v>697</v>
      </c>
      <c r="AA1256" s="58"/>
      <c r="AB1256" s="58" t="s">
        <v>7972</v>
      </c>
      <c r="AC1256" s="60">
        <v>11</v>
      </c>
      <c r="AD1256" s="60" t="s">
        <v>6644</v>
      </c>
      <c r="AE1256" s="58" t="s">
        <v>1668</v>
      </c>
      <c r="AF1256" s="58" t="s">
        <v>658</v>
      </c>
      <c r="AG1256" s="60" t="s">
        <v>5097</v>
      </c>
      <c r="AH1256" s="60" t="s">
        <v>5097</v>
      </c>
      <c r="AI1256" s="58">
        <v>1000</v>
      </c>
      <c r="AJ1256" s="58" t="s">
        <v>666</v>
      </c>
    </row>
    <row r="1257" spans="1:36">
      <c r="A1257" s="57">
        <v>1254</v>
      </c>
      <c r="B1257" s="58">
        <v>2022</v>
      </c>
      <c r="C1257" s="58" t="s">
        <v>692</v>
      </c>
      <c r="D1257" s="58"/>
      <c r="E1257" s="58" t="s">
        <v>1446</v>
      </c>
      <c r="F1257" s="58" t="s">
        <v>2048</v>
      </c>
      <c r="G1257" s="58" t="s">
        <v>7942</v>
      </c>
      <c r="H1257" s="58" t="s">
        <v>1440</v>
      </c>
      <c r="I1257" s="59">
        <v>44693</v>
      </c>
      <c r="J1257" s="58" t="s">
        <v>3236</v>
      </c>
      <c r="K1257" s="59" t="s">
        <v>7266</v>
      </c>
      <c r="L1257" s="58" t="s">
        <v>7728</v>
      </c>
      <c r="M1257" s="58" t="s">
        <v>7265</v>
      </c>
      <c r="N1257" s="60">
        <v>20059246</v>
      </c>
      <c r="O1257" s="60">
        <v>2707998</v>
      </c>
      <c r="P1257" s="60">
        <v>2707998</v>
      </c>
      <c r="Q1257" s="58"/>
      <c r="R1257" s="58" t="s">
        <v>658</v>
      </c>
      <c r="S1257" s="58" t="s">
        <v>708</v>
      </c>
      <c r="T1257" s="58"/>
      <c r="U1257" s="58">
        <v>3</v>
      </c>
      <c r="V1257" s="58"/>
      <c r="W1257" s="58" t="s">
        <v>658</v>
      </c>
      <c r="X1257" s="58">
        <v>44039100000</v>
      </c>
      <c r="Y1257" s="58" t="str">
        <f>LEFT(Tableau3[[#This Row],[CODE_TARIF]],6)</f>
        <v>440391</v>
      </c>
      <c r="Z1257" s="58" t="s">
        <v>697</v>
      </c>
      <c r="AA1257" s="58"/>
      <c r="AB1257" s="58" t="s">
        <v>8601</v>
      </c>
      <c r="AC1257" s="60">
        <v>444</v>
      </c>
      <c r="AD1257" s="60" t="s">
        <v>6645</v>
      </c>
      <c r="AE1257" s="58" t="s">
        <v>707</v>
      </c>
      <c r="AF1257" s="58" t="s">
        <v>658</v>
      </c>
      <c r="AG1257" s="60" t="s">
        <v>5098</v>
      </c>
      <c r="AH1257" s="60" t="s">
        <v>5098</v>
      </c>
      <c r="AI1257" s="58">
        <v>1000</v>
      </c>
      <c r="AJ1257" s="58" t="s">
        <v>666</v>
      </c>
    </row>
    <row r="1258" spans="1:36">
      <c r="A1258" s="57">
        <v>1255</v>
      </c>
      <c r="B1258" s="58">
        <v>2022</v>
      </c>
      <c r="C1258" s="58" t="s">
        <v>692</v>
      </c>
      <c r="D1258" s="58"/>
      <c r="E1258" s="58" t="s">
        <v>2012</v>
      </c>
      <c r="F1258" s="58" t="s">
        <v>577</v>
      </c>
      <c r="G1258" s="58" t="s">
        <v>7922</v>
      </c>
      <c r="H1258" s="58" t="s">
        <v>1910</v>
      </c>
      <c r="I1258" s="59">
        <v>44693</v>
      </c>
      <c r="J1258" s="58" t="s">
        <v>3237</v>
      </c>
      <c r="K1258" s="59" t="s">
        <v>7266</v>
      </c>
      <c r="L1258" s="58" t="s">
        <v>7729</v>
      </c>
      <c r="M1258" s="58" t="s">
        <v>7265</v>
      </c>
      <c r="N1258" s="60">
        <v>666660</v>
      </c>
      <c r="O1258" s="60">
        <v>76666</v>
      </c>
      <c r="P1258" s="60">
        <v>76666</v>
      </c>
      <c r="Q1258" s="58"/>
      <c r="R1258" s="58" t="s">
        <v>658</v>
      </c>
      <c r="S1258" s="58" t="s">
        <v>704</v>
      </c>
      <c r="T1258" s="58"/>
      <c r="U1258" s="58">
        <v>3</v>
      </c>
      <c r="V1258" s="58"/>
      <c r="W1258" s="58" t="s">
        <v>658</v>
      </c>
      <c r="X1258" s="58">
        <v>44034939000</v>
      </c>
      <c r="Y1258" s="58" t="str">
        <f>LEFT(Tableau3[[#This Row],[CODE_TARIF]],6)</f>
        <v>440349</v>
      </c>
      <c r="Z1258" s="58" t="s">
        <v>697</v>
      </c>
      <c r="AA1258" s="58"/>
      <c r="AB1258" s="58" t="s">
        <v>8602</v>
      </c>
      <c r="AC1258" s="60">
        <v>26</v>
      </c>
      <c r="AD1258" s="60" t="s">
        <v>6646</v>
      </c>
      <c r="AE1258" s="58" t="s">
        <v>698</v>
      </c>
      <c r="AF1258" s="58" t="s">
        <v>658</v>
      </c>
      <c r="AG1258" s="60" t="s">
        <v>5099</v>
      </c>
      <c r="AH1258" s="60" t="s">
        <v>5099</v>
      </c>
      <c r="AI1258" s="58">
        <v>1000</v>
      </c>
      <c r="AJ1258" s="58" t="s">
        <v>666</v>
      </c>
    </row>
    <row r="1259" spans="1:36">
      <c r="A1259" s="57">
        <v>1256</v>
      </c>
      <c r="B1259" s="58">
        <v>2022</v>
      </c>
      <c r="C1259" s="58" t="s">
        <v>692</v>
      </c>
      <c r="D1259" s="58"/>
      <c r="E1259" s="58" t="s">
        <v>2012</v>
      </c>
      <c r="F1259" s="58" t="s">
        <v>577</v>
      </c>
      <c r="G1259" s="58" t="s">
        <v>7922</v>
      </c>
      <c r="H1259" s="58" t="s">
        <v>1910</v>
      </c>
      <c r="I1259" s="59">
        <v>44693</v>
      </c>
      <c r="J1259" s="58" t="s">
        <v>3238</v>
      </c>
      <c r="K1259" s="59" t="s">
        <v>7266</v>
      </c>
      <c r="L1259" s="58" t="s">
        <v>7729</v>
      </c>
      <c r="M1259" s="58" t="s">
        <v>7265</v>
      </c>
      <c r="N1259" s="60">
        <v>2420660</v>
      </c>
      <c r="O1259" s="60">
        <v>278376</v>
      </c>
      <c r="P1259" s="60">
        <v>278376</v>
      </c>
      <c r="Q1259" s="58"/>
      <c r="R1259" s="58" t="s">
        <v>658</v>
      </c>
      <c r="S1259" s="58" t="s">
        <v>675</v>
      </c>
      <c r="T1259" s="58"/>
      <c r="U1259" s="58">
        <v>3</v>
      </c>
      <c r="V1259" s="58"/>
      <c r="W1259" s="58" t="s">
        <v>658</v>
      </c>
      <c r="X1259" s="58">
        <v>44034939000</v>
      </c>
      <c r="Y1259" s="58" t="str">
        <f>LEFT(Tableau3[[#This Row],[CODE_TARIF]],6)</f>
        <v>440349</v>
      </c>
      <c r="Z1259" s="58" t="s">
        <v>697</v>
      </c>
      <c r="AA1259" s="58"/>
      <c r="AB1259" s="58" t="s">
        <v>8603</v>
      </c>
      <c r="AC1259" s="60">
        <v>48</v>
      </c>
      <c r="AD1259" s="60" t="s">
        <v>6647</v>
      </c>
      <c r="AE1259" s="58" t="s">
        <v>698</v>
      </c>
      <c r="AF1259" s="58" t="s">
        <v>658</v>
      </c>
      <c r="AG1259" s="60" t="s">
        <v>5100</v>
      </c>
      <c r="AH1259" s="60" t="s">
        <v>5100</v>
      </c>
      <c r="AI1259" s="58">
        <v>1000</v>
      </c>
      <c r="AJ1259" s="58" t="s">
        <v>666</v>
      </c>
    </row>
    <row r="1260" spans="1:36">
      <c r="A1260" s="57">
        <v>1257</v>
      </c>
      <c r="B1260" s="58">
        <v>2022</v>
      </c>
      <c r="C1260" s="58" t="s">
        <v>692</v>
      </c>
      <c r="D1260" s="58"/>
      <c r="E1260" s="58" t="s">
        <v>8881</v>
      </c>
      <c r="F1260" s="58" t="s">
        <v>588</v>
      </c>
      <c r="G1260" s="58" t="s">
        <v>7932</v>
      </c>
      <c r="H1260" s="58" t="s">
        <v>2030</v>
      </c>
      <c r="I1260" s="59">
        <v>44691</v>
      </c>
      <c r="J1260" s="58" t="s">
        <v>3239</v>
      </c>
      <c r="K1260" s="59" t="s">
        <v>7267</v>
      </c>
      <c r="L1260" s="58" t="s">
        <v>7730</v>
      </c>
      <c r="M1260" s="58" t="s">
        <v>7262</v>
      </c>
      <c r="N1260" s="60">
        <v>919220</v>
      </c>
      <c r="O1260" s="60">
        <v>22980</v>
      </c>
      <c r="P1260" s="60">
        <v>22980</v>
      </c>
      <c r="Q1260" s="58"/>
      <c r="R1260" s="58" t="s">
        <v>658</v>
      </c>
      <c r="S1260" s="58" t="s">
        <v>700</v>
      </c>
      <c r="T1260" s="58"/>
      <c r="U1260" s="58">
        <v>3</v>
      </c>
      <c r="V1260" s="58"/>
      <c r="W1260" s="58" t="s">
        <v>658</v>
      </c>
      <c r="X1260" s="58">
        <v>44219900000</v>
      </c>
      <c r="Y1260" s="58" t="str">
        <f>LEFT(Tableau3[[#This Row],[CODE_TARIF]],6)</f>
        <v>442199</v>
      </c>
      <c r="Z1260" s="58" t="s">
        <v>697</v>
      </c>
      <c r="AA1260" s="58"/>
      <c r="AB1260" s="58" t="s">
        <v>8604</v>
      </c>
      <c r="AC1260" s="60">
        <v>13</v>
      </c>
      <c r="AD1260" s="60" t="s">
        <v>4345</v>
      </c>
      <c r="AE1260" s="58" t="s">
        <v>713</v>
      </c>
      <c r="AF1260" s="58" t="s">
        <v>658</v>
      </c>
      <c r="AG1260" s="60" t="s">
        <v>5101</v>
      </c>
      <c r="AH1260" s="60" t="s">
        <v>5101</v>
      </c>
      <c r="AI1260" s="58">
        <v>1000</v>
      </c>
      <c r="AJ1260" s="58" t="s">
        <v>666</v>
      </c>
    </row>
    <row r="1261" spans="1:36">
      <c r="A1261" s="57">
        <v>1258</v>
      </c>
      <c r="B1261" s="58">
        <v>2022</v>
      </c>
      <c r="C1261" s="58" t="s">
        <v>692</v>
      </c>
      <c r="D1261" s="58"/>
      <c r="E1261" s="58" t="s">
        <v>8881</v>
      </c>
      <c r="F1261" s="58" t="s">
        <v>588</v>
      </c>
      <c r="G1261" s="58" t="s">
        <v>7932</v>
      </c>
      <c r="H1261" s="58" t="s">
        <v>2030</v>
      </c>
      <c r="I1261" s="59">
        <v>44691</v>
      </c>
      <c r="J1261" s="58" t="s">
        <v>3240</v>
      </c>
      <c r="K1261" s="59" t="s">
        <v>7267</v>
      </c>
      <c r="L1261" s="58" t="s">
        <v>7730</v>
      </c>
      <c r="M1261" s="58" t="s">
        <v>7262</v>
      </c>
      <c r="N1261" s="60">
        <v>2512991</v>
      </c>
      <c r="O1261" s="60">
        <v>138215</v>
      </c>
      <c r="P1261" s="60">
        <v>138215</v>
      </c>
      <c r="Q1261" s="58"/>
      <c r="R1261" s="58" t="s">
        <v>658</v>
      </c>
      <c r="S1261" s="58" t="s">
        <v>700</v>
      </c>
      <c r="T1261" s="58"/>
      <c r="U1261" s="58">
        <v>3</v>
      </c>
      <c r="V1261" s="58"/>
      <c r="W1261" s="58" t="s">
        <v>658</v>
      </c>
      <c r="X1261" s="58">
        <v>44072700000</v>
      </c>
      <c r="Y1261" s="58" t="str">
        <f>LEFT(Tableau3[[#This Row],[CODE_TARIF]],6)</f>
        <v>440727</v>
      </c>
      <c r="Z1261" s="58" t="s">
        <v>697</v>
      </c>
      <c r="AA1261" s="58"/>
      <c r="AB1261" s="58" t="s">
        <v>8605</v>
      </c>
      <c r="AC1261" s="60">
        <v>9</v>
      </c>
      <c r="AD1261" s="60" t="s">
        <v>1441</v>
      </c>
      <c r="AE1261" s="58" t="s">
        <v>713</v>
      </c>
      <c r="AF1261" s="58" t="s">
        <v>658</v>
      </c>
      <c r="AG1261" s="60" t="s">
        <v>5102</v>
      </c>
      <c r="AH1261" s="60" t="s">
        <v>5102</v>
      </c>
      <c r="AI1261" s="58">
        <v>1000</v>
      </c>
      <c r="AJ1261" s="58" t="s">
        <v>666</v>
      </c>
    </row>
    <row r="1262" spans="1:36">
      <c r="A1262" s="57">
        <v>1259</v>
      </c>
      <c r="B1262" s="58">
        <v>2022</v>
      </c>
      <c r="C1262" s="58" t="s">
        <v>692</v>
      </c>
      <c r="D1262" s="58"/>
      <c r="E1262" s="58" t="s">
        <v>8881</v>
      </c>
      <c r="F1262" s="58" t="s">
        <v>588</v>
      </c>
      <c r="G1262" s="58" t="s">
        <v>7932</v>
      </c>
      <c r="H1262" s="58" t="s">
        <v>2030</v>
      </c>
      <c r="I1262" s="59">
        <v>44691</v>
      </c>
      <c r="J1262" s="58" t="s">
        <v>3241</v>
      </c>
      <c r="K1262" s="59" t="s">
        <v>7267</v>
      </c>
      <c r="L1262" s="58" t="s">
        <v>7730</v>
      </c>
      <c r="M1262" s="58" t="s">
        <v>7262</v>
      </c>
      <c r="N1262" s="60">
        <v>2463689</v>
      </c>
      <c r="O1262" s="60">
        <v>135502</v>
      </c>
      <c r="P1262" s="60">
        <v>135502</v>
      </c>
      <c r="Q1262" s="58"/>
      <c r="R1262" s="58" t="s">
        <v>658</v>
      </c>
      <c r="S1262" s="58" t="s">
        <v>700</v>
      </c>
      <c r="T1262" s="58"/>
      <c r="U1262" s="58">
        <v>3</v>
      </c>
      <c r="V1262" s="58"/>
      <c r="W1262" s="58" t="s">
        <v>658</v>
      </c>
      <c r="X1262" s="58">
        <v>44072700000</v>
      </c>
      <c r="Y1262" s="58" t="str">
        <f>LEFT(Tableau3[[#This Row],[CODE_TARIF]],6)</f>
        <v>440727</v>
      </c>
      <c r="Z1262" s="58" t="s">
        <v>697</v>
      </c>
      <c r="AA1262" s="58"/>
      <c r="AB1262" s="58" t="s">
        <v>8606</v>
      </c>
      <c r="AC1262" s="60">
        <v>9</v>
      </c>
      <c r="AD1262" s="60" t="s">
        <v>1441</v>
      </c>
      <c r="AE1262" s="58" t="s">
        <v>713</v>
      </c>
      <c r="AF1262" s="58" t="s">
        <v>658</v>
      </c>
      <c r="AG1262" s="60" t="s">
        <v>5103</v>
      </c>
      <c r="AH1262" s="60" t="s">
        <v>5103</v>
      </c>
      <c r="AI1262" s="58">
        <v>1000</v>
      </c>
      <c r="AJ1262" s="58" t="s">
        <v>666</v>
      </c>
    </row>
    <row r="1263" spans="1:36">
      <c r="A1263" s="57">
        <v>1260</v>
      </c>
      <c r="B1263" s="58">
        <v>2022</v>
      </c>
      <c r="C1263" s="58" t="s">
        <v>692</v>
      </c>
      <c r="D1263" s="58"/>
      <c r="E1263" s="58" t="s">
        <v>2012</v>
      </c>
      <c r="F1263" s="58" t="s">
        <v>577</v>
      </c>
      <c r="G1263" s="58" t="s">
        <v>7922</v>
      </c>
      <c r="H1263" s="58" t="s">
        <v>1910</v>
      </c>
      <c r="I1263" s="59">
        <v>44691</v>
      </c>
      <c r="J1263" s="58" t="s">
        <v>3242</v>
      </c>
      <c r="K1263" s="59" t="s">
        <v>7267</v>
      </c>
      <c r="L1263" s="58" t="s">
        <v>7731</v>
      </c>
      <c r="M1263" s="58" t="s">
        <v>7266</v>
      </c>
      <c r="N1263" s="60">
        <v>648017</v>
      </c>
      <c r="O1263" s="60">
        <v>74522</v>
      </c>
      <c r="P1263" s="60">
        <v>74522</v>
      </c>
      <c r="Q1263" s="58"/>
      <c r="R1263" s="58" t="s">
        <v>658</v>
      </c>
      <c r="S1263" s="58" t="s">
        <v>703</v>
      </c>
      <c r="T1263" s="58"/>
      <c r="U1263" s="58">
        <v>3</v>
      </c>
      <c r="V1263" s="58"/>
      <c r="W1263" s="58" t="s">
        <v>658</v>
      </c>
      <c r="X1263" s="58">
        <v>44034939000</v>
      </c>
      <c r="Y1263" s="58" t="str">
        <f>LEFT(Tableau3[[#This Row],[CODE_TARIF]],6)</f>
        <v>440349</v>
      </c>
      <c r="Z1263" s="58" t="s">
        <v>697</v>
      </c>
      <c r="AA1263" s="58"/>
      <c r="AB1263" s="58" t="s">
        <v>8607</v>
      </c>
      <c r="AC1263" s="60">
        <v>26</v>
      </c>
      <c r="AD1263" s="60" t="s">
        <v>6648</v>
      </c>
      <c r="AE1263" s="58" t="s">
        <v>698</v>
      </c>
      <c r="AF1263" s="58" t="s">
        <v>658</v>
      </c>
      <c r="AG1263" s="60" t="s">
        <v>5104</v>
      </c>
      <c r="AH1263" s="60" t="s">
        <v>5104</v>
      </c>
      <c r="AI1263" s="58">
        <v>1000</v>
      </c>
      <c r="AJ1263" s="58" t="s">
        <v>666</v>
      </c>
    </row>
    <row r="1264" spans="1:36">
      <c r="A1264" s="57">
        <v>1261</v>
      </c>
      <c r="B1264" s="58">
        <v>2022</v>
      </c>
      <c r="C1264" s="58" t="s">
        <v>692</v>
      </c>
      <c r="D1264" s="58"/>
      <c r="E1264" s="58" t="s">
        <v>2012</v>
      </c>
      <c r="F1264" s="58" t="s">
        <v>577</v>
      </c>
      <c r="G1264" s="58" t="s">
        <v>7922</v>
      </c>
      <c r="H1264" s="58" t="s">
        <v>1910</v>
      </c>
      <c r="I1264" s="59">
        <v>44691</v>
      </c>
      <c r="J1264" s="58" t="s">
        <v>3243</v>
      </c>
      <c r="K1264" s="59" t="s">
        <v>7267</v>
      </c>
      <c r="L1264" s="58" t="s">
        <v>7731</v>
      </c>
      <c r="M1264" s="58" t="s">
        <v>7266</v>
      </c>
      <c r="N1264" s="60">
        <v>503240</v>
      </c>
      <c r="O1264" s="60">
        <v>57872</v>
      </c>
      <c r="P1264" s="60">
        <v>57872</v>
      </c>
      <c r="Q1264" s="58"/>
      <c r="R1264" s="58" t="s">
        <v>658</v>
      </c>
      <c r="S1264" s="58" t="s">
        <v>675</v>
      </c>
      <c r="T1264" s="58"/>
      <c r="U1264" s="58">
        <v>3</v>
      </c>
      <c r="V1264" s="58"/>
      <c r="W1264" s="58" t="s">
        <v>658</v>
      </c>
      <c r="X1264" s="58">
        <v>44034939000</v>
      </c>
      <c r="Y1264" s="58" t="str">
        <f>LEFT(Tableau3[[#This Row],[CODE_TARIF]],6)</f>
        <v>440349</v>
      </c>
      <c r="Z1264" s="58" t="s">
        <v>697</v>
      </c>
      <c r="AA1264" s="58"/>
      <c r="AB1264" s="58" t="s">
        <v>8608</v>
      </c>
      <c r="AC1264" s="60">
        <v>15</v>
      </c>
      <c r="AD1264" s="60" t="s">
        <v>6649</v>
      </c>
      <c r="AE1264" s="58" t="s">
        <v>698</v>
      </c>
      <c r="AF1264" s="58" t="s">
        <v>658</v>
      </c>
      <c r="AG1264" s="60" t="s">
        <v>5105</v>
      </c>
      <c r="AH1264" s="60" t="s">
        <v>5105</v>
      </c>
      <c r="AI1264" s="58">
        <v>1000</v>
      </c>
      <c r="AJ1264" s="58" t="s">
        <v>666</v>
      </c>
    </row>
    <row r="1265" spans="1:36">
      <c r="A1265" s="57">
        <v>1262</v>
      </c>
      <c r="B1265" s="58">
        <v>2022</v>
      </c>
      <c r="C1265" s="58" t="s">
        <v>692</v>
      </c>
      <c r="D1265" s="58"/>
      <c r="E1265" s="58" t="s">
        <v>2012</v>
      </c>
      <c r="F1265" s="58" t="s">
        <v>577</v>
      </c>
      <c r="G1265" s="58" t="s">
        <v>7922</v>
      </c>
      <c r="H1265" s="58" t="s">
        <v>1910</v>
      </c>
      <c r="I1265" s="59">
        <v>44691</v>
      </c>
      <c r="J1265" s="58" t="s">
        <v>3244</v>
      </c>
      <c r="K1265" s="59" t="s">
        <v>7267</v>
      </c>
      <c r="L1265" s="58" t="s">
        <v>7731</v>
      </c>
      <c r="M1265" s="58" t="s">
        <v>7266</v>
      </c>
      <c r="N1265" s="60">
        <v>1066590</v>
      </c>
      <c r="O1265" s="60">
        <v>122658</v>
      </c>
      <c r="P1265" s="60">
        <v>122658</v>
      </c>
      <c r="Q1265" s="58"/>
      <c r="R1265" s="58" t="s">
        <v>658</v>
      </c>
      <c r="S1265" s="58" t="s">
        <v>704</v>
      </c>
      <c r="T1265" s="58"/>
      <c r="U1265" s="58">
        <v>3</v>
      </c>
      <c r="V1265" s="58"/>
      <c r="W1265" s="58" t="s">
        <v>658</v>
      </c>
      <c r="X1265" s="58">
        <v>44034939000</v>
      </c>
      <c r="Y1265" s="58" t="str">
        <f>LEFT(Tableau3[[#This Row],[CODE_TARIF]],6)</f>
        <v>440349</v>
      </c>
      <c r="Z1265" s="58" t="s">
        <v>697</v>
      </c>
      <c r="AA1265" s="58"/>
      <c r="AB1265" s="58" t="s">
        <v>8609</v>
      </c>
      <c r="AC1265" s="60">
        <v>24</v>
      </c>
      <c r="AD1265" s="60" t="s">
        <v>6650</v>
      </c>
      <c r="AE1265" s="58" t="s">
        <v>698</v>
      </c>
      <c r="AF1265" s="58" t="s">
        <v>658</v>
      </c>
      <c r="AG1265" s="60" t="s">
        <v>5106</v>
      </c>
      <c r="AH1265" s="60" t="s">
        <v>5106</v>
      </c>
      <c r="AI1265" s="58">
        <v>1000</v>
      </c>
      <c r="AJ1265" s="58" t="s">
        <v>666</v>
      </c>
    </row>
    <row r="1266" spans="1:36">
      <c r="A1266" s="57">
        <v>1263</v>
      </c>
      <c r="B1266" s="58">
        <v>2022</v>
      </c>
      <c r="C1266" s="58" t="s">
        <v>692</v>
      </c>
      <c r="D1266" s="58"/>
      <c r="E1266" s="58" t="s">
        <v>8883</v>
      </c>
      <c r="F1266" s="58" t="s">
        <v>587</v>
      </c>
      <c r="G1266" s="58" t="s">
        <v>7933</v>
      </c>
      <c r="H1266" s="58" t="s">
        <v>2032</v>
      </c>
      <c r="I1266" s="59">
        <v>44691</v>
      </c>
      <c r="J1266" s="58" t="s">
        <v>3245</v>
      </c>
      <c r="K1266" s="59" t="s">
        <v>7267</v>
      </c>
      <c r="L1266" s="58" t="s">
        <v>7732</v>
      </c>
      <c r="M1266" s="58" t="s">
        <v>7267</v>
      </c>
      <c r="N1266" s="60">
        <v>2695800</v>
      </c>
      <c r="O1266" s="60">
        <v>148269</v>
      </c>
      <c r="P1266" s="60">
        <v>148269</v>
      </c>
      <c r="Q1266" s="58"/>
      <c r="R1266" s="58" t="s">
        <v>658</v>
      </c>
      <c r="S1266" s="58" t="s">
        <v>7161</v>
      </c>
      <c r="T1266" s="58"/>
      <c r="U1266" s="58">
        <v>3</v>
      </c>
      <c r="V1266" s="58"/>
      <c r="W1266" s="58" t="s">
        <v>658</v>
      </c>
      <c r="X1266" s="58">
        <v>44072938000</v>
      </c>
      <c r="Y1266" s="58" t="str">
        <f>LEFT(Tableau3[[#This Row],[CODE_TARIF]],6)</f>
        <v>440729</v>
      </c>
      <c r="Z1266" s="58" t="s">
        <v>697</v>
      </c>
      <c r="AA1266" s="58"/>
      <c r="AB1266" s="58" t="s">
        <v>7972</v>
      </c>
      <c r="AC1266" s="60">
        <v>10</v>
      </c>
      <c r="AD1266" s="60" t="s">
        <v>6651</v>
      </c>
      <c r="AE1266" s="58" t="s">
        <v>1668</v>
      </c>
      <c r="AF1266" s="58" t="s">
        <v>658</v>
      </c>
      <c r="AG1266" s="60" t="s">
        <v>5107</v>
      </c>
      <c r="AH1266" s="60" t="s">
        <v>5107</v>
      </c>
      <c r="AI1266" s="58">
        <v>1000</v>
      </c>
      <c r="AJ1266" s="58" t="s">
        <v>666</v>
      </c>
    </row>
    <row r="1267" spans="1:36">
      <c r="A1267" s="57">
        <v>1264</v>
      </c>
      <c r="B1267" s="58">
        <v>2022</v>
      </c>
      <c r="C1267" s="58" t="s">
        <v>692</v>
      </c>
      <c r="D1267" s="58"/>
      <c r="E1267" s="58" t="s">
        <v>8883</v>
      </c>
      <c r="F1267" s="58" t="s">
        <v>587</v>
      </c>
      <c r="G1267" s="58" t="s">
        <v>7933</v>
      </c>
      <c r="H1267" s="58" t="s">
        <v>2032</v>
      </c>
      <c r="I1267" s="59">
        <v>44691</v>
      </c>
      <c r="J1267" s="58" t="s">
        <v>3246</v>
      </c>
      <c r="K1267" s="59" t="s">
        <v>7267</v>
      </c>
      <c r="L1267" s="58" t="s">
        <v>7732</v>
      </c>
      <c r="M1267" s="58" t="s">
        <v>7267</v>
      </c>
      <c r="N1267" s="60">
        <v>1290800</v>
      </c>
      <c r="O1267" s="60">
        <v>70994</v>
      </c>
      <c r="P1267" s="60">
        <v>70994</v>
      </c>
      <c r="Q1267" s="58"/>
      <c r="R1267" s="58" t="s">
        <v>658</v>
      </c>
      <c r="S1267" s="58" t="s">
        <v>700</v>
      </c>
      <c r="T1267" s="58"/>
      <c r="U1267" s="58">
        <v>3</v>
      </c>
      <c r="V1267" s="58"/>
      <c r="W1267" s="58" t="s">
        <v>658</v>
      </c>
      <c r="X1267" s="58">
        <v>44072921000</v>
      </c>
      <c r="Y1267" s="58" t="str">
        <f>LEFT(Tableau3[[#This Row],[CODE_TARIF]],6)</f>
        <v>440729</v>
      </c>
      <c r="Z1267" s="58" t="s">
        <v>697</v>
      </c>
      <c r="AA1267" s="58"/>
      <c r="AB1267" s="58" t="s">
        <v>7976</v>
      </c>
      <c r="AC1267" s="60">
        <v>9</v>
      </c>
      <c r="AD1267" s="60" t="s">
        <v>6652</v>
      </c>
      <c r="AE1267" s="58" t="s">
        <v>1668</v>
      </c>
      <c r="AF1267" s="58" t="s">
        <v>658</v>
      </c>
      <c r="AG1267" s="60" t="s">
        <v>5108</v>
      </c>
      <c r="AH1267" s="60" t="s">
        <v>5108</v>
      </c>
      <c r="AI1267" s="58">
        <v>1000</v>
      </c>
      <c r="AJ1267" s="58" t="s">
        <v>666</v>
      </c>
    </row>
    <row r="1268" spans="1:36">
      <c r="A1268" s="57">
        <v>1265</v>
      </c>
      <c r="B1268" s="58">
        <v>2022</v>
      </c>
      <c r="C1268" s="58" t="s">
        <v>692</v>
      </c>
      <c r="D1268" s="58"/>
      <c r="E1268" s="58" t="s">
        <v>8883</v>
      </c>
      <c r="F1268" s="58" t="s">
        <v>587</v>
      </c>
      <c r="G1268" s="58" t="s">
        <v>7933</v>
      </c>
      <c r="H1268" s="58" t="s">
        <v>2032</v>
      </c>
      <c r="I1268" s="59">
        <v>44691</v>
      </c>
      <c r="J1268" s="58" t="s">
        <v>3247</v>
      </c>
      <c r="K1268" s="59" t="s">
        <v>7267</v>
      </c>
      <c r="L1268" s="58" t="s">
        <v>7732</v>
      </c>
      <c r="M1268" s="58" t="s">
        <v>7267</v>
      </c>
      <c r="N1268" s="60">
        <v>2699300</v>
      </c>
      <c r="O1268" s="60">
        <v>148462</v>
      </c>
      <c r="P1268" s="60">
        <v>148462</v>
      </c>
      <c r="Q1268" s="58"/>
      <c r="R1268" s="58" t="s">
        <v>658</v>
      </c>
      <c r="S1268" s="58" t="s">
        <v>695</v>
      </c>
      <c r="T1268" s="58"/>
      <c r="U1268" s="58">
        <v>3</v>
      </c>
      <c r="V1268" s="58"/>
      <c r="W1268" s="58" t="s">
        <v>658</v>
      </c>
      <c r="X1268" s="58">
        <v>44072938000</v>
      </c>
      <c r="Y1268" s="58" t="str">
        <f>LEFT(Tableau3[[#This Row],[CODE_TARIF]],6)</f>
        <v>440729</v>
      </c>
      <c r="Z1268" s="58" t="s">
        <v>697</v>
      </c>
      <c r="AA1268" s="58"/>
      <c r="AB1268" s="58" t="s">
        <v>7972</v>
      </c>
      <c r="AC1268" s="60">
        <v>13</v>
      </c>
      <c r="AD1268" s="60" t="s">
        <v>6653</v>
      </c>
      <c r="AE1268" s="58" t="s">
        <v>1668</v>
      </c>
      <c r="AF1268" s="58" t="s">
        <v>658</v>
      </c>
      <c r="AG1268" s="60" t="s">
        <v>5109</v>
      </c>
      <c r="AH1268" s="60" t="s">
        <v>5109</v>
      </c>
      <c r="AI1268" s="58">
        <v>1000</v>
      </c>
      <c r="AJ1268" s="58" t="s">
        <v>666</v>
      </c>
    </row>
    <row r="1269" spans="1:36">
      <c r="A1269" s="57">
        <v>1266</v>
      </c>
      <c r="B1269" s="58">
        <v>2022</v>
      </c>
      <c r="C1269" s="58" t="s">
        <v>692</v>
      </c>
      <c r="D1269" s="58"/>
      <c r="E1269" s="58" t="s">
        <v>8883</v>
      </c>
      <c r="F1269" s="58" t="s">
        <v>587</v>
      </c>
      <c r="G1269" s="58" t="s">
        <v>7933</v>
      </c>
      <c r="H1269" s="58" t="s">
        <v>2032</v>
      </c>
      <c r="I1269" s="59">
        <v>44691</v>
      </c>
      <c r="J1269" s="58" t="s">
        <v>3248</v>
      </c>
      <c r="K1269" s="59" t="s">
        <v>7267</v>
      </c>
      <c r="L1269" s="58" t="s">
        <v>7732</v>
      </c>
      <c r="M1269" s="58" t="s">
        <v>7267</v>
      </c>
      <c r="N1269" s="60">
        <v>2751600</v>
      </c>
      <c r="O1269" s="60">
        <v>151338</v>
      </c>
      <c r="P1269" s="60">
        <v>151338</v>
      </c>
      <c r="Q1269" s="58"/>
      <c r="R1269" s="58" t="s">
        <v>658</v>
      </c>
      <c r="S1269" s="58" t="s">
        <v>695</v>
      </c>
      <c r="T1269" s="58"/>
      <c r="U1269" s="58">
        <v>3</v>
      </c>
      <c r="V1269" s="58"/>
      <c r="W1269" s="58" t="s">
        <v>658</v>
      </c>
      <c r="X1269" s="58">
        <v>44072938000</v>
      </c>
      <c r="Y1269" s="58" t="str">
        <f>LEFT(Tableau3[[#This Row],[CODE_TARIF]],6)</f>
        <v>440729</v>
      </c>
      <c r="Z1269" s="58" t="s">
        <v>697</v>
      </c>
      <c r="AA1269" s="58"/>
      <c r="AB1269" s="58" t="s">
        <v>7972</v>
      </c>
      <c r="AC1269" s="60">
        <v>11</v>
      </c>
      <c r="AD1269" s="60" t="s">
        <v>6654</v>
      </c>
      <c r="AE1269" s="58" t="s">
        <v>1668</v>
      </c>
      <c r="AF1269" s="58" t="s">
        <v>658</v>
      </c>
      <c r="AG1269" s="60" t="s">
        <v>5110</v>
      </c>
      <c r="AH1269" s="60" t="s">
        <v>5110</v>
      </c>
      <c r="AI1269" s="58">
        <v>1000</v>
      </c>
      <c r="AJ1269" s="58" t="s">
        <v>666</v>
      </c>
    </row>
    <row r="1270" spans="1:36">
      <c r="A1270" s="57">
        <v>1267</v>
      </c>
      <c r="B1270" s="58">
        <v>2022</v>
      </c>
      <c r="C1270" s="58" t="s">
        <v>692</v>
      </c>
      <c r="D1270" s="58"/>
      <c r="E1270" s="58" t="s">
        <v>8883</v>
      </c>
      <c r="F1270" s="58" t="s">
        <v>587</v>
      </c>
      <c r="G1270" s="58" t="s">
        <v>7933</v>
      </c>
      <c r="H1270" s="58" t="s">
        <v>2032</v>
      </c>
      <c r="I1270" s="59">
        <v>44691</v>
      </c>
      <c r="J1270" s="58" t="s">
        <v>1931</v>
      </c>
      <c r="K1270" s="59" t="s">
        <v>7267</v>
      </c>
      <c r="L1270" s="58" t="s">
        <v>7732</v>
      </c>
      <c r="M1270" s="58" t="s">
        <v>7267</v>
      </c>
      <c r="N1270" s="60">
        <v>2727900</v>
      </c>
      <c r="O1270" s="60">
        <v>150035</v>
      </c>
      <c r="P1270" s="60">
        <v>150035</v>
      </c>
      <c r="Q1270" s="58"/>
      <c r="R1270" s="58" t="s">
        <v>658</v>
      </c>
      <c r="S1270" s="58" t="s">
        <v>695</v>
      </c>
      <c r="T1270" s="58"/>
      <c r="U1270" s="58">
        <v>3</v>
      </c>
      <c r="V1270" s="58"/>
      <c r="W1270" s="58" t="s">
        <v>658</v>
      </c>
      <c r="X1270" s="58">
        <v>44072938000</v>
      </c>
      <c r="Y1270" s="58" t="str">
        <f>LEFT(Tableau3[[#This Row],[CODE_TARIF]],6)</f>
        <v>440729</v>
      </c>
      <c r="Z1270" s="58" t="s">
        <v>697</v>
      </c>
      <c r="AA1270" s="58"/>
      <c r="AB1270" s="58" t="s">
        <v>7972</v>
      </c>
      <c r="AC1270" s="60">
        <v>13</v>
      </c>
      <c r="AD1270" s="60" t="s">
        <v>6655</v>
      </c>
      <c r="AE1270" s="58" t="s">
        <v>1668</v>
      </c>
      <c r="AF1270" s="58" t="s">
        <v>658</v>
      </c>
      <c r="AG1270" s="60" t="s">
        <v>5111</v>
      </c>
      <c r="AH1270" s="60" t="s">
        <v>5111</v>
      </c>
      <c r="AI1270" s="58">
        <v>1000</v>
      </c>
      <c r="AJ1270" s="58" t="s">
        <v>666</v>
      </c>
    </row>
    <row r="1271" spans="1:36">
      <c r="A1271" s="57">
        <v>1268</v>
      </c>
      <c r="B1271" s="58">
        <v>2022</v>
      </c>
      <c r="C1271" s="58" t="s">
        <v>692</v>
      </c>
      <c r="D1271" s="58"/>
      <c r="E1271" s="58" t="s">
        <v>8883</v>
      </c>
      <c r="F1271" s="58" t="s">
        <v>587</v>
      </c>
      <c r="G1271" s="58" t="s">
        <v>7933</v>
      </c>
      <c r="H1271" s="58" t="s">
        <v>2032</v>
      </c>
      <c r="I1271" s="59">
        <v>44691</v>
      </c>
      <c r="J1271" s="58" t="s">
        <v>1664</v>
      </c>
      <c r="K1271" s="59" t="s">
        <v>7267</v>
      </c>
      <c r="L1271" s="58" t="s">
        <v>7732</v>
      </c>
      <c r="M1271" s="58" t="s">
        <v>7267</v>
      </c>
      <c r="N1271" s="60">
        <v>2725200</v>
      </c>
      <c r="O1271" s="60">
        <v>149886</v>
      </c>
      <c r="P1271" s="60">
        <v>149886</v>
      </c>
      <c r="Q1271" s="58"/>
      <c r="R1271" s="58" t="s">
        <v>658</v>
      </c>
      <c r="S1271" s="58" t="s">
        <v>695</v>
      </c>
      <c r="T1271" s="58"/>
      <c r="U1271" s="58">
        <v>3</v>
      </c>
      <c r="V1271" s="58"/>
      <c r="W1271" s="58" t="s">
        <v>658</v>
      </c>
      <c r="X1271" s="58">
        <v>44072938000</v>
      </c>
      <c r="Y1271" s="58" t="str">
        <f>LEFT(Tableau3[[#This Row],[CODE_TARIF]],6)</f>
        <v>440729</v>
      </c>
      <c r="Z1271" s="58" t="s">
        <v>697</v>
      </c>
      <c r="AA1271" s="58"/>
      <c r="AB1271" s="58" t="s">
        <v>7972</v>
      </c>
      <c r="AC1271" s="60">
        <v>12</v>
      </c>
      <c r="AD1271" s="60" t="s">
        <v>6226</v>
      </c>
      <c r="AE1271" s="58" t="s">
        <v>1668</v>
      </c>
      <c r="AF1271" s="58" t="s">
        <v>658</v>
      </c>
      <c r="AG1271" s="60" t="s">
        <v>4539</v>
      </c>
      <c r="AH1271" s="60" t="s">
        <v>4539</v>
      </c>
      <c r="AI1271" s="58">
        <v>1000</v>
      </c>
      <c r="AJ1271" s="58" t="s">
        <v>666</v>
      </c>
    </row>
    <row r="1272" spans="1:36">
      <c r="A1272" s="57">
        <v>1269</v>
      </c>
      <c r="B1272" s="58">
        <v>2022</v>
      </c>
      <c r="C1272" s="58" t="s">
        <v>692</v>
      </c>
      <c r="D1272" s="58"/>
      <c r="E1272" s="58" t="s">
        <v>8883</v>
      </c>
      <c r="F1272" s="58" t="s">
        <v>587</v>
      </c>
      <c r="G1272" s="58" t="s">
        <v>7933</v>
      </c>
      <c r="H1272" s="58" t="s">
        <v>2032</v>
      </c>
      <c r="I1272" s="59">
        <v>44691</v>
      </c>
      <c r="J1272" s="58" t="s">
        <v>1661</v>
      </c>
      <c r="K1272" s="59" t="s">
        <v>7267</v>
      </c>
      <c r="L1272" s="58" t="s">
        <v>7732</v>
      </c>
      <c r="M1272" s="58" t="s">
        <v>7267</v>
      </c>
      <c r="N1272" s="60">
        <v>2694600</v>
      </c>
      <c r="O1272" s="60">
        <v>148203</v>
      </c>
      <c r="P1272" s="60">
        <v>148203</v>
      </c>
      <c r="Q1272" s="58"/>
      <c r="R1272" s="58" t="s">
        <v>658</v>
      </c>
      <c r="S1272" s="58" t="s">
        <v>695</v>
      </c>
      <c r="T1272" s="58"/>
      <c r="U1272" s="58">
        <v>3</v>
      </c>
      <c r="V1272" s="58"/>
      <c r="W1272" s="58" t="s">
        <v>658</v>
      </c>
      <c r="X1272" s="58">
        <v>44072938000</v>
      </c>
      <c r="Y1272" s="58" t="str">
        <f>LEFT(Tableau3[[#This Row],[CODE_TARIF]],6)</f>
        <v>440729</v>
      </c>
      <c r="Z1272" s="58" t="s">
        <v>697</v>
      </c>
      <c r="AA1272" s="58"/>
      <c r="AB1272" s="58" t="s">
        <v>7972</v>
      </c>
      <c r="AC1272" s="60">
        <v>12</v>
      </c>
      <c r="AD1272" s="60" t="s">
        <v>6656</v>
      </c>
      <c r="AE1272" s="58" t="s">
        <v>1668</v>
      </c>
      <c r="AF1272" s="58" t="s">
        <v>658</v>
      </c>
      <c r="AG1272" s="60" t="s">
        <v>5112</v>
      </c>
      <c r="AH1272" s="60" t="s">
        <v>5112</v>
      </c>
      <c r="AI1272" s="58">
        <v>1000</v>
      </c>
      <c r="AJ1272" s="58" t="s">
        <v>666</v>
      </c>
    </row>
    <row r="1273" spans="1:36">
      <c r="A1273" s="57">
        <v>1270</v>
      </c>
      <c r="B1273" s="58">
        <v>2022</v>
      </c>
      <c r="C1273" s="58" t="s">
        <v>692</v>
      </c>
      <c r="D1273" s="58"/>
      <c r="E1273" s="58" t="s">
        <v>8883</v>
      </c>
      <c r="F1273" s="58" t="s">
        <v>587</v>
      </c>
      <c r="G1273" s="58" t="s">
        <v>7933</v>
      </c>
      <c r="H1273" s="58" t="s">
        <v>2032</v>
      </c>
      <c r="I1273" s="59">
        <v>44691</v>
      </c>
      <c r="J1273" s="58" t="s">
        <v>1666</v>
      </c>
      <c r="K1273" s="59" t="s">
        <v>7267</v>
      </c>
      <c r="L1273" s="58" t="s">
        <v>7732</v>
      </c>
      <c r="M1273" s="58" t="s">
        <v>7267</v>
      </c>
      <c r="N1273" s="60">
        <v>5299500</v>
      </c>
      <c r="O1273" s="60">
        <v>291473</v>
      </c>
      <c r="P1273" s="60">
        <v>291473</v>
      </c>
      <c r="Q1273" s="58"/>
      <c r="R1273" s="58" t="s">
        <v>658</v>
      </c>
      <c r="S1273" s="58" t="s">
        <v>695</v>
      </c>
      <c r="T1273" s="58"/>
      <c r="U1273" s="58">
        <v>3</v>
      </c>
      <c r="V1273" s="58"/>
      <c r="W1273" s="58" t="s">
        <v>658</v>
      </c>
      <c r="X1273" s="58">
        <v>44072938000</v>
      </c>
      <c r="Y1273" s="58" t="str">
        <f>LEFT(Tableau3[[#This Row],[CODE_TARIF]],6)</f>
        <v>440729</v>
      </c>
      <c r="Z1273" s="58" t="s">
        <v>697</v>
      </c>
      <c r="AA1273" s="58"/>
      <c r="AB1273" s="58" t="s">
        <v>7975</v>
      </c>
      <c r="AC1273" s="60">
        <v>16</v>
      </c>
      <c r="AD1273" s="60" t="s">
        <v>6413</v>
      </c>
      <c r="AE1273" s="58" t="s">
        <v>1668</v>
      </c>
      <c r="AF1273" s="58" t="s">
        <v>658</v>
      </c>
      <c r="AG1273" s="60" t="s">
        <v>4765</v>
      </c>
      <c r="AH1273" s="60" t="s">
        <v>4765</v>
      </c>
      <c r="AI1273" s="58">
        <v>1000</v>
      </c>
      <c r="AJ1273" s="58" t="s">
        <v>666</v>
      </c>
    </row>
    <row r="1274" spans="1:36">
      <c r="A1274" s="57">
        <v>1271</v>
      </c>
      <c r="B1274" s="58">
        <v>2022</v>
      </c>
      <c r="C1274" s="58" t="s">
        <v>692</v>
      </c>
      <c r="D1274" s="58"/>
      <c r="E1274" s="58" t="s">
        <v>8883</v>
      </c>
      <c r="F1274" s="58" t="s">
        <v>587</v>
      </c>
      <c r="G1274" s="58" t="s">
        <v>7933</v>
      </c>
      <c r="H1274" s="58" t="s">
        <v>2032</v>
      </c>
      <c r="I1274" s="59">
        <v>44691</v>
      </c>
      <c r="J1274" s="58" t="s">
        <v>3249</v>
      </c>
      <c r="K1274" s="59" t="s">
        <v>7267</v>
      </c>
      <c r="L1274" s="58" t="s">
        <v>7732</v>
      </c>
      <c r="M1274" s="58" t="s">
        <v>7267</v>
      </c>
      <c r="N1274" s="60">
        <v>2701700</v>
      </c>
      <c r="O1274" s="60">
        <v>148594</v>
      </c>
      <c r="P1274" s="60">
        <v>148594</v>
      </c>
      <c r="Q1274" s="58"/>
      <c r="R1274" s="58" t="s">
        <v>658</v>
      </c>
      <c r="S1274" s="58" t="s">
        <v>7161</v>
      </c>
      <c r="T1274" s="58"/>
      <c r="U1274" s="58">
        <v>3</v>
      </c>
      <c r="V1274" s="58"/>
      <c r="W1274" s="58" t="s">
        <v>658</v>
      </c>
      <c r="X1274" s="58">
        <v>44072938000</v>
      </c>
      <c r="Y1274" s="58" t="str">
        <f>LEFT(Tableau3[[#This Row],[CODE_TARIF]],6)</f>
        <v>440729</v>
      </c>
      <c r="Z1274" s="58" t="s">
        <v>697</v>
      </c>
      <c r="AA1274" s="58"/>
      <c r="AB1274" s="58" t="s">
        <v>7972</v>
      </c>
      <c r="AC1274" s="60">
        <v>10</v>
      </c>
      <c r="AD1274" s="60" t="s">
        <v>6657</v>
      </c>
      <c r="AE1274" s="58" t="s">
        <v>1668</v>
      </c>
      <c r="AF1274" s="58" t="s">
        <v>658</v>
      </c>
      <c r="AG1274" s="60" t="s">
        <v>5113</v>
      </c>
      <c r="AH1274" s="60" t="s">
        <v>5113</v>
      </c>
      <c r="AI1274" s="58">
        <v>1000</v>
      </c>
      <c r="AJ1274" s="58" t="s">
        <v>666</v>
      </c>
    </row>
    <row r="1275" spans="1:36">
      <c r="A1275" s="57">
        <v>1272</v>
      </c>
      <c r="B1275" s="58">
        <v>2022</v>
      </c>
      <c r="C1275" s="58" t="s">
        <v>692</v>
      </c>
      <c r="D1275" s="58"/>
      <c r="E1275" s="58" t="s">
        <v>8883</v>
      </c>
      <c r="F1275" s="58" t="s">
        <v>587</v>
      </c>
      <c r="G1275" s="58" t="s">
        <v>7933</v>
      </c>
      <c r="H1275" s="58" t="s">
        <v>2032</v>
      </c>
      <c r="I1275" s="59">
        <v>44691</v>
      </c>
      <c r="J1275" s="58" t="s">
        <v>3250</v>
      </c>
      <c r="K1275" s="59" t="s">
        <v>7267</v>
      </c>
      <c r="L1275" s="58" t="s">
        <v>7732</v>
      </c>
      <c r="M1275" s="58" t="s">
        <v>7267</v>
      </c>
      <c r="N1275" s="60">
        <v>2700700</v>
      </c>
      <c r="O1275" s="60">
        <v>148539</v>
      </c>
      <c r="P1275" s="60">
        <v>148539</v>
      </c>
      <c r="Q1275" s="58"/>
      <c r="R1275" s="58" t="s">
        <v>658</v>
      </c>
      <c r="S1275" s="58" t="s">
        <v>7161</v>
      </c>
      <c r="T1275" s="58"/>
      <c r="U1275" s="58">
        <v>3</v>
      </c>
      <c r="V1275" s="58"/>
      <c r="W1275" s="58" t="s">
        <v>658</v>
      </c>
      <c r="X1275" s="58">
        <v>44072938000</v>
      </c>
      <c r="Y1275" s="58" t="str">
        <f>LEFT(Tableau3[[#This Row],[CODE_TARIF]],6)</f>
        <v>440729</v>
      </c>
      <c r="Z1275" s="58" t="s">
        <v>697</v>
      </c>
      <c r="AA1275" s="58"/>
      <c r="AB1275" s="58" t="s">
        <v>7972</v>
      </c>
      <c r="AC1275" s="60">
        <v>10</v>
      </c>
      <c r="AD1275" s="60" t="s">
        <v>6658</v>
      </c>
      <c r="AE1275" s="58" t="s">
        <v>1668</v>
      </c>
      <c r="AF1275" s="58" t="s">
        <v>658</v>
      </c>
      <c r="AG1275" s="60" t="s">
        <v>5114</v>
      </c>
      <c r="AH1275" s="60" t="s">
        <v>5114</v>
      </c>
      <c r="AI1275" s="58">
        <v>1000</v>
      </c>
      <c r="AJ1275" s="58" t="s">
        <v>666</v>
      </c>
    </row>
    <row r="1276" spans="1:36">
      <c r="A1276" s="57">
        <v>1273</v>
      </c>
      <c r="B1276" s="58">
        <v>2022</v>
      </c>
      <c r="C1276" s="58" t="s">
        <v>692</v>
      </c>
      <c r="D1276" s="58"/>
      <c r="E1276" s="58" t="s">
        <v>8883</v>
      </c>
      <c r="F1276" s="58" t="s">
        <v>587</v>
      </c>
      <c r="G1276" s="58" t="s">
        <v>7933</v>
      </c>
      <c r="H1276" s="58" t="s">
        <v>2032</v>
      </c>
      <c r="I1276" s="59">
        <v>44691</v>
      </c>
      <c r="J1276" s="58" t="s">
        <v>3251</v>
      </c>
      <c r="K1276" s="59" t="s">
        <v>7267</v>
      </c>
      <c r="L1276" s="58" t="s">
        <v>7732</v>
      </c>
      <c r="M1276" s="58" t="s">
        <v>7267</v>
      </c>
      <c r="N1276" s="60">
        <v>2822000</v>
      </c>
      <c r="O1276" s="60">
        <v>155210</v>
      </c>
      <c r="P1276" s="60">
        <v>155210</v>
      </c>
      <c r="Q1276" s="58"/>
      <c r="R1276" s="58" t="s">
        <v>658</v>
      </c>
      <c r="S1276" s="58" t="s">
        <v>687</v>
      </c>
      <c r="T1276" s="58"/>
      <c r="U1276" s="58">
        <v>3</v>
      </c>
      <c r="V1276" s="58"/>
      <c r="W1276" s="58" t="s">
        <v>658</v>
      </c>
      <c r="X1276" s="58">
        <v>44072938000</v>
      </c>
      <c r="Y1276" s="58" t="str">
        <f>LEFT(Tableau3[[#This Row],[CODE_TARIF]],6)</f>
        <v>440729</v>
      </c>
      <c r="Z1276" s="58" t="s">
        <v>697</v>
      </c>
      <c r="AA1276" s="58"/>
      <c r="AB1276" s="58" t="s">
        <v>7972</v>
      </c>
      <c r="AC1276" s="60">
        <v>10</v>
      </c>
      <c r="AD1276" s="60" t="s">
        <v>6659</v>
      </c>
      <c r="AE1276" s="58" t="s">
        <v>1668</v>
      </c>
      <c r="AF1276" s="58" t="s">
        <v>658</v>
      </c>
      <c r="AG1276" s="60" t="s">
        <v>5115</v>
      </c>
      <c r="AH1276" s="60" t="s">
        <v>5115</v>
      </c>
      <c r="AI1276" s="58">
        <v>1000</v>
      </c>
      <c r="AJ1276" s="58" t="s">
        <v>666</v>
      </c>
    </row>
    <row r="1277" spans="1:36">
      <c r="A1277" s="57">
        <v>1274</v>
      </c>
      <c r="B1277" s="58">
        <v>2022</v>
      </c>
      <c r="C1277" s="58" t="s">
        <v>692</v>
      </c>
      <c r="D1277" s="58"/>
      <c r="E1277" s="58" t="s">
        <v>8883</v>
      </c>
      <c r="F1277" s="58" t="s">
        <v>587</v>
      </c>
      <c r="G1277" s="58" t="s">
        <v>7933</v>
      </c>
      <c r="H1277" s="58" t="s">
        <v>2032</v>
      </c>
      <c r="I1277" s="59">
        <v>44691</v>
      </c>
      <c r="J1277" s="58" t="s">
        <v>3252</v>
      </c>
      <c r="K1277" s="59" t="s">
        <v>7267</v>
      </c>
      <c r="L1277" s="58" t="s">
        <v>7732</v>
      </c>
      <c r="M1277" s="58" t="s">
        <v>7267</v>
      </c>
      <c r="N1277" s="60">
        <v>2694400</v>
      </c>
      <c r="O1277" s="60">
        <v>148192</v>
      </c>
      <c r="P1277" s="60">
        <v>148192</v>
      </c>
      <c r="Q1277" s="58"/>
      <c r="R1277" s="58" t="s">
        <v>658</v>
      </c>
      <c r="S1277" s="58" t="s">
        <v>695</v>
      </c>
      <c r="T1277" s="58"/>
      <c r="U1277" s="58">
        <v>3</v>
      </c>
      <c r="V1277" s="58"/>
      <c r="W1277" s="58" t="s">
        <v>658</v>
      </c>
      <c r="X1277" s="58">
        <v>44072938000</v>
      </c>
      <c r="Y1277" s="58" t="str">
        <f>LEFT(Tableau3[[#This Row],[CODE_TARIF]],6)</f>
        <v>440729</v>
      </c>
      <c r="Z1277" s="58" t="s">
        <v>697</v>
      </c>
      <c r="AA1277" s="58"/>
      <c r="AB1277" s="58" t="s">
        <v>7972</v>
      </c>
      <c r="AC1277" s="60">
        <v>10</v>
      </c>
      <c r="AD1277" s="60" t="s">
        <v>6660</v>
      </c>
      <c r="AE1277" s="58" t="s">
        <v>1668</v>
      </c>
      <c r="AF1277" s="58" t="s">
        <v>658</v>
      </c>
      <c r="AG1277" s="60" t="s">
        <v>5116</v>
      </c>
      <c r="AH1277" s="60" t="s">
        <v>5116</v>
      </c>
      <c r="AI1277" s="58">
        <v>1000</v>
      </c>
      <c r="AJ1277" s="58" t="s">
        <v>666</v>
      </c>
    </row>
    <row r="1278" spans="1:36">
      <c r="A1278" s="57">
        <v>1275</v>
      </c>
      <c r="B1278" s="58">
        <v>2022</v>
      </c>
      <c r="C1278" s="58" t="s">
        <v>692</v>
      </c>
      <c r="D1278" s="58"/>
      <c r="E1278" s="58" t="s">
        <v>8883</v>
      </c>
      <c r="F1278" s="58" t="s">
        <v>587</v>
      </c>
      <c r="G1278" s="58" t="s">
        <v>7933</v>
      </c>
      <c r="H1278" s="58" t="s">
        <v>2032</v>
      </c>
      <c r="I1278" s="59">
        <v>44691</v>
      </c>
      <c r="J1278" s="58" t="s">
        <v>3253</v>
      </c>
      <c r="K1278" s="59" t="s">
        <v>7267</v>
      </c>
      <c r="L1278" s="58" t="s">
        <v>7732</v>
      </c>
      <c r="M1278" s="58" t="s">
        <v>7267</v>
      </c>
      <c r="N1278" s="60">
        <v>1250300</v>
      </c>
      <c r="O1278" s="60">
        <v>68767</v>
      </c>
      <c r="P1278" s="60">
        <v>68767</v>
      </c>
      <c r="Q1278" s="58"/>
      <c r="R1278" s="58" t="s">
        <v>658</v>
      </c>
      <c r="S1278" s="58" t="s">
        <v>695</v>
      </c>
      <c r="T1278" s="58"/>
      <c r="U1278" s="58">
        <v>3</v>
      </c>
      <c r="V1278" s="58"/>
      <c r="W1278" s="58" t="s">
        <v>658</v>
      </c>
      <c r="X1278" s="58">
        <v>44072938000</v>
      </c>
      <c r="Y1278" s="58" t="str">
        <f>LEFT(Tableau3[[#This Row],[CODE_TARIF]],6)</f>
        <v>440729</v>
      </c>
      <c r="Z1278" s="58" t="s">
        <v>697</v>
      </c>
      <c r="AA1278" s="58"/>
      <c r="AB1278" s="58" t="s">
        <v>7973</v>
      </c>
      <c r="AC1278" s="60">
        <v>11</v>
      </c>
      <c r="AD1278" s="60" t="s">
        <v>5117</v>
      </c>
      <c r="AE1278" s="58" t="s">
        <v>1668</v>
      </c>
      <c r="AF1278" s="58" t="s">
        <v>658</v>
      </c>
      <c r="AG1278" s="60" t="s">
        <v>5117</v>
      </c>
      <c r="AH1278" s="60" t="s">
        <v>5117</v>
      </c>
      <c r="AI1278" s="58">
        <v>1000</v>
      </c>
      <c r="AJ1278" s="58" t="s">
        <v>666</v>
      </c>
    </row>
    <row r="1279" spans="1:36">
      <c r="A1279" s="57">
        <v>1276</v>
      </c>
      <c r="B1279" s="58">
        <v>2022</v>
      </c>
      <c r="C1279" s="58" t="s">
        <v>692</v>
      </c>
      <c r="D1279" s="58"/>
      <c r="E1279" s="58" t="s">
        <v>8883</v>
      </c>
      <c r="F1279" s="58" t="s">
        <v>587</v>
      </c>
      <c r="G1279" s="58" t="s">
        <v>7933</v>
      </c>
      <c r="H1279" s="58" t="s">
        <v>2032</v>
      </c>
      <c r="I1279" s="59">
        <v>44691</v>
      </c>
      <c r="J1279" s="58" t="s">
        <v>3254</v>
      </c>
      <c r="K1279" s="59" t="s">
        <v>7267</v>
      </c>
      <c r="L1279" s="58" t="s">
        <v>7732</v>
      </c>
      <c r="M1279" s="58" t="s">
        <v>7267</v>
      </c>
      <c r="N1279" s="60">
        <v>1052100</v>
      </c>
      <c r="O1279" s="60">
        <v>57866</v>
      </c>
      <c r="P1279" s="60">
        <v>57866</v>
      </c>
      <c r="Q1279" s="58"/>
      <c r="R1279" s="58" t="s">
        <v>658</v>
      </c>
      <c r="S1279" s="58" t="s">
        <v>7161</v>
      </c>
      <c r="T1279" s="58"/>
      <c r="U1279" s="58">
        <v>3</v>
      </c>
      <c r="V1279" s="58"/>
      <c r="W1279" s="58" t="s">
        <v>658</v>
      </c>
      <c r="X1279" s="58">
        <v>44072938000</v>
      </c>
      <c r="Y1279" s="58" t="str">
        <f>LEFT(Tableau3[[#This Row],[CODE_TARIF]],6)</f>
        <v>440729</v>
      </c>
      <c r="Z1279" s="58" t="s">
        <v>697</v>
      </c>
      <c r="AA1279" s="58"/>
      <c r="AB1279" s="58" t="s">
        <v>8091</v>
      </c>
      <c r="AC1279" s="60">
        <v>28</v>
      </c>
      <c r="AD1279" s="60" t="s">
        <v>6661</v>
      </c>
      <c r="AE1279" s="58" t="s">
        <v>1668</v>
      </c>
      <c r="AF1279" s="58" t="s">
        <v>658</v>
      </c>
      <c r="AG1279" s="60" t="s">
        <v>5118</v>
      </c>
      <c r="AH1279" s="60" t="s">
        <v>5118</v>
      </c>
      <c r="AI1279" s="58">
        <v>1000</v>
      </c>
      <c r="AJ1279" s="58" t="s">
        <v>666</v>
      </c>
    </row>
    <row r="1280" spans="1:36">
      <c r="A1280" s="57">
        <v>1277</v>
      </c>
      <c r="B1280" s="58">
        <v>2022</v>
      </c>
      <c r="C1280" s="58" t="s">
        <v>692</v>
      </c>
      <c r="D1280" s="58"/>
      <c r="E1280" s="58" t="s">
        <v>8883</v>
      </c>
      <c r="F1280" s="58" t="s">
        <v>587</v>
      </c>
      <c r="G1280" s="58" t="s">
        <v>7933</v>
      </c>
      <c r="H1280" s="58" t="s">
        <v>2032</v>
      </c>
      <c r="I1280" s="59">
        <v>44691</v>
      </c>
      <c r="J1280" s="58" t="s">
        <v>3255</v>
      </c>
      <c r="K1280" s="59" t="s">
        <v>7267</v>
      </c>
      <c r="L1280" s="58" t="s">
        <v>7732</v>
      </c>
      <c r="M1280" s="58" t="s">
        <v>7267</v>
      </c>
      <c r="N1280" s="60">
        <v>1254200</v>
      </c>
      <c r="O1280" s="60">
        <v>68981</v>
      </c>
      <c r="P1280" s="60">
        <v>68981</v>
      </c>
      <c r="Q1280" s="58"/>
      <c r="R1280" s="58" t="s">
        <v>658</v>
      </c>
      <c r="S1280" s="58" t="s">
        <v>7161</v>
      </c>
      <c r="T1280" s="58"/>
      <c r="U1280" s="58">
        <v>3</v>
      </c>
      <c r="V1280" s="58"/>
      <c r="W1280" s="58" t="s">
        <v>658</v>
      </c>
      <c r="X1280" s="58">
        <v>44072938000</v>
      </c>
      <c r="Y1280" s="58" t="str">
        <f>LEFT(Tableau3[[#This Row],[CODE_TARIF]],6)</f>
        <v>440729</v>
      </c>
      <c r="Z1280" s="58" t="s">
        <v>697</v>
      </c>
      <c r="AA1280" s="58"/>
      <c r="AB1280" s="58" t="s">
        <v>7973</v>
      </c>
      <c r="AC1280" s="60">
        <v>10</v>
      </c>
      <c r="AD1280" s="60" t="s">
        <v>5119</v>
      </c>
      <c r="AE1280" s="58" t="s">
        <v>1668</v>
      </c>
      <c r="AF1280" s="58" t="s">
        <v>658</v>
      </c>
      <c r="AG1280" s="60" t="s">
        <v>5119</v>
      </c>
      <c r="AH1280" s="60" t="s">
        <v>5119</v>
      </c>
      <c r="AI1280" s="58">
        <v>1000</v>
      </c>
      <c r="AJ1280" s="58" t="s">
        <v>666</v>
      </c>
    </row>
    <row r="1281" spans="1:36">
      <c r="A1281" s="57">
        <v>1278</v>
      </c>
      <c r="B1281" s="58">
        <v>2022</v>
      </c>
      <c r="C1281" s="58" t="s">
        <v>692</v>
      </c>
      <c r="D1281" s="58"/>
      <c r="E1281" s="58" t="s">
        <v>8883</v>
      </c>
      <c r="F1281" s="58" t="s">
        <v>587</v>
      </c>
      <c r="G1281" s="58" t="s">
        <v>7933</v>
      </c>
      <c r="H1281" s="58" t="s">
        <v>2032</v>
      </c>
      <c r="I1281" s="59">
        <v>44691</v>
      </c>
      <c r="J1281" s="58" t="s">
        <v>3256</v>
      </c>
      <c r="K1281" s="59" t="s">
        <v>7267</v>
      </c>
      <c r="L1281" s="58" t="s">
        <v>7732</v>
      </c>
      <c r="M1281" s="58" t="s">
        <v>7267</v>
      </c>
      <c r="N1281" s="60">
        <v>1245000</v>
      </c>
      <c r="O1281" s="60">
        <v>68475</v>
      </c>
      <c r="P1281" s="60">
        <v>68475</v>
      </c>
      <c r="Q1281" s="58"/>
      <c r="R1281" s="58" t="s">
        <v>658</v>
      </c>
      <c r="S1281" s="58" t="s">
        <v>7161</v>
      </c>
      <c r="T1281" s="58"/>
      <c r="U1281" s="58">
        <v>3</v>
      </c>
      <c r="V1281" s="58"/>
      <c r="W1281" s="58" t="s">
        <v>658</v>
      </c>
      <c r="X1281" s="58">
        <v>44072938000</v>
      </c>
      <c r="Y1281" s="58" t="str">
        <f>LEFT(Tableau3[[#This Row],[CODE_TARIF]],6)</f>
        <v>440729</v>
      </c>
      <c r="Z1281" s="58" t="s">
        <v>697</v>
      </c>
      <c r="AA1281" s="58"/>
      <c r="AB1281" s="58" t="s">
        <v>7973</v>
      </c>
      <c r="AC1281" s="60">
        <v>10</v>
      </c>
      <c r="AD1281" s="60" t="s">
        <v>5120</v>
      </c>
      <c r="AE1281" s="58" t="s">
        <v>1668</v>
      </c>
      <c r="AF1281" s="58" t="s">
        <v>658</v>
      </c>
      <c r="AG1281" s="60" t="s">
        <v>5120</v>
      </c>
      <c r="AH1281" s="60" t="s">
        <v>5120</v>
      </c>
      <c r="AI1281" s="58">
        <v>1000</v>
      </c>
      <c r="AJ1281" s="58" t="s">
        <v>666</v>
      </c>
    </row>
    <row r="1282" spans="1:36">
      <c r="A1282" s="57">
        <v>1279</v>
      </c>
      <c r="B1282" s="58">
        <v>2022</v>
      </c>
      <c r="C1282" s="58" t="s">
        <v>692</v>
      </c>
      <c r="D1282" s="58"/>
      <c r="E1282" s="58" t="s">
        <v>8883</v>
      </c>
      <c r="F1282" s="58" t="s">
        <v>587</v>
      </c>
      <c r="G1282" s="58" t="s">
        <v>7933</v>
      </c>
      <c r="H1282" s="58" t="s">
        <v>2032</v>
      </c>
      <c r="I1282" s="59">
        <v>44691</v>
      </c>
      <c r="J1282" s="58" t="s">
        <v>3257</v>
      </c>
      <c r="K1282" s="59" t="s">
        <v>7267</v>
      </c>
      <c r="L1282" s="58" t="s">
        <v>7732</v>
      </c>
      <c r="M1282" s="58" t="s">
        <v>7267</v>
      </c>
      <c r="N1282" s="60">
        <v>1301200</v>
      </c>
      <c r="O1282" s="60">
        <v>71566</v>
      </c>
      <c r="P1282" s="60">
        <v>71566</v>
      </c>
      <c r="Q1282" s="58"/>
      <c r="R1282" s="58" t="s">
        <v>658</v>
      </c>
      <c r="S1282" s="58" t="s">
        <v>7161</v>
      </c>
      <c r="T1282" s="58"/>
      <c r="U1282" s="58">
        <v>3</v>
      </c>
      <c r="V1282" s="58"/>
      <c r="W1282" s="58" t="s">
        <v>658</v>
      </c>
      <c r="X1282" s="58">
        <v>44072938000</v>
      </c>
      <c r="Y1282" s="58" t="str">
        <f>LEFT(Tableau3[[#This Row],[CODE_TARIF]],6)</f>
        <v>440729</v>
      </c>
      <c r="Z1282" s="58" t="s">
        <v>697</v>
      </c>
      <c r="AA1282" s="58"/>
      <c r="AB1282" s="58" t="s">
        <v>7973</v>
      </c>
      <c r="AC1282" s="60">
        <v>19</v>
      </c>
      <c r="AD1282" s="60" t="s">
        <v>5121</v>
      </c>
      <c r="AE1282" s="58" t="s">
        <v>1668</v>
      </c>
      <c r="AF1282" s="58" t="s">
        <v>658</v>
      </c>
      <c r="AG1282" s="60" t="s">
        <v>5121</v>
      </c>
      <c r="AH1282" s="60" t="s">
        <v>5121</v>
      </c>
      <c r="AI1282" s="58">
        <v>1000</v>
      </c>
      <c r="AJ1282" s="58" t="s">
        <v>666</v>
      </c>
    </row>
    <row r="1283" spans="1:36">
      <c r="A1283" s="57">
        <v>1280</v>
      </c>
      <c r="B1283" s="58">
        <v>2022</v>
      </c>
      <c r="C1283" s="58" t="s">
        <v>692</v>
      </c>
      <c r="D1283" s="58"/>
      <c r="E1283" s="58" t="s">
        <v>8883</v>
      </c>
      <c r="F1283" s="58" t="s">
        <v>587</v>
      </c>
      <c r="G1283" s="58" t="s">
        <v>7933</v>
      </c>
      <c r="H1283" s="58" t="s">
        <v>2032</v>
      </c>
      <c r="I1283" s="59">
        <v>44691</v>
      </c>
      <c r="J1283" s="58" t="s">
        <v>3258</v>
      </c>
      <c r="K1283" s="59" t="s">
        <v>7267</v>
      </c>
      <c r="L1283" s="58" t="s">
        <v>7732</v>
      </c>
      <c r="M1283" s="58" t="s">
        <v>7267</v>
      </c>
      <c r="N1283" s="60">
        <v>300100</v>
      </c>
      <c r="O1283" s="60">
        <v>16506</v>
      </c>
      <c r="P1283" s="60">
        <v>16506</v>
      </c>
      <c r="Q1283" s="58"/>
      <c r="R1283" s="58" t="s">
        <v>658</v>
      </c>
      <c r="S1283" s="58" t="s">
        <v>695</v>
      </c>
      <c r="T1283" s="58"/>
      <c r="U1283" s="58">
        <v>3</v>
      </c>
      <c r="V1283" s="58"/>
      <c r="W1283" s="58" t="s">
        <v>658</v>
      </c>
      <c r="X1283" s="58">
        <v>44072938000</v>
      </c>
      <c r="Y1283" s="58" t="str">
        <f>LEFT(Tableau3[[#This Row],[CODE_TARIF]],6)</f>
        <v>440729</v>
      </c>
      <c r="Z1283" s="58" t="s">
        <v>697</v>
      </c>
      <c r="AA1283" s="58"/>
      <c r="AB1283" s="58" t="s">
        <v>8600</v>
      </c>
      <c r="AC1283" s="60">
        <v>13</v>
      </c>
      <c r="AD1283" s="60" t="s">
        <v>6662</v>
      </c>
      <c r="AE1283" s="58" t="s">
        <v>1668</v>
      </c>
      <c r="AF1283" s="58" t="s">
        <v>658</v>
      </c>
      <c r="AG1283" s="60" t="s">
        <v>5122</v>
      </c>
      <c r="AH1283" s="60" t="s">
        <v>5122</v>
      </c>
      <c r="AI1283" s="58">
        <v>1000</v>
      </c>
      <c r="AJ1283" s="58" t="s">
        <v>666</v>
      </c>
    </row>
    <row r="1284" spans="1:36">
      <c r="A1284" s="57">
        <v>1281</v>
      </c>
      <c r="B1284" s="58">
        <v>2022</v>
      </c>
      <c r="C1284" s="58" t="s">
        <v>692</v>
      </c>
      <c r="D1284" s="58"/>
      <c r="E1284" s="58" t="s">
        <v>8883</v>
      </c>
      <c r="F1284" s="58" t="s">
        <v>587</v>
      </c>
      <c r="G1284" s="58" t="s">
        <v>7933</v>
      </c>
      <c r="H1284" s="58" t="s">
        <v>2032</v>
      </c>
      <c r="I1284" s="59">
        <v>44691</v>
      </c>
      <c r="J1284" s="58" t="s">
        <v>3259</v>
      </c>
      <c r="K1284" s="59" t="s">
        <v>7267</v>
      </c>
      <c r="L1284" s="58" t="s">
        <v>7732</v>
      </c>
      <c r="M1284" s="58" t="s">
        <v>7267</v>
      </c>
      <c r="N1284" s="60">
        <v>304700</v>
      </c>
      <c r="O1284" s="60">
        <v>16759</v>
      </c>
      <c r="P1284" s="60">
        <v>16759</v>
      </c>
      <c r="Q1284" s="58"/>
      <c r="R1284" s="58" t="s">
        <v>658</v>
      </c>
      <c r="S1284" s="58" t="s">
        <v>695</v>
      </c>
      <c r="T1284" s="58"/>
      <c r="U1284" s="58">
        <v>3</v>
      </c>
      <c r="V1284" s="58"/>
      <c r="W1284" s="58" t="s">
        <v>658</v>
      </c>
      <c r="X1284" s="58">
        <v>44072938000</v>
      </c>
      <c r="Y1284" s="58" t="str">
        <f>LEFT(Tableau3[[#This Row],[CODE_TARIF]],6)</f>
        <v>440729</v>
      </c>
      <c r="Z1284" s="58" t="s">
        <v>697</v>
      </c>
      <c r="AA1284" s="58"/>
      <c r="AB1284" s="58" t="s">
        <v>8600</v>
      </c>
      <c r="AC1284" s="60">
        <v>15</v>
      </c>
      <c r="AD1284" s="60" t="s">
        <v>6663</v>
      </c>
      <c r="AE1284" s="58" t="s">
        <v>1668</v>
      </c>
      <c r="AF1284" s="58" t="s">
        <v>658</v>
      </c>
      <c r="AG1284" s="60" t="s">
        <v>5123</v>
      </c>
      <c r="AH1284" s="60" t="s">
        <v>5123</v>
      </c>
      <c r="AI1284" s="58">
        <v>1000</v>
      </c>
      <c r="AJ1284" s="58" t="s">
        <v>666</v>
      </c>
    </row>
    <row r="1285" spans="1:36">
      <c r="A1285" s="57">
        <v>1282</v>
      </c>
      <c r="B1285" s="58">
        <v>2022</v>
      </c>
      <c r="C1285" s="58" t="s">
        <v>692</v>
      </c>
      <c r="D1285" s="58"/>
      <c r="E1285" s="58" t="s">
        <v>8883</v>
      </c>
      <c r="F1285" s="58" t="s">
        <v>587</v>
      </c>
      <c r="G1285" s="58" t="s">
        <v>7933</v>
      </c>
      <c r="H1285" s="58" t="s">
        <v>2032</v>
      </c>
      <c r="I1285" s="59">
        <v>44691</v>
      </c>
      <c r="J1285" s="58" t="s">
        <v>3260</v>
      </c>
      <c r="K1285" s="59" t="s">
        <v>7267</v>
      </c>
      <c r="L1285" s="58" t="s">
        <v>7732</v>
      </c>
      <c r="M1285" s="58" t="s">
        <v>7267</v>
      </c>
      <c r="N1285" s="60">
        <v>298700</v>
      </c>
      <c r="O1285" s="60">
        <v>16429</v>
      </c>
      <c r="P1285" s="60">
        <v>16429</v>
      </c>
      <c r="Q1285" s="58"/>
      <c r="R1285" s="58" t="s">
        <v>658</v>
      </c>
      <c r="S1285" s="58" t="s">
        <v>687</v>
      </c>
      <c r="T1285" s="58"/>
      <c r="U1285" s="58">
        <v>3</v>
      </c>
      <c r="V1285" s="58"/>
      <c r="W1285" s="58" t="s">
        <v>658</v>
      </c>
      <c r="X1285" s="58">
        <v>44072938000</v>
      </c>
      <c r="Y1285" s="58" t="str">
        <f>LEFT(Tableau3[[#This Row],[CODE_TARIF]],6)</f>
        <v>440729</v>
      </c>
      <c r="Z1285" s="58" t="s">
        <v>697</v>
      </c>
      <c r="AA1285" s="58"/>
      <c r="AB1285" s="58" t="s">
        <v>8600</v>
      </c>
      <c r="AC1285" s="60">
        <v>16</v>
      </c>
      <c r="AD1285" s="60" t="s">
        <v>6664</v>
      </c>
      <c r="AE1285" s="58" t="s">
        <v>1668</v>
      </c>
      <c r="AF1285" s="58" t="s">
        <v>658</v>
      </c>
      <c r="AG1285" s="60" t="s">
        <v>5124</v>
      </c>
      <c r="AH1285" s="60" t="s">
        <v>5124</v>
      </c>
      <c r="AI1285" s="58">
        <v>1000</v>
      </c>
      <c r="AJ1285" s="58" t="s">
        <v>666</v>
      </c>
    </row>
    <row r="1286" spans="1:36">
      <c r="A1286" s="57">
        <v>1283</v>
      </c>
      <c r="B1286" s="58">
        <v>2022</v>
      </c>
      <c r="C1286" s="58" t="s">
        <v>692</v>
      </c>
      <c r="D1286" s="58"/>
      <c r="E1286" s="58" t="s">
        <v>8883</v>
      </c>
      <c r="F1286" s="58" t="s">
        <v>587</v>
      </c>
      <c r="G1286" s="58" t="s">
        <v>7933</v>
      </c>
      <c r="H1286" s="58" t="s">
        <v>2032</v>
      </c>
      <c r="I1286" s="59">
        <v>44691</v>
      </c>
      <c r="J1286" s="58" t="s">
        <v>3261</v>
      </c>
      <c r="K1286" s="59" t="s">
        <v>7267</v>
      </c>
      <c r="L1286" s="58" t="s">
        <v>7732</v>
      </c>
      <c r="M1286" s="58" t="s">
        <v>7267</v>
      </c>
      <c r="N1286" s="60">
        <v>307700</v>
      </c>
      <c r="O1286" s="60">
        <v>16924</v>
      </c>
      <c r="P1286" s="60">
        <v>16924</v>
      </c>
      <c r="Q1286" s="58"/>
      <c r="R1286" s="58" t="s">
        <v>658</v>
      </c>
      <c r="S1286" s="58" t="s">
        <v>695</v>
      </c>
      <c r="T1286" s="58"/>
      <c r="U1286" s="58">
        <v>3</v>
      </c>
      <c r="V1286" s="58"/>
      <c r="W1286" s="58" t="s">
        <v>658</v>
      </c>
      <c r="X1286" s="58">
        <v>44072938000</v>
      </c>
      <c r="Y1286" s="58" t="str">
        <f>LEFT(Tableau3[[#This Row],[CODE_TARIF]],6)</f>
        <v>440729</v>
      </c>
      <c r="Z1286" s="58" t="s">
        <v>697</v>
      </c>
      <c r="AA1286" s="58"/>
      <c r="AB1286" s="58" t="s">
        <v>8600</v>
      </c>
      <c r="AC1286" s="60">
        <v>11</v>
      </c>
      <c r="AD1286" s="60" t="s">
        <v>6665</v>
      </c>
      <c r="AE1286" s="58" t="s">
        <v>1668</v>
      </c>
      <c r="AF1286" s="58" t="s">
        <v>658</v>
      </c>
      <c r="AG1286" s="60" t="s">
        <v>5125</v>
      </c>
      <c r="AH1286" s="60" t="s">
        <v>5125</v>
      </c>
      <c r="AI1286" s="58">
        <v>1000</v>
      </c>
      <c r="AJ1286" s="58" t="s">
        <v>666</v>
      </c>
    </row>
    <row r="1287" spans="1:36">
      <c r="A1287" s="57">
        <v>1284</v>
      </c>
      <c r="B1287" s="58">
        <v>2022</v>
      </c>
      <c r="C1287" s="58" t="s">
        <v>692</v>
      </c>
      <c r="D1287" s="58"/>
      <c r="E1287" s="58" t="s">
        <v>8883</v>
      </c>
      <c r="F1287" s="58" t="s">
        <v>587</v>
      </c>
      <c r="G1287" s="58" t="s">
        <v>7933</v>
      </c>
      <c r="H1287" s="58" t="s">
        <v>2032</v>
      </c>
      <c r="I1287" s="59">
        <v>44691</v>
      </c>
      <c r="J1287" s="58" t="s">
        <v>3262</v>
      </c>
      <c r="K1287" s="59" t="s">
        <v>7267</v>
      </c>
      <c r="L1287" s="58" t="s">
        <v>7732</v>
      </c>
      <c r="M1287" s="58" t="s">
        <v>7267</v>
      </c>
      <c r="N1287" s="60">
        <v>295900</v>
      </c>
      <c r="O1287" s="60">
        <v>16275</v>
      </c>
      <c r="P1287" s="60">
        <v>16275</v>
      </c>
      <c r="Q1287" s="58"/>
      <c r="R1287" s="58" t="s">
        <v>658</v>
      </c>
      <c r="S1287" s="58" t="s">
        <v>687</v>
      </c>
      <c r="T1287" s="58"/>
      <c r="U1287" s="58">
        <v>3</v>
      </c>
      <c r="V1287" s="58"/>
      <c r="W1287" s="58" t="s">
        <v>658</v>
      </c>
      <c r="X1287" s="58">
        <v>44072938000</v>
      </c>
      <c r="Y1287" s="58" t="str">
        <f>LEFT(Tableau3[[#This Row],[CODE_TARIF]],6)</f>
        <v>440729</v>
      </c>
      <c r="Z1287" s="58" t="s">
        <v>697</v>
      </c>
      <c r="AA1287" s="58"/>
      <c r="AB1287" s="58" t="s">
        <v>8600</v>
      </c>
      <c r="AC1287" s="60">
        <v>16</v>
      </c>
      <c r="AD1287" s="60" t="s">
        <v>6666</v>
      </c>
      <c r="AE1287" s="58" t="s">
        <v>1668</v>
      </c>
      <c r="AF1287" s="58" t="s">
        <v>658</v>
      </c>
      <c r="AG1287" s="60" t="s">
        <v>5126</v>
      </c>
      <c r="AH1287" s="60" t="s">
        <v>5126</v>
      </c>
      <c r="AI1287" s="58">
        <v>1000</v>
      </c>
      <c r="AJ1287" s="58" t="s">
        <v>666</v>
      </c>
    </row>
    <row r="1288" spans="1:36">
      <c r="A1288" s="57">
        <v>1285</v>
      </c>
      <c r="B1288" s="58">
        <v>2022</v>
      </c>
      <c r="C1288" s="58" t="s">
        <v>692</v>
      </c>
      <c r="D1288" s="58"/>
      <c r="E1288" s="58" t="s">
        <v>8883</v>
      </c>
      <c r="F1288" s="58" t="s">
        <v>587</v>
      </c>
      <c r="G1288" s="58" t="s">
        <v>7933</v>
      </c>
      <c r="H1288" s="58" t="s">
        <v>2032</v>
      </c>
      <c r="I1288" s="59">
        <v>44691</v>
      </c>
      <c r="J1288" s="58" t="s">
        <v>3263</v>
      </c>
      <c r="K1288" s="59" t="s">
        <v>7267</v>
      </c>
      <c r="L1288" s="58" t="s">
        <v>7732</v>
      </c>
      <c r="M1288" s="58" t="s">
        <v>7267</v>
      </c>
      <c r="N1288" s="60">
        <v>305800</v>
      </c>
      <c r="O1288" s="60">
        <v>16819</v>
      </c>
      <c r="P1288" s="60">
        <v>16819</v>
      </c>
      <c r="Q1288" s="58"/>
      <c r="R1288" s="58" t="s">
        <v>658</v>
      </c>
      <c r="S1288" s="58" t="s">
        <v>695</v>
      </c>
      <c r="T1288" s="58"/>
      <c r="U1288" s="58">
        <v>3</v>
      </c>
      <c r="V1288" s="58"/>
      <c r="W1288" s="58" t="s">
        <v>658</v>
      </c>
      <c r="X1288" s="58">
        <v>44072938000</v>
      </c>
      <c r="Y1288" s="58" t="str">
        <f>LEFT(Tableau3[[#This Row],[CODE_TARIF]],6)</f>
        <v>440729</v>
      </c>
      <c r="Z1288" s="58" t="s">
        <v>697</v>
      </c>
      <c r="AA1288" s="58"/>
      <c r="AB1288" s="58" t="s">
        <v>8600</v>
      </c>
      <c r="AC1288" s="60">
        <v>17</v>
      </c>
      <c r="AD1288" s="60" t="s">
        <v>6667</v>
      </c>
      <c r="AE1288" s="58" t="s">
        <v>1668</v>
      </c>
      <c r="AF1288" s="58" t="s">
        <v>658</v>
      </c>
      <c r="AG1288" s="60" t="s">
        <v>5127</v>
      </c>
      <c r="AH1288" s="60" t="s">
        <v>5127</v>
      </c>
      <c r="AI1288" s="58">
        <v>1000</v>
      </c>
      <c r="AJ1288" s="58" t="s">
        <v>666</v>
      </c>
    </row>
    <row r="1289" spans="1:36">
      <c r="A1289" s="57">
        <v>1286</v>
      </c>
      <c r="B1289" s="58">
        <v>2022</v>
      </c>
      <c r="C1289" s="58" t="s">
        <v>692</v>
      </c>
      <c r="D1289" s="58"/>
      <c r="E1289" s="58" t="s">
        <v>8883</v>
      </c>
      <c r="F1289" s="58" t="s">
        <v>587</v>
      </c>
      <c r="G1289" s="58" t="s">
        <v>7933</v>
      </c>
      <c r="H1289" s="58" t="s">
        <v>2032</v>
      </c>
      <c r="I1289" s="59">
        <v>44691</v>
      </c>
      <c r="J1289" s="58" t="s">
        <v>3264</v>
      </c>
      <c r="K1289" s="59" t="s">
        <v>7267</v>
      </c>
      <c r="L1289" s="58" t="s">
        <v>7732</v>
      </c>
      <c r="M1289" s="58" t="s">
        <v>7267</v>
      </c>
      <c r="N1289" s="60">
        <v>320600</v>
      </c>
      <c r="O1289" s="60">
        <v>17633</v>
      </c>
      <c r="P1289" s="60">
        <v>17633</v>
      </c>
      <c r="Q1289" s="58"/>
      <c r="R1289" s="58" t="s">
        <v>658</v>
      </c>
      <c r="S1289" s="58" t="s">
        <v>695</v>
      </c>
      <c r="T1289" s="58"/>
      <c r="U1289" s="58">
        <v>3</v>
      </c>
      <c r="V1289" s="58"/>
      <c r="W1289" s="58" t="s">
        <v>658</v>
      </c>
      <c r="X1289" s="58">
        <v>44072938000</v>
      </c>
      <c r="Y1289" s="58" t="str">
        <f>LEFT(Tableau3[[#This Row],[CODE_TARIF]],6)</f>
        <v>440729</v>
      </c>
      <c r="Z1289" s="58" t="s">
        <v>697</v>
      </c>
      <c r="AA1289" s="58"/>
      <c r="AB1289" s="58" t="s">
        <v>8600</v>
      </c>
      <c r="AC1289" s="60">
        <v>18</v>
      </c>
      <c r="AD1289" s="60" t="s">
        <v>6668</v>
      </c>
      <c r="AE1289" s="58" t="s">
        <v>1668</v>
      </c>
      <c r="AF1289" s="58" t="s">
        <v>658</v>
      </c>
      <c r="AG1289" s="60" t="s">
        <v>5128</v>
      </c>
      <c r="AH1289" s="60" t="s">
        <v>5128</v>
      </c>
      <c r="AI1289" s="58">
        <v>1000</v>
      </c>
      <c r="AJ1289" s="58" t="s">
        <v>666</v>
      </c>
    </row>
    <row r="1290" spans="1:36">
      <c r="A1290" s="57">
        <v>1287</v>
      </c>
      <c r="B1290" s="58">
        <v>2022</v>
      </c>
      <c r="C1290" s="58" t="s">
        <v>692</v>
      </c>
      <c r="D1290" s="58"/>
      <c r="E1290" s="58" t="s">
        <v>2012</v>
      </c>
      <c r="F1290" s="58" t="s">
        <v>577</v>
      </c>
      <c r="G1290" s="58" t="s">
        <v>7922</v>
      </c>
      <c r="H1290" s="58" t="s">
        <v>1910</v>
      </c>
      <c r="I1290" s="59">
        <v>44691</v>
      </c>
      <c r="J1290" s="58" t="s">
        <v>3265</v>
      </c>
      <c r="K1290" s="59" t="s">
        <v>7267</v>
      </c>
      <c r="L1290" s="58" t="s">
        <v>7733</v>
      </c>
      <c r="M1290" s="58" t="s">
        <v>7266</v>
      </c>
      <c r="N1290" s="60">
        <v>2489215</v>
      </c>
      <c r="O1290" s="60">
        <v>286260</v>
      </c>
      <c r="P1290" s="60">
        <v>286260</v>
      </c>
      <c r="Q1290" s="58"/>
      <c r="R1290" s="58" t="s">
        <v>658</v>
      </c>
      <c r="S1290" s="58" t="s">
        <v>703</v>
      </c>
      <c r="T1290" s="58"/>
      <c r="U1290" s="58">
        <v>3</v>
      </c>
      <c r="V1290" s="58"/>
      <c r="W1290" s="58" t="s">
        <v>658</v>
      </c>
      <c r="X1290" s="58">
        <v>44034939000</v>
      </c>
      <c r="Y1290" s="58" t="str">
        <f>LEFT(Tableau3[[#This Row],[CODE_TARIF]],6)</f>
        <v>440349</v>
      </c>
      <c r="Z1290" s="58" t="s">
        <v>697</v>
      </c>
      <c r="AA1290" s="58"/>
      <c r="AB1290" s="58" t="s">
        <v>8610</v>
      </c>
      <c r="AC1290" s="60">
        <v>63</v>
      </c>
      <c r="AD1290" s="60" t="s">
        <v>6669</v>
      </c>
      <c r="AE1290" s="58" t="s">
        <v>698</v>
      </c>
      <c r="AF1290" s="58" t="s">
        <v>658</v>
      </c>
      <c r="AG1290" s="60" t="s">
        <v>5129</v>
      </c>
      <c r="AH1290" s="60" t="s">
        <v>5129</v>
      </c>
      <c r="AI1290" s="58">
        <v>1000</v>
      </c>
      <c r="AJ1290" s="58" t="s">
        <v>666</v>
      </c>
    </row>
    <row r="1291" spans="1:36">
      <c r="A1291" s="57">
        <v>1288</v>
      </c>
      <c r="B1291" s="58">
        <v>2022</v>
      </c>
      <c r="C1291" s="58" t="s">
        <v>692</v>
      </c>
      <c r="D1291" s="58"/>
      <c r="E1291" s="58" t="s">
        <v>8881</v>
      </c>
      <c r="F1291" s="58" t="s">
        <v>588</v>
      </c>
      <c r="G1291" s="58" t="s">
        <v>7932</v>
      </c>
      <c r="H1291" s="58" t="s">
        <v>2030</v>
      </c>
      <c r="I1291" s="59">
        <v>44687</v>
      </c>
      <c r="J1291" s="58" t="s">
        <v>3266</v>
      </c>
      <c r="K1291" s="59" t="s">
        <v>1688</v>
      </c>
      <c r="L1291" s="58" t="s">
        <v>7734</v>
      </c>
      <c r="M1291" s="58" t="s">
        <v>7268</v>
      </c>
      <c r="N1291" s="60">
        <v>4229882</v>
      </c>
      <c r="O1291" s="60">
        <v>486436</v>
      </c>
      <c r="P1291" s="60">
        <v>486436</v>
      </c>
      <c r="Q1291" s="58"/>
      <c r="R1291" s="58" t="s">
        <v>658</v>
      </c>
      <c r="S1291" s="58" t="s">
        <v>703</v>
      </c>
      <c r="T1291" s="58"/>
      <c r="U1291" s="58">
        <v>3</v>
      </c>
      <c r="V1291" s="58"/>
      <c r="W1291" s="58" t="s">
        <v>658</v>
      </c>
      <c r="X1291" s="58">
        <v>44034914000</v>
      </c>
      <c r="Y1291" s="58" t="str">
        <f>LEFT(Tableau3[[#This Row],[CODE_TARIF]],6)</f>
        <v>440349</v>
      </c>
      <c r="Z1291" s="58" t="s">
        <v>697</v>
      </c>
      <c r="AA1291" s="58"/>
      <c r="AB1291" s="58" t="s">
        <v>8381</v>
      </c>
      <c r="AC1291" s="60">
        <v>42</v>
      </c>
      <c r="AD1291" s="60" t="s">
        <v>6670</v>
      </c>
      <c r="AE1291" s="58" t="s">
        <v>698</v>
      </c>
      <c r="AF1291" s="58" t="s">
        <v>658</v>
      </c>
      <c r="AG1291" s="60" t="s">
        <v>5130</v>
      </c>
      <c r="AH1291" s="60" t="s">
        <v>5130</v>
      </c>
      <c r="AI1291" s="58">
        <v>1000</v>
      </c>
      <c r="AJ1291" s="58" t="s">
        <v>666</v>
      </c>
    </row>
    <row r="1292" spans="1:36">
      <c r="A1292" s="57">
        <v>1289</v>
      </c>
      <c r="B1292" s="58">
        <v>2022</v>
      </c>
      <c r="C1292" s="58" t="s">
        <v>692</v>
      </c>
      <c r="D1292" s="58"/>
      <c r="E1292" s="58" t="s">
        <v>8881</v>
      </c>
      <c r="F1292" s="58" t="s">
        <v>588</v>
      </c>
      <c r="G1292" s="58" t="s">
        <v>7932</v>
      </c>
      <c r="H1292" s="58" t="s">
        <v>2030</v>
      </c>
      <c r="I1292" s="59">
        <v>44687</v>
      </c>
      <c r="J1292" s="58" t="s">
        <v>3267</v>
      </c>
      <c r="K1292" s="59" t="s">
        <v>1688</v>
      </c>
      <c r="L1292" s="58" t="s">
        <v>7734</v>
      </c>
      <c r="M1292" s="58" t="s">
        <v>7268</v>
      </c>
      <c r="N1292" s="60">
        <v>276930</v>
      </c>
      <c r="O1292" s="60">
        <v>31847</v>
      </c>
      <c r="P1292" s="60">
        <v>31847</v>
      </c>
      <c r="Q1292" s="58"/>
      <c r="R1292" s="58" t="s">
        <v>658</v>
      </c>
      <c r="S1292" s="58" t="s">
        <v>703</v>
      </c>
      <c r="T1292" s="58"/>
      <c r="U1292" s="58">
        <v>3</v>
      </c>
      <c r="V1292" s="58"/>
      <c r="W1292" s="58" t="s">
        <v>658</v>
      </c>
      <c r="X1292" s="58">
        <v>44034939000</v>
      </c>
      <c r="Y1292" s="58" t="str">
        <f>LEFT(Tableau3[[#This Row],[CODE_TARIF]],6)</f>
        <v>440349</v>
      </c>
      <c r="Z1292" s="58" t="s">
        <v>697</v>
      </c>
      <c r="AA1292" s="58"/>
      <c r="AB1292" s="58" t="s">
        <v>8611</v>
      </c>
      <c r="AC1292" s="60">
        <v>3</v>
      </c>
      <c r="AD1292" s="60" t="s">
        <v>6671</v>
      </c>
      <c r="AE1292" s="58" t="s">
        <v>698</v>
      </c>
      <c r="AF1292" s="58" t="s">
        <v>658</v>
      </c>
      <c r="AG1292" s="60" t="s">
        <v>5131</v>
      </c>
      <c r="AH1292" s="60" t="s">
        <v>5131</v>
      </c>
      <c r="AI1292" s="58">
        <v>1000</v>
      </c>
      <c r="AJ1292" s="58" t="s">
        <v>666</v>
      </c>
    </row>
    <row r="1293" spans="1:36">
      <c r="A1293" s="57">
        <v>1290</v>
      </c>
      <c r="B1293" s="58">
        <v>2022</v>
      </c>
      <c r="C1293" s="58" t="s">
        <v>692</v>
      </c>
      <c r="D1293" s="58"/>
      <c r="E1293" s="58" t="s">
        <v>8881</v>
      </c>
      <c r="F1293" s="58" t="s">
        <v>588</v>
      </c>
      <c r="G1293" s="58" t="s">
        <v>7932</v>
      </c>
      <c r="H1293" s="58" t="s">
        <v>2030</v>
      </c>
      <c r="I1293" s="59">
        <v>44687</v>
      </c>
      <c r="J1293" s="58" t="s">
        <v>3268</v>
      </c>
      <c r="K1293" s="59" t="s">
        <v>1688</v>
      </c>
      <c r="L1293" s="58" t="s">
        <v>7734</v>
      </c>
      <c r="M1293" s="58" t="s">
        <v>7268</v>
      </c>
      <c r="N1293" s="60">
        <v>5080047</v>
      </c>
      <c r="O1293" s="60">
        <v>584205</v>
      </c>
      <c r="P1293" s="60">
        <v>584205</v>
      </c>
      <c r="Q1293" s="58"/>
      <c r="R1293" s="58" t="s">
        <v>658</v>
      </c>
      <c r="S1293" s="58" t="s">
        <v>703</v>
      </c>
      <c r="T1293" s="58"/>
      <c r="U1293" s="58">
        <v>3</v>
      </c>
      <c r="V1293" s="58"/>
      <c r="W1293" s="58" t="s">
        <v>658</v>
      </c>
      <c r="X1293" s="58">
        <v>44034914000</v>
      </c>
      <c r="Y1293" s="58" t="str">
        <f>LEFT(Tableau3[[#This Row],[CODE_TARIF]],6)</f>
        <v>440349</v>
      </c>
      <c r="Z1293" s="58" t="s">
        <v>697</v>
      </c>
      <c r="AA1293" s="58"/>
      <c r="AB1293" s="58" t="s">
        <v>8381</v>
      </c>
      <c r="AC1293" s="60">
        <v>70</v>
      </c>
      <c r="AD1293" s="60" t="s">
        <v>6672</v>
      </c>
      <c r="AE1293" s="58" t="s">
        <v>698</v>
      </c>
      <c r="AF1293" s="58" t="s">
        <v>658</v>
      </c>
      <c r="AG1293" s="60" t="s">
        <v>5132</v>
      </c>
      <c r="AH1293" s="60" t="s">
        <v>5132</v>
      </c>
      <c r="AI1293" s="58">
        <v>1000</v>
      </c>
      <c r="AJ1293" s="58" t="s">
        <v>666</v>
      </c>
    </row>
    <row r="1294" spans="1:36">
      <c r="A1294" s="57">
        <v>1291</v>
      </c>
      <c r="B1294" s="58">
        <v>2022</v>
      </c>
      <c r="C1294" s="58" t="s">
        <v>692</v>
      </c>
      <c r="D1294" s="58"/>
      <c r="E1294" s="58" t="s">
        <v>8883</v>
      </c>
      <c r="F1294" s="58" t="s">
        <v>587</v>
      </c>
      <c r="G1294" s="58" t="s">
        <v>7933</v>
      </c>
      <c r="H1294" s="58" t="s">
        <v>2032</v>
      </c>
      <c r="I1294" s="59">
        <v>44686</v>
      </c>
      <c r="J1294" s="58" t="s">
        <v>3269</v>
      </c>
      <c r="K1294" s="59" t="s">
        <v>1701</v>
      </c>
      <c r="L1294" s="58" t="s">
        <v>7735</v>
      </c>
      <c r="M1294" s="58" t="s">
        <v>1701</v>
      </c>
      <c r="N1294" s="60">
        <v>635600</v>
      </c>
      <c r="O1294" s="60">
        <v>73094</v>
      </c>
      <c r="P1294" s="60">
        <v>73094</v>
      </c>
      <c r="Q1294" s="58"/>
      <c r="R1294" s="58" t="s">
        <v>658</v>
      </c>
      <c r="S1294" s="58" t="s">
        <v>7161</v>
      </c>
      <c r="T1294" s="58"/>
      <c r="U1294" s="58">
        <v>3</v>
      </c>
      <c r="V1294" s="58"/>
      <c r="W1294" s="58" t="s">
        <v>658</v>
      </c>
      <c r="X1294" s="58">
        <v>44034900000</v>
      </c>
      <c r="Y1294" s="58" t="str">
        <f>LEFT(Tableau3[[#This Row],[CODE_TARIF]],6)</f>
        <v>440349</v>
      </c>
      <c r="Z1294" s="58" t="s">
        <v>697</v>
      </c>
      <c r="AA1294" s="58"/>
      <c r="AB1294" s="58" t="s">
        <v>7972</v>
      </c>
      <c r="AC1294" s="60">
        <v>21</v>
      </c>
      <c r="AD1294" s="60" t="s">
        <v>6673</v>
      </c>
      <c r="AE1294" s="58" t="s">
        <v>698</v>
      </c>
      <c r="AF1294" s="58" t="s">
        <v>658</v>
      </c>
      <c r="AG1294" s="60" t="s">
        <v>5133</v>
      </c>
      <c r="AH1294" s="60" t="s">
        <v>5133</v>
      </c>
      <c r="AI1294" s="58">
        <v>1000</v>
      </c>
      <c r="AJ1294" s="58" t="s">
        <v>666</v>
      </c>
    </row>
    <row r="1295" spans="1:36">
      <c r="A1295" s="57">
        <v>1292</v>
      </c>
      <c r="B1295" s="58">
        <v>2022</v>
      </c>
      <c r="C1295" s="58" t="s">
        <v>692</v>
      </c>
      <c r="D1295" s="58"/>
      <c r="E1295" s="58" t="s">
        <v>8883</v>
      </c>
      <c r="F1295" s="58" t="s">
        <v>587</v>
      </c>
      <c r="G1295" s="58" t="s">
        <v>7933</v>
      </c>
      <c r="H1295" s="58" t="s">
        <v>2032</v>
      </c>
      <c r="I1295" s="59">
        <v>44686</v>
      </c>
      <c r="J1295" s="58" t="s">
        <v>3270</v>
      </c>
      <c r="K1295" s="59" t="s">
        <v>1701</v>
      </c>
      <c r="L1295" s="58" t="s">
        <v>7735</v>
      </c>
      <c r="M1295" s="58" t="s">
        <v>1701</v>
      </c>
      <c r="N1295" s="60">
        <v>1868700</v>
      </c>
      <c r="O1295" s="60">
        <v>214901</v>
      </c>
      <c r="P1295" s="60">
        <v>214901</v>
      </c>
      <c r="Q1295" s="58"/>
      <c r="R1295" s="58" t="s">
        <v>658</v>
      </c>
      <c r="S1295" s="58" t="s">
        <v>7161</v>
      </c>
      <c r="T1295" s="58"/>
      <c r="U1295" s="58">
        <v>3</v>
      </c>
      <c r="V1295" s="58"/>
      <c r="W1295" s="58" t="s">
        <v>658</v>
      </c>
      <c r="X1295" s="58">
        <v>44034900000</v>
      </c>
      <c r="Y1295" s="58" t="str">
        <f>LEFT(Tableau3[[#This Row],[CODE_TARIF]],6)</f>
        <v>440349</v>
      </c>
      <c r="Z1295" s="58" t="s">
        <v>697</v>
      </c>
      <c r="AA1295" s="58"/>
      <c r="AB1295" s="58" t="s">
        <v>7972</v>
      </c>
      <c r="AC1295" s="60">
        <v>52</v>
      </c>
      <c r="AD1295" s="60" t="s">
        <v>6674</v>
      </c>
      <c r="AE1295" s="58" t="s">
        <v>698</v>
      </c>
      <c r="AF1295" s="58" t="s">
        <v>658</v>
      </c>
      <c r="AG1295" s="60" t="s">
        <v>5134</v>
      </c>
      <c r="AH1295" s="60" t="s">
        <v>5134</v>
      </c>
      <c r="AI1295" s="58">
        <v>1000</v>
      </c>
      <c r="AJ1295" s="58" t="s">
        <v>666</v>
      </c>
    </row>
    <row r="1296" spans="1:36">
      <c r="A1296" s="57">
        <v>1293</v>
      </c>
      <c r="B1296" s="58">
        <v>2022</v>
      </c>
      <c r="C1296" s="58" t="s">
        <v>692</v>
      </c>
      <c r="D1296" s="58"/>
      <c r="E1296" s="58" t="s">
        <v>8883</v>
      </c>
      <c r="F1296" s="58" t="s">
        <v>587</v>
      </c>
      <c r="G1296" s="58" t="s">
        <v>7933</v>
      </c>
      <c r="H1296" s="58" t="s">
        <v>2032</v>
      </c>
      <c r="I1296" s="59">
        <v>44686</v>
      </c>
      <c r="J1296" s="58" t="s">
        <v>3271</v>
      </c>
      <c r="K1296" s="59" t="s">
        <v>1701</v>
      </c>
      <c r="L1296" s="58" t="s">
        <v>7735</v>
      </c>
      <c r="M1296" s="58" t="s">
        <v>1701</v>
      </c>
      <c r="N1296" s="60">
        <v>733700</v>
      </c>
      <c r="O1296" s="60">
        <v>84376</v>
      </c>
      <c r="P1296" s="60">
        <v>84376</v>
      </c>
      <c r="Q1296" s="58"/>
      <c r="R1296" s="58" t="s">
        <v>658</v>
      </c>
      <c r="S1296" s="58" t="s">
        <v>7161</v>
      </c>
      <c r="T1296" s="58"/>
      <c r="U1296" s="58">
        <v>3</v>
      </c>
      <c r="V1296" s="58"/>
      <c r="W1296" s="58" t="s">
        <v>658</v>
      </c>
      <c r="X1296" s="58">
        <v>44034900000</v>
      </c>
      <c r="Y1296" s="58" t="str">
        <f>LEFT(Tableau3[[#This Row],[CODE_TARIF]],6)</f>
        <v>440349</v>
      </c>
      <c r="Z1296" s="58" t="s">
        <v>697</v>
      </c>
      <c r="AA1296" s="58"/>
      <c r="AB1296" s="58" t="s">
        <v>7972</v>
      </c>
      <c r="AC1296" s="60">
        <v>21</v>
      </c>
      <c r="AD1296" s="60" t="s">
        <v>6675</v>
      </c>
      <c r="AE1296" s="58" t="s">
        <v>698</v>
      </c>
      <c r="AF1296" s="58" t="s">
        <v>658</v>
      </c>
      <c r="AG1296" s="60" t="s">
        <v>5135</v>
      </c>
      <c r="AH1296" s="60" t="s">
        <v>5135</v>
      </c>
      <c r="AI1296" s="58">
        <v>1000</v>
      </c>
      <c r="AJ1296" s="58" t="s">
        <v>666</v>
      </c>
    </row>
    <row r="1297" spans="1:36">
      <c r="A1297" s="57">
        <v>1294</v>
      </c>
      <c r="B1297" s="58">
        <v>2022</v>
      </c>
      <c r="C1297" s="58" t="s">
        <v>692</v>
      </c>
      <c r="D1297" s="58"/>
      <c r="E1297" s="58" t="s">
        <v>8883</v>
      </c>
      <c r="F1297" s="58" t="s">
        <v>587</v>
      </c>
      <c r="G1297" s="58" t="s">
        <v>7933</v>
      </c>
      <c r="H1297" s="58" t="s">
        <v>2032</v>
      </c>
      <c r="I1297" s="59">
        <v>44686</v>
      </c>
      <c r="J1297" s="58" t="s">
        <v>3272</v>
      </c>
      <c r="K1297" s="59" t="s">
        <v>1701</v>
      </c>
      <c r="L1297" s="58" t="s">
        <v>7735</v>
      </c>
      <c r="M1297" s="58" t="s">
        <v>1701</v>
      </c>
      <c r="N1297" s="60">
        <v>1793500</v>
      </c>
      <c r="O1297" s="60">
        <v>206253</v>
      </c>
      <c r="P1297" s="60">
        <v>206253</v>
      </c>
      <c r="Q1297" s="58"/>
      <c r="R1297" s="58" t="s">
        <v>658</v>
      </c>
      <c r="S1297" s="58" t="s">
        <v>7161</v>
      </c>
      <c r="T1297" s="58"/>
      <c r="U1297" s="58">
        <v>3</v>
      </c>
      <c r="V1297" s="58"/>
      <c r="W1297" s="58" t="s">
        <v>658</v>
      </c>
      <c r="X1297" s="58">
        <v>44034900000</v>
      </c>
      <c r="Y1297" s="58" t="str">
        <f>LEFT(Tableau3[[#This Row],[CODE_TARIF]],6)</f>
        <v>440349</v>
      </c>
      <c r="Z1297" s="58" t="s">
        <v>697</v>
      </c>
      <c r="AA1297" s="58"/>
      <c r="AB1297" s="58" t="s">
        <v>7972</v>
      </c>
      <c r="AC1297" s="60">
        <v>49</v>
      </c>
      <c r="AD1297" s="60" t="s">
        <v>6676</v>
      </c>
      <c r="AE1297" s="58" t="s">
        <v>698</v>
      </c>
      <c r="AF1297" s="58" t="s">
        <v>658</v>
      </c>
      <c r="AG1297" s="60" t="s">
        <v>5136</v>
      </c>
      <c r="AH1297" s="60" t="s">
        <v>5136</v>
      </c>
      <c r="AI1297" s="58">
        <v>1000</v>
      </c>
      <c r="AJ1297" s="58" t="s">
        <v>666</v>
      </c>
    </row>
    <row r="1298" spans="1:36">
      <c r="A1298" s="57">
        <v>1295</v>
      </c>
      <c r="B1298" s="58">
        <v>2022</v>
      </c>
      <c r="C1298" s="58" t="s">
        <v>692</v>
      </c>
      <c r="D1298" s="58"/>
      <c r="E1298" s="58" t="s">
        <v>8883</v>
      </c>
      <c r="F1298" s="58" t="s">
        <v>587</v>
      </c>
      <c r="G1298" s="58" t="s">
        <v>7933</v>
      </c>
      <c r="H1298" s="58" t="s">
        <v>2032</v>
      </c>
      <c r="I1298" s="59">
        <v>44686</v>
      </c>
      <c r="J1298" s="58" t="s">
        <v>3273</v>
      </c>
      <c r="K1298" s="59" t="s">
        <v>1701</v>
      </c>
      <c r="L1298" s="58" t="s">
        <v>7736</v>
      </c>
      <c r="M1298" s="58" t="s">
        <v>1701</v>
      </c>
      <c r="N1298" s="60">
        <v>1278300</v>
      </c>
      <c r="O1298" s="60">
        <v>70307</v>
      </c>
      <c r="P1298" s="60">
        <v>70307</v>
      </c>
      <c r="Q1298" s="58"/>
      <c r="R1298" s="58" t="s">
        <v>658</v>
      </c>
      <c r="S1298" s="58" t="s">
        <v>7161</v>
      </c>
      <c r="T1298" s="58"/>
      <c r="U1298" s="58">
        <v>3</v>
      </c>
      <c r="V1298" s="58"/>
      <c r="W1298" s="58" t="s">
        <v>658</v>
      </c>
      <c r="X1298" s="58">
        <v>44072938000</v>
      </c>
      <c r="Y1298" s="58" t="str">
        <f>LEFT(Tableau3[[#This Row],[CODE_TARIF]],6)</f>
        <v>440729</v>
      </c>
      <c r="Z1298" s="58" t="s">
        <v>697</v>
      </c>
      <c r="AA1298" s="58"/>
      <c r="AB1298" s="58" t="s">
        <v>7973</v>
      </c>
      <c r="AC1298" s="60">
        <v>15</v>
      </c>
      <c r="AD1298" s="60" t="s">
        <v>5137</v>
      </c>
      <c r="AE1298" s="58" t="s">
        <v>1668</v>
      </c>
      <c r="AF1298" s="58" t="s">
        <v>658</v>
      </c>
      <c r="AG1298" s="60" t="s">
        <v>5137</v>
      </c>
      <c r="AH1298" s="60" t="s">
        <v>5137</v>
      </c>
      <c r="AI1298" s="58">
        <v>1000</v>
      </c>
      <c r="AJ1298" s="58" t="s">
        <v>666</v>
      </c>
    </row>
    <row r="1299" spans="1:36">
      <c r="A1299" s="57">
        <v>1296</v>
      </c>
      <c r="B1299" s="58">
        <v>2022</v>
      </c>
      <c r="C1299" s="58" t="s">
        <v>692</v>
      </c>
      <c r="D1299" s="58"/>
      <c r="E1299" s="58" t="s">
        <v>8883</v>
      </c>
      <c r="F1299" s="58" t="s">
        <v>587</v>
      </c>
      <c r="G1299" s="58" t="s">
        <v>7933</v>
      </c>
      <c r="H1299" s="58" t="s">
        <v>2032</v>
      </c>
      <c r="I1299" s="59">
        <v>44686</v>
      </c>
      <c r="J1299" s="58" t="s">
        <v>3274</v>
      </c>
      <c r="K1299" s="59" t="s">
        <v>1701</v>
      </c>
      <c r="L1299" s="58" t="s">
        <v>7736</v>
      </c>
      <c r="M1299" s="58" t="s">
        <v>1701</v>
      </c>
      <c r="N1299" s="60">
        <v>2695400</v>
      </c>
      <c r="O1299" s="60">
        <v>148247</v>
      </c>
      <c r="P1299" s="60">
        <v>148247</v>
      </c>
      <c r="Q1299" s="58"/>
      <c r="R1299" s="58" t="s">
        <v>658</v>
      </c>
      <c r="S1299" s="58" t="s">
        <v>7161</v>
      </c>
      <c r="T1299" s="58"/>
      <c r="U1299" s="58">
        <v>3</v>
      </c>
      <c r="V1299" s="58"/>
      <c r="W1299" s="58" t="s">
        <v>658</v>
      </c>
      <c r="X1299" s="58">
        <v>44072938000</v>
      </c>
      <c r="Y1299" s="58" t="str">
        <f>LEFT(Tableau3[[#This Row],[CODE_TARIF]],6)</f>
        <v>440729</v>
      </c>
      <c r="Z1299" s="58" t="s">
        <v>697</v>
      </c>
      <c r="AA1299" s="58"/>
      <c r="AB1299" s="58" t="s">
        <v>7972</v>
      </c>
      <c r="AC1299" s="60">
        <v>11</v>
      </c>
      <c r="AD1299" s="60" t="s">
        <v>5804</v>
      </c>
      <c r="AE1299" s="58" t="s">
        <v>1668</v>
      </c>
      <c r="AF1299" s="58" t="s">
        <v>658</v>
      </c>
      <c r="AG1299" s="60" t="s">
        <v>3973</v>
      </c>
      <c r="AH1299" s="60" t="s">
        <v>3973</v>
      </c>
      <c r="AI1299" s="58">
        <v>1000</v>
      </c>
      <c r="AJ1299" s="58" t="s">
        <v>666</v>
      </c>
    </row>
    <row r="1300" spans="1:36">
      <c r="A1300" s="57">
        <v>1297</v>
      </c>
      <c r="B1300" s="58">
        <v>2022</v>
      </c>
      <c r="C1300" s="58" t="s">
        <v>692</v>
      </c>
      <c r="D1300" s="58"/>
      <c r="E1300" s="58" t="s">
        <v>8883</v>
      </c>
      <c r="F1300" s="58" t="s">
        <v>587</v>
      </c>
      <c r="G1300" s="58" t="s">
        <v>7933</v>
      </c>
      <c r="H1300" s="58" t="s">
        <v>2032</v>
      </c>
      <c r="I1300" s="59">
        <v>44686</v>
      </c>
      <c r="J1300" s="58" t="s">
        <v>3275</v>
      </c>
      <c r="K1300" s="59" t="s">
        <v>1701</v>
      </c>
      <c r="L1300" s="58" t="s">
        <v>7736</v>
      </c>
      <c r="M1300" s="58" t="s">
        <v>1701</v>
      </c>
      <c r="N1300" s="60">
        <v>2726500</v>
      </c>
      <c r="O1300" s="60">
        <v>149958</v>
      </c>
      <c r="P1300" s="60">
        <v>149958</v>
      </c>
      <c r="Q1300" s="58"/>
      <c r="R1300" s="58" t="s">
        <v>658</v>
      </c>
      <c r="S1300" s="58" t="s">
        <v>7161</v>
      </c>
      <c r="T1300" s="58"/>
      <c r="U1300" s="58">
        <v>3</v>
      </c>
      <c r="V1300" s="58"/>
      <c r="W1300" s="58" t="s">
        <v>658</v>
      </c>
      <c r="X1300" s="58">
        <v>44072938000</v>
      </c>
      <c r="Y1300" s="58" t="str">
        <f>LEFT(Tableau3[[#This Row],[CODE_TARIF]],6)</f>
        <v>440729</v>
      </c>
      <c r="Z1300" s="58" t="s">
        <v>697</v>
      </c>
      <c r="AA1300" s="58"/>
      <c r="AB1300" s="58" t="s">
        <v>7972</v>
      </c>
      <c r="AC1300" s="60">
        <v>11</v>
      </c>
      <c r="AD1300" s="60" t="s">
        <v>6677</v>
      </c>
      <c r="AE1300" s="58" t="s">
        <v>1668</v>
      </c>
      <c r="AF1300" s="58" t="s">
        <v>658</v>
      </c>
      <c r="AG1300" s="60" t="s">
        <v>5138</v>
      </c>
      <c r="AH1300" s="60" t="s">
        <v>5138</v>
      </c>
      <c r="AI1300" s="58">
        <v>1000</v>
      </c>
      <c r="AJ1300" s="58" t="s">
        <v>666</v>
      </c>
    </row>
    <row r="1301" spans="1:36">
      <c r="A1301" s="57">
        <v>1298</v>
      </c>
      <c r="B1301" s="58">
        <v>2022</v>
      </c>
      <c r="C1301" s="58" t="s">
        <v>692</v>
      </c>
      <c r="D1301" s="58"/>
      <c r="E1301" s="58" t="s">
        <v>8883</v>
      </c>
      <c r="F1301" s="58" t="s">
        <v>587</v>
      </c>
      <c r="G1301" s="58" t="s">
        <v>7933</v>
      </c>
      <c r="H1301" s="58" t="s">
        <v>2032</v>
      </c>
      <c r="I1301" s="59">
        <v>44686</v>
      </c>
      <c r="J1301" s="58" t="s">
        <v>3276</v>
      </c>
      <c r="K1301" s="59" t="s">
        <v>1701</v>
      </c>
      <c r="L1301" s="58" t="s">
        <v>7736</v>
      </c>
      <c r="M1301" s="58" t="s">
        <v>1701</v>
      </c>
      <c r="N1301" s="60">
        <v>1274400</v>
      </c>
      <c r="O1301" s="60">
        <v>70092</v>
      </c>
      <c r="P1301" s="60">
        <v>70092</v>
      </c>
      <c r="Q1301" s="58"/>
      <c r="R1301" s="58" t="s">
        <v>658</v>
      </c>
      <c r="S1301" s="58" t="s">
        <v>700</v>
      </c>
      <c r="T1301" s="58"/>
      <c r="U1301" s="58">
        <v>3</v>
      </c>
      <c r="V1301" s="58"/>
      <c r="W1301" s="58" t="s">
        <v>658</v>
      </c>
      <c r="X1301" s="58">
        <v>44072921000</v>
      </c>
      <c r="Y1301" s="58" t="str">
        <f>LEFT(Tableau3[[#This Row],[CODE_TARIF]],6)</f>
        <v>440729</v>
      </c>
      <c r="Z1301" s="58" t="s">
        <v>697</v>
      </c>
      <c r="AA1301" s="58"/>
      <c r="AB1301" s="58" t="s">
        <v>7976</v>
      </c>
      <c r="AC1301" s="60">
        <v>11</v>
      </c>
      <c r="AD1301" s="60" t="s">
        <v>6678</v>
      </c>
      <c r="AE1301" s="58" t="s">
        <v>1668</v>
      </c>
      <c r="AF1301" s="58" t="s">
        <v>658</v>
      </c>
      <c r="AG1301" s="60" t="s">
        <v>5139</v>
      </c>
      <c r="AH1301" s="60" t="s">
        <v>5139</v>
      </c>
      <c r="AI1301" s="58">
        <v>1000</v>
      </c>
      <c r="AJ1301" s="58" t="s">
        <v>666</v>
      </c>
    </row>
    <row r="1302" spans="1:36">
      <c r="A1302" s="57">
        <v>1299</v>
      </c>
      <c r="B1302" s="58">
        <v>2022</v>
      </c>
      <c r="C1302" s="58" t="s">
        <v>692</v>
      </c>
      <c r="D1302" s="58"/>
      <c r="E1302" s="58" t="s">
        <v>8883</v>
      </c>
      <c r="F1302" s="58" t="s">
        <v>587</v>
      </c>
      <c r="G1302" s="58" t="s">
        <v>7933</v>
      </c>
      <c r="H1302" s="58" t="s">
        <v>2032</v>
      </c>
      <c r="I1302" s="59">
        <v>44686</v>
      </c>
      <c r="J1302" s="58" t="s">
        <v>3277</v>
      </c>
      <c r="K1302" s="59" t="s">
        <v>1701</v>
      </c>
      <c r="L1302" s="58" t="s">
        <v>7736</v>
      </c>
      <c r="M1302" s="58" t="s">
        <v>1701</v>
      </c>
      <c r="N1302" s="60">
        <v>1275000</v>
      </c>
      <c r="O1302" s="60">
        <v>70125</v>
      </c>
      <c r="P1302" s="60">
        <v>70125</v>
      </c>
      <c r="Q1302" s="58"/>
      <c r="R1302" s="58" t="s">
        <v>658</v>
      </c>
      <c r="S1302" s="58" t="s">
        <v>700</v>
      </c>
      <c r="T1302" s="58"/>
      <c r="U1302" s="58">
        <v>3</v>
      </c>
      <c r="V1302" s="58"/>
      <c r="W1302" s="58" t="s">
        <v>658</v>
      </c>
      <c r="X1302" s="58">
        <v>44072921000</v>
      </c>
      <c r="Y1302" s="58" t="str">
        <f>LEFT(Tableau3[[#This Row],[CODE_TARIF]],6)</f>
        <v>440729</v>
      </c>
      <c r="Z1302" s="58" t="s">
        <v>697</v>
      </c>
      <c r="AA1302" s="58"/>
      <c r="AB1302" s="58" t="s">
        <v>7976</v>
      </c>
      <c r="AC1302" s="60">
        <v>10</v>
      </c>
      <c r="AD1302" s="60" t="s">
        <v>6126</v>
      </c>
      <c r="AE1302" s="58" t="s">
        <v>1668</v>
      </c>
      <c r="AF1302" s="58" t="s">
        <v>658</v>
      </c>
      <c r="AG1302" s="60" t="s">
        <v>4396</v>
      </c>
      <c r="AH1302" s="60" t="s">
        <v>4396</v>
      </c>
      <c r="AI1302" s="58">
        <v>1000</v>
      </c>
      <c r="AJ1302" s="58" t="s">
        <v>666</v>
      </c>
    </row>
    <row r="1303" spans="1:36">
      <c r="A1303" s="57">
        <v>1300</v>
      </c>
      <c r="B1303" s="58">
        <v>2022</v>
      </c>
      <c r="C1303" s="58" t="s">
        <v>692</v>
      </c>
      <c r="D1303" s="58"/>
      <c r="E1303" s="58" t="s">
        <v>8883</v>
      </c>
      <c r="F1303" s="58" t="s">
        <v>587</v>
      </c>
      <c r="G1303" s="58" t="s">
        <v>7933</v>
      </c>
      <c r="H1303" s="58" t="s">
        <v>2032</v>
      </c>
      <c r="I1303" s="59">
        <v>44686</v>
      </c>
      <c r="J1303" s="58" t="s">
        <v>3278</v>
      </c>
      <c r="K1303" s="59" t="s">
        <v>1701</v>
      </c>
      <c r="L1303" s="58" t="s">
        <v>7736</v>
      </c>
      <c r="M1303" s="58" t="s">
        <v>1701</v>
      </c>
      <c r="N1303" s="60">
        <v>1271900</v>
      </c>
      <c r="O1303" s="60">
        <v>69955</v>
      </c>
      <c r="P1303" s="60">
        <v>69955</v>
      </c>
      <c r="Q1303" s="58"/>
      <c r="R1303" s="58" t="s">
        <v>658</v>
      </c>
      <c r="S1303" s="58" t="s">
        <v>700</v>
      </c>
      <c r="T1303" s="58"/>
      <c r="U1303" s="58">
        <v>3</v>
      </c>
      <c r="V1303" s="58"/>
      <c r="W1303" s="58" t="s">
        <v>658</v>
      </c>
      <c r="X1303" s="58">
        <v>44072921000</v>
      </c>
      <c r="Y1303" s="58" t="str">
        <f>LEFT(Tableau3[[#This Row],[CODE_TARIF]],6)</f>
        <v>440729</v>
      </c>
      <c r="Z1303" s="58" t="s">
        <v>697</v>
      </c>
      <c r="AA1303" s="58"/>
      <c r="AB1303" s="58" t="s">
        <v>7976</v>
      </c>
      <c r="AC1303" s="60">
        <v>11</v>
      </c>
      <c r="AD1303" s="60" t="s">
        <v>6679</v>
      </c>
      <c r="AE1303" s="58" t="s">
        <v>1668</v>
      </c>
      <c r="AF1303" s="58" t="s">
        <v>658</v>
      </c>
      <c r="AG1303" s="60" t="s">
        <v>5140</v>
      </c>
      <c r="AH1303" s="60" t="s">
        <v>5140</v>
      </c>
      <c r="AI1303" s="58">
        <v>1000</v>
      </c>
      <c r="AJ1303" s="58" t="s">
        <v>666</v>
      </c>
    </row>
    <row r="1304" spans="1:36">
      <c r="A1304" s="57">
        <v>1301</v>
      </c>
      <c r="B1304" s="58">
        <v>2022</v>
      </c>
      <c r="C1304" s="58" t="s">
        <v>692</v>
      </c>
      <c r="D1304" s="58"/>
      <c r="E1304" s="58" t="s">
        <v>8883</v>
      </c>
      <c r="F1304" s="58" t="s">
        <v>587</v>
      </c>
      <c r="G1304" s="58" t="s">
        <v>7933</v>
      </c>
      <c r="H1304" s="58" t="s">
        <v>2032</v>
      </c>
      <c r="I1304" s="59">
        <v>44686</v>
      </c>
      <c r="J1304" s="58" t="s">
        <v>3279</v>
      </c>
      <c r="K1304" s="59" t="s">
        <v>1701</v>
      </c>
      <c r="L1304" s="58" t="s">
        <v>7736</v>
      </c>
      <c r="M1304" s="58" t="s">
        <v>1701</v>
      </c>
      <c r="N1304" s="60">
        <v>1258100</v>
      </c>
      <c r="O1304" s="60">
        <v>69196</v>
      </c>
      <c r="P1304" s="60">
        <v>69196</v>
      </c>
      <c r="Q1304" s="58"/>
      <c r="R1304" s="58" t="s">
        <v>658</v>
      </c>
      <c r="S1304" s="58" t="s">
        <v>700</v>
      </c>
      <c r="T1304" s="58"/>
      <c r="U1304" s="58">
        <v>3</v>
      </c>
      <c r="V1304" s="58"/>
      <c r="W1304" s="58" t="s">
        <v>658</v>
      </c>
      <c r="X1304" s="58">
        <v>44072921000</v>
      </c>
      <c r="Y1304" s="58" t="str">
        <f>LEFT(Tableau3[[#This Row],[CODE_TARIF]],6)</f>
        <v>440729</v>
      </c>
      <c r="Z1304" s="58" t="s">
        <v>697</v>
      </c>
      <c r="AA1304" s="58"/>
      <c r="AB1304" s="58" t="s">
        <v>7976</v>
      </c>
      <c r="AC1304" s="60">
        <v>13</v>
      </c>
      <c r="AD1304" s="60" t="s">
        <v>5807</v>
      </c>
      <c r="AE1304" s="58" t="s">
        <v>1668</v>
      </c>
      <c r="AF1304" s="58" t="s">
        <v>658</v>
      </c>
      <c r="AG1304" s="60" t="s">
        <v>3976</v>
      </c>
      <c r="AH1304" s="60" t="s">
        <v>3976</v>
      </c>
      <c r="AI1304" s="58">
        <v>1000</v>
      </c>
      <c r="AJ1304" s="58" t="s">
        <v>666</v>
      </c>
    </row>
    <row r="1305" spans="1:36">
      <c r="A1305" s="57">
        <v>1302</v>
      </c>
      <c r="B1305" s="58">
        <v>2022</v>
      </c>
      <c r="C1305" s="58" t="s">
        <v>692</v>
      </c>
      <c r="D1305" s="58"/>
      <c r="E1305" s="58" t="s">
        <v>8883</v>
      </c>
      <c r="F1305" s="58" t="s">
        <v>587</v>
      </c>
      <c r="G1305" s="58" t="s">
        <v>7933</v>
      </c>
      <c r="H1305" s="58" t="s">
        <v>2032</v>
      </c>
      <c r="I1305" s="59">
        <v>44686</v>
      </c>
      <c r="J1305" s="58" t="s">
        <v>3280</v>
      </c>
      <c r="K1305" s="59" t="s">
        <v>1701</v>
      </c>
      <c r="L1305" s="58" t="s">
        <v>7736</v>
      </c>
      <c r="M1305" s="58" t="s">
        <v>1701</v>
      </c>
      <c r="N1305" s="60">
        <v>1256400</v>
      </c>
      <c r="O1305" s="60">
        <v>69102</v>
      </c>
      <c r="P1305" s="60">
        <v>69102</v>
      </c>
      <c r="Q1305" s="58"/>
      <c r="R1305" s="58" t="s">
        <v>658</v>
      </c>
      <c r="S1305" s="58" t="s">
        <v>700</v>
      </c>
      <c r="T1305" s="58"/>
      <c r="U1305" s="58">
        <v>3</v>
      </c>
      <c r="V1305" s="58"/>
      <c r="W1305" s="58" t="s">
        <v>658</v>
      </c>
      <c r="X1305" s="58">
        <v>44072921000</v>
      </c>
      <c r="Y1305" s="58" t="str">
        <f>LEFT(Tableau3[[#This Row],[CODE_TARIF]],6)</f>
        <v>440729</v>
      </c>
      <c r="Z1305" s="58" t="s">
        <v>697</v>
      </c>
      <c r="AA1305" s="58"/>
      <c r="AB1305" s="58" t="s">
        <v>7976</v>
      </c>
      <c r="AC1305" s="60">
        <v>11</v>
      </c>
      <c r="AD1305" s="60" t="s">
        <v>6473</v>
      </c>
      <c r="AE1305" s="58" t="s">
        <v>1668</v>
      </c>
      <c r="AF1305" s="58" t="s">
        <v>658</v>
      </c>
      <c r="AG1305" s="60" t="s">
        <v>4881</v>
      </c>
      <c r="AH1305" s="60" t="s">
        <v>4881</v>
      </c>
      <c r="AI1305" s="58">
        <v>1000</v>
      </c>
      <c r="AJ1305" s="58" t="s">
        <v>666</v>
      </c>
    </row>
    <row r="1306" spans="1:36">
      <c r="A1306" s="57">
        <v>1303</v>
      </c>
      <c r="B1306" s="58">
        <v>2022</v>
      </c>
      <c r="C1306" s="58" t="s">
        <v>692</v>
      </c>
      <c r="D1306" s="58"/>
      <c r="E1306" s="58" t="s">
        <v>8883</v>
      </c>
      <c r="F1306" s="58" t="s">
        <v>587</v>
      </c>
      <c r="G1306" s="58" t="s">
        <v>7933</v>
      </c>
      <c r="H1306" s="58" t="s">
        <v>2032</v>
      </c>
      <c r="I1306" s="59">
        <v>44686</v>
      </c>
      <c r="J1306" s="58" t="s">
        <v>3281</v>
      </c>
      <c r="K1306" s="59" t="s">
        <v>1701</v>
      </c>
      <c r="L1306" s="58" t="s">
        <v>7735</v>
      </c>
      <c r="M1306" s="58" t="s">
        <v>1701</v>
      </c>
      <c r="N1306" s="60">
        <v>92900</v>
      </c>
      <c r="O1306" s="60">
        <v>10684</v>
      </c>
      <c r="P1306" s="60">
        <v>10684</v>
      </c>
      <c r="Q1306" s="58"/>
      <c r="R1306" s="58" t="s">
        <v>658</v>
      </c>
      <c r="S1306" s="58" t="s">
        <v>695</v>
      </c>
      <c r="T1306" s="58"/>
      <c r="U1306" s="58">
        <v>3</v>
      </c>
      <c r="V1306" s="58"/>
      <c r="W1306" s="58" t="s">
        <v>658</v>
      </c>
      <c r="X1306" s="58">
        <v>44034900000</v>
      </c>
      <c r="Y1306" s="58" t="str">
        <f>LEFT(Tableau3[[#This Row],[CODE_TARIF]],6)</f>
        <v>440349</v>
      </c>
      <c r="Z1306" s="58" t="s">
        <v>697</v>
      </c>
      <c r="AA1306" s="58"/>
      <c r="AB1306" s="58" t="s">
        <v>7972</v>
      </c>
      <c r="AC1306" s="60">
        <v>1</v>
      </c>
      <c r="AD1306" s="60" t="s">
        <v>6680</v>
      </c>
      <c r="AE1306" s="58" t="s">
        <v>698</v>
      </c>
      <c r="AF1306" s="58" t="s">
        <v>658</v>
      </c>
      <c r="AG1306" s="60" t="s">
        <v>5141</v>
      </c>
      <c r="AH1306" s="60" t="s">
        <v>5141</v>
      </c>
      <c r="AI1306" s="58">
        <v>1000</v>
      </c>
      <c r="AJ1306" s="58" t="s">
        <v>666</v>
      </c>
    </row>
    <row r="1307" spans="1:36">
      <c r="A1307" s="57">
        <v>1304</v>
      </c>
      <c r="B1307" s="58">
        <v>2022</v>
      </c>
      <c r="C1307" s="58" t="s">
        <v>692</v>
      </c>
      <c r="D1307" s="58"/>
      <c r="E1307" s="58" t="s">
        <v>8883</v>
      </c>
      <c r="F1307" s="58" t="s">
        <v>587</v>
      </c>
      <c r="G1307" s="58" t="s">
        <v>7933</v>
      </c>
      <c r="H1307" s="58" t="s">
        <v>2032</v>
      </c>
      <c r="I1307" s="59">
        <v>44686</v>
      </c>
      <c r="J1307" s="58" t="s">
        <v>3282</v>
      </c>
      <c r="K1307" s="59" t="s">
        <v>1701</v>
      </c>
      <c r="L1307" s="58" t="s">
        <v>7735</v>
      </c>
      <c r="M1307" s="58" t="s">
        <v>1701</v>
      </c>
      <c r="N1307" s="60">
        <v>48500</v>
      </c>
      <c r="O1307" s="60">
        <v>5578</v>
      </c>
      <c r="P1307" s="60">
        <v>5578</v>
      </c>
      <c r="Q1307" s="58"/>
      <c r="R1307" s="58" t="s">
        <v>658</v>
      </c>
      <c r="S1307" s="58" t="s">
        <v>7161</v>
      </c>
      <c r="T1307" s="58"/>
      <c r="U1307" s="58">
        <v>3</v>
      </c>
      <c r="V1307" s="58"/>
      <c r="W1307" s="58" t="s">
        <v>658</v>
      </c>
      <c r="X1307" s="58">
        <v>44034910000</v>
      </c>
      <c r="Y1307" s="58" t="str">
        <f>LEFT(Tableau3[[#This Row],[CODE_TARIF]],6)</f>
        <v>440349</v>
      </c>
      <c r="Z1307" s="58" t="s">
        <v>697</v>
      </c>
      <c r="AA1307" s="58"/>
      <c r="AB1307" s="58" t="s">
        <v>7976</v>
      </c>
      <c r="AC1307" s="60">
        <v>2</v>
      </c>
      <c r="AD1307" s="60" t="s">
        <v>6681</v>
      </c>
      <c r="AE1307" s="58" t="s">
        <v>698</v>
      </c>
      <c r="AF1307" s="58" t="s">
        <v>658</v>
      </c>
      <c r="AG1307" s="60" t="s">
        <v>5142</v>
      </c>
      <c r="AH1307" s="60" t="s">
        <v>5142</v>
      </c>
      <c r="AI1307" s="58">
        <v>1000</v>
      </c>
      <c r="AJ1307" s="58" t="s">
        <v>666</v>
      </c>
    </row>
    <row r="1308" spans="1:36">
      <c r="A1308" s="57">
        <v>1305</v>
      </c>
      <c r="B1308" s="58">
        <v>2022</v>
      </c>
      <c r="C1308" s="58" t="s">
        <v>692</v>
      </c>
      <c r="D1308" s="58"/>
      <c r="E1308" s="58" t="s">
        <v>8883</v>
      </c>
      <c r="F1308" s="58" t="s">
        <v>587</v>
      </c>
      <c r="G1308" s="58" t="s">
        <v>7933</v>
      </c>
      <c r="H1308" s="58" t="s">
        <v>2032</v>
      </c>
      <c r="I1308" s="59">
        <v>44686</v>
      </c>
      <c r="J1308" s="58" t="s">
        <v>3283</v>
      </c>
      <c r="K1308" s="59" t="s">
        <v>1701</v>
      </c>
      <c r="L1308" s="58" t="s">
        <v>7735</v>
      </c>
      <c r="M1308" s="58" t="s">
        <v>1701</v>
      </c>
      <c r="N1308" s="60">
        <v>668400</v>
      </c>
      <c r="O1308" s="60">
        <v>76866</v>
      </c>
      <c r="P1308" s="60">
        <v>76866</v>
      </c>
      <c r="Q1308" s="58"/>
      <c r="R1308" s="58" t="s">
        <v>658</v>
      </c>
      <c r="S1308" s="58" t="s">
        <v>7161</v>
      </c>
      <c r="T1308" s="58"/>
      <c r="U1308" s="58">
        <v>3</v>
      </c>
      <c r="V1308" s="58"/>
      <c r="W1308" s="58" t="s">
        <v>658</v>
      </c>
      <c r="X1308" s="58">
        <v>44034900000</v>
      </c>
      <c r="Y1308" s="58" t="str">
        <f>LEFT(Tableau3[[#This Row],[CODE_TARIF]],6)</f>
        <v>440349</v>
      </c>
      <c r="Z1308" s="58" t="s">
        <v>697</v>
      </c>
      <c r="AA1308" s="58"/>
      <c r="AB1308" s="58" t="s">
        <v>8612</v>
      </c>
      <c r="AC1308" s="60">
        <v>15</v>
      </c>
      <c r="AD1308" s="60" t="s">
        <v>6682</v>
      </c>
      <c r="AE1308" s="58" t="s">
        <v>698</v>
      </c>
      <c r="AF1308" s="58" t="s">
        <v>658</v>
      </c>
      <c r="AG1308" s="60" t="s">
        <v>5143</v>
      </c>
      <c r="AH1308" s="60" t="s">
        <v>5143</v>
      </c>
      <c r="AI1308" s="58">
        <v>1000</v>
      </c>
      <c r="AJ1308" s="58" t="s">
        <v>666</v>
      </c>
    </row>
    <row r="1309" spans="1:36">
      <c r="A1309" s="57">
        <v>1306</v>
      </c>
      <c r="B1309" s="58">
        <v>2022</v>
      </c>
      <c r="C1309" s="58" t="s">
        <v>692</v>
      </c>
      <c r="D1309" s="58"/>
      <c r="E1309" s="58" t="s">
        <v>8883</v>
      </c>
      <c r="F1309" s="58" t="s">
        <v>587</v>
      </c>
      <c r="G1309" s="58" t="s">
        <v>7933</v>
      </c>
      <c r="H1309" s="58" t="s">
        <v>2032</v>
      </c>
      <c r="I1309" s="59">
        <v>44686</v>
      </c>
      <c r="J1309" s="58" t="s">
        <v>3284</v>
      </c>
      <c r="K1309" s="59" t="s">
        <v>1701</v>
      </c>
      <c r="L1309" s="58" t="s">
        <v>7735</v>
      </c>
      <c r="M1309" s="58" t="s">
        <v>1701</v>
      </c>
      <c r="N1309" s="60">
        <v>1591400</v>
      </c>
      <c r="O1309" s="60">
        <v>183011</v>
      </c>
      <c r="P1309" s="60">
        <v>183011</v>
      </c>
      <c r="Q1309" s="58"/>
      <c r="R1309" s="58" t="s">
        <v>658</v>
      </c>
      <c r="S1309" s="58" t="s">
        <v>7161</v>
      </c>
      <c r="T1309" s="58"/>
      <c r="U1309" s="58">
        <v>3</v>
      </c>
      <c r="V1309" s="58"/>
      <c r="W1309" s="58" t="s">
        <v>658</v>
      </c>
      <c r="X1309" s="58">
        <v>44034900000</v>
      </c>
      <c r="Y1309" s="58" t="str">
        <f>LEFT(Tableau3[[#This Row],[CODE_TARIF]],6)</f>
        <v>440349</v>
      </c>
      <c r="Z1309" s="58" t="s">
        <v>697</v>
      </c>
      <c r="AA1309" s="58"/>
      <c r="AB1309" s="58" t="s">
        <v>7972</v>
      </c>
      <c r="AC1309" s="60">
        <v>36</v>
      </c>
      <c r="AD1309" s="60" t="s">
        <v>6683</v>
      </c>
      <c r="AE1309" s="58" t="s">
        <v>698</v>
      </c>
      <c r="AF1309" s="58" t="s">
        <v>658</v>
      </c>
      <c r="AG1309" s="60" t="s">
        <v>5144</v>
      </c>
      <c r="AH1309" s="60" t="s">
        <v>5144</v>
      </c>
      <c r="AI1309" s="58">
        <v>1000</v>
      </c>
      <c r="AJ1309" s="58" t="s">
        <v>666</v>
      </c>
    </row>
    <row r="1310" spans="1:36">
      <c r="A1310" s="57">
        <v>1307</v>
      </c>
      <c r="B1310" s="58">
        <v>2022</v>
      </c>
      <c r="C1310" s="58" t="s">
        <v>692</v>
      </c>
      <c r="D1310" s="58"/>
      <c r="E1310" s="58" t="s">
        <v>8883</v>
      </c>
      <c r="F1310" s="58" t="s">
        <v>587</v>
      </c>
      <c r="G1310" s="58" t="s">
        <v>7933</v>
      </c>
      <c r="H1310" s="58" t="s">
        <v>2032</v>
      </c>
      <c r="I1310" s="59">
        <v>44686</v>
      </c>
      <c r="J1310" s="58" t="s">
        <v>3285</v>
      </c>
      <c r="K1310" s="59" t="s">
        <v>1701</v>
      </c>
      <c r="L1310" s="58" t="s">
        <v>7735</v>
      </c>
      <c r="M1310" s="58" t="s">
        <v>1701</v>
      </c>
      <c r="N1310" s="60">
        <v>3951900</v>
      </c>
      <c r="O1310" s="60">
        <v>454469</v>
      </c>
      <c r="P1310" s="60">
        <v>454469</v>
      </c>
      <c r="Q1310" s="58"/>
      <c r="R1310" s="58" t="s">
        <v>658</v>
      </c>
      <c r="S1310" s="58" t="s">
        <v>7161</v>
      </c>
      <c r="T1310" s="58"/>
      <c r="U1310" s="58">
        <v>3</v>
      </c>
      <c r="V1310" s="58"/>
      <c r="W1310" s="58" t="s">
        <v>658</v>
      </c>
      <c r="X1310" s="58">
        <v>44034900000</v>
      </c>
      <c r="Y1310" s="58" t="str">
        <f>LEFT(Tableau3[[#This Row],[CODE_TARIF]],6)</f>
        <v>440349</v>
      </c>
      <c r="Z1310" s="58" t="s">
        <v>697</v>
      </c>
      <c r="AA1310" s="58"/>
      <c r="AB1310" s="58" t="s">
        <v>7975</v>
      </c>
      <c r="AC1310" s="60">
        <v>7</v>
      </c>
      <c r="AD1310" s="60" t="s">
        <v>6684</v>
      </c>
      <c r="AE1310" s="58" t="s">
        <v>698</v>
      </c>
      <c r="AF1310" s="58" t="s">
        <v>658</v>
      </c>
      <c r="AG1310" s="60" t="s">
        <v>5145</v>
      </c>
      <c r="AH1310" s="60" t="s">
        <v>5145</v>
      </c>
      <c r="AI1310" s="58">
        <v>1000</v>
      </c>
      <c r="AJ1310" s="58" t="s">
        <v>666</v>
      </c>
    </row>
    <row r="1311" spans="1:36">
      <c r="A1311" s="57">
        <v>1308</v>
      </c>
      <c r="B1311" s="58">
        <v>2022</v>
      </c>
      <c r="C1311" s="58" t="s">
        <v>692</v>
      </c>
      <c r="D1311" s="58"/>
      <c r="E1311" s="58" t="s">
        <v>8883</v>
      </c>
      <c r="F1311" s="58" t="s">
        <v>587</v>
      </c>
      <c r="G1311" s="58" t="s">
        <v>7933</v>
      </c>
      <c r="H1311" s="58" t="s">
        <v>2032</v>
      </c>
      <c r="I1311" s="59">
        <v>44686</v>
      </c>
      <c r="J1311" s="58" t="s">
        <v>3286</v>
      </c>
      <c r="K1311" s="59" t="s">
        <v>1701</v>
      </c>
      <c r="L1311" s="58" t="s">
        <v>7735</v>
      </c>
      <c r="M1311" s="58" t="s">
        <v>1701</v>
      </c>
      <c r="N1311" s="60">
        <v>682100</v>
      </c>
      <c r="O1311" s="60">
        <v>78442</v>
      </c>
      <c r="P1311" s="60">
        <v>78442</v>
      </c>
      <c r="Q1311" s="58"/>
      <c r="R1311" s="58" t="s">
        <v>658</v>
      </c>
      <c r="S1311" s="58" t="s">
        <v>7161</v>
      </c>
      <c r="T1311" s="58"/>
      <c r="U1311" s="58">
        <v>3</v>
      </c>
      <c r="V1311" s="58"/>
      <c r="W1311" s="58" t="s">
        <v>658</v>
      </c>
      <c r="X1311" s="58">
        <v>44034934000</v>
      </c>
      <c r="Y1311" s="58" t="str">
        <f>LEFT(Tableau3[[#This Row],[CODE_TARIF]],6)</f>
        <v>440349</v>
      </c>
      <c r="Z1311" s="58" t="s">
        <v>697</v>
      </c>
      <c r="AA1311" s="58"/>
      <c r="AB1311" s="58" t="s">
        <v>7976</v>
      </c>
      <c r="AC1311" s="60">
        <v>32</v>
      </c>
      <c r="AD1311" s="60" t="s">
        <v>5146</v>
      </c>
      <c r="AE1311" s="58" t="s">
        <v>698</v>
      </c>
      <c r="AF1311" s="58" t="s">
        <v>658</v>
      </c>
      <c r="AG1311" s="60" t="s">
        <v>5146</v>
      </c>
      <c r="AH1311" s="60" t="s">
        <v>5146</v>
      </c>
      <c r="AI1311" s="58">
        <v>1000</v>
      </c>
      <c r="AJ1311" s="58" t="s">
        <v>666</v>
      </c>
    </row>
    <row r="1312" spans="1:36">
      <c r="A1312" s="57">
        <v>1309</v>
      </c>
      <c r="B1312" s="58">
        <v>2022</v>
      </c>
      <c r="C1312" s="58" t="s">
        <v>692</v>
      </c>
      <c r="D1312" s="58"/>
      <c r="E1312" s="58" t="s">
        <v>8883</v>
      </c>
      <c r="F1312" s="58" t="s">
        <v>587</v>
      </c>
      <c r="G1312" s="58" t="s">
        <v>7933</v>
      </c>
      <c r="H1312" s="58" t="s">
        <v>2032</v>
      </c>
      <c r="I1312" s="59">
        <v>44686</v>
      </c>
      <c r="J1312" s="58" t="s">
        <v>3287</v>
      </c>
      <c r="K1312" s="59" t="s">
        <v>1701</v>
      </c>
      <c r="L1312" s="58" t="s">
        <v>7735</v>
      </c>
      <c r="M1312" s="58" t="s">
        <v>1701</v>
      </c>
      <c r="N1312" s="60">
        <v>963200</v>
      </c>
      <c r="O1312" s="60">
        <v>110768</v>
      </c>
      <c r="P1312" s="60">
        <v>110768</v>
      </c>
      <c r="Q1312" s="58"/>
      <c r="R1312" s="58" t="s">
        <v>658</v>
      </c>
      <c r="S1312" s="58" t="s">
        <v>7161</v>
      </c>
      <c r="T1312" s="58"/>
      <c r="U1312" s="58">
        <v>3</v>
      </c>
      <c r="V1312" s="58"/>
      <c r="W1312" s="58" t="s">
        <v>658</v>
      </c>
      <c r="X1312" s="58">
        <v>44034900000</v>
      </c>
      <c r="Y1312" s="58" t="str">
        <f>LEFT(Tableau3[[#This Row],[CODE_TARIF]],6)</f>
        <v>440349</v>
      </c>
      <c r="Z1312" s="58" t="s">
        <v>697</v>
      </c>
      <c r="AA1312" s="58"/>
      <c r="AB1312" s="58" t="s">
        <v>7974</v>
      </c>
      <c r="AC1312" s="60">
        <v>42</v>
      </c>
      <c r="AD1312" s="60" t="s">
        <v>6685</v>
      </c>
      <c r="AE1312" s="58" t="s">
        <v>698</v>
      </c>
      <c r="AF1312" s="58" t="s">
        <v>658</v>
      </c>
      <c r="AG1312" s="60" t="s">
        <v>5147</v>
      </c>
      <c r="AH1312" s="60" t="s">
        <v>5147</v>
      </c>
      <c r="AI1312" s="58">
        <v>1000</v>
      </c>
      <c r="AJ1312" s="58" t="s">
        <v>666</v>
      </c>
    </row>
    <row r="1313" spans="1:36">
      <c r="A1313" s="57">
        <v>1310</v>
      </c>
      <c r="B1313" s="58">
        <v>2022</v>
      </c>
      <c r="C1313" s="58" t="s">
        <v>692</v>
      </c>
      <c r="D1313" s="58"/>
      <c r="E1313" s="58" t="s">
        <v>8883</v>
      </c>
      <c r="F1313" s="58" t="s">
        <v>587</v>
      </c>
      <c r="G1313" s="58" t="s">
        <v>7933</v>
      </c>
      <c r="H1313" s="58" t="s">
        <v>2032</v>
      </c>
      <c r="I1313" s="59">
        <v>44686</v>
      </c>
      <c r="J1313" s="58" t="s">
        <v>3288</v>
      </c>
      <c r="K1313" s="59" t="s">
        <v>1701</v>
      </c>
      <c r="L1313" s="58" t="s">
        <v>7735</v>
      </c>
      <c r="M1313" s="58" t="s">
        <v>1701</v>
      </c>
      <c r="N1313" s="60">
        <v>2425100</v>
      </c>
      <c r="O1313" s="60">
        <v>278887</v>
      </c>
      <c r="P1313" s="60">
        <v>278887</v>
      </c>
      <c r="Q1313" s="58"/>
      <c r="R1313" s="58" t="s">
        <v>658</v>
      </c>
      <c r="S1313" s="58" t="s">
        <v>7161</v>
      </c>
      <c r="T1313" s="58"/>
      <c r="U1313" s="58">
        <v>3</v>
      </c>
      <c r="V1313" s="58"/>
      <c r="W1313" s="58" t="s">
        <v>658</v>
      </c>
      <c r="X1313" s="58">
        <v>44034900000</v>
      </c>
      <c r="Y1313" s="58" t="str">
        <f>LEFT(Tableau3[[#This Row],[CODE_TARIF]],6)</f>
        <v>440349</v>
      </c>
      <c r="Z1313" s="58" t="s">
        <v>697</v>
      </c>
      <c r="AA1313" s="58"/>
      <c r="AB1313" s="58" t="s">
        <v>7973</v>
      </c>
      <c r="AC1313" s="60">
        <v>44</v>
      </c>
      <c r="AD1313" s="60" t="s">
        <v>5148</v>
      </c>
      <c r="AE1313" s="58" t="s">
        <v>698</v>
      </c>
      <c r="AF1313" s="58" t="s">
        <v>658</v>
      </c>
      <c r="AG1313" s="60" t="s">
        <v>5148</v>
      </c>
      <c r="AH1313" s="60" t="s">
        <v>5148</v>
      </c>
      <c r="AI1313" s="58">
        <v>1000</v>
      </c>
      <c r="AJ1313" s="58" t="s">
        <v>666</v>
      </c>
    </row>
    <row r="1314" spans="1:36">
      <c r="A1314" s="57">
        <v>1311</v>
      </c>
      <c r="B1314" s="58">
        <v>2022</v>
      </c>
      <c r="C1314" s="58" t="s">
        <v>692</v>
      </c>
      <c r="D1314" s="58"/>
      <c r="E1314" s="58" t="s">
        <v>8883</v>
      </c>
      <c r="F1314" s="58" t="s">
        <v>587</v>
      </c>
      <c r="G1314" s="58" t="s">
        <v>7933</v>
      </c>
      <c r="H1314" s="58" t="s">
        <v>2032</v>
      </c>
      <c r="I1314" s="59">
        <v>44686</v>
      </c>
      <c r="J1314" s="58" t="s">
        <v>3289</v>
      </c>
      <c r="K1314" s="59" t="s">
        <v>1701</v>
      </c>
      <c r="L1314" s="58" t="s">
        <v>7735</v>
      </c>
      <c r="M1314" s="58" t="s">
        <v>1701</v>
      </c>
      <c r="N1314" s="60">
        <v>2494700</v>
      </c>
      <c r="O1314" s="60">
        <v>286891</v>
      </c>
      <c r="P1314" s="60">
        <v>286891</v>
      </c>
      <c r="Q1314" s="58"/>
      <c r="R1314" s="58" t="s">
        <v>658</v>
      </c>
      <c r="S1314" s="58" t="s">
        <v>7161</v>
      </c>
      <c r="T1314" s="58"/>
      <c r="U1314" s="58">
        <v>3</v>
      </c>
      <c r="V1314" s="58"/>
      <c r="W1314" s="58" t="s">
        <v>658</v>
      </c>
      <c r="X1314" s="58">
        <v>44034900000</v>
      </c>
      <c r="Y1314" s="58" t="str">
        <f>LEFT(Tableau3[[#This Row],[CODE_TARIF]],6)</f>
        <v>440349</v>
      </c>
      <c r="Z1314" s="58" t="s">
        <v>697</v>
      </c>
      <c r="AA1314" s="58"/>
      <c r="AB1314" s="58" t="s">
        <v>7973</v>
      </c>
      <c r="AC1314" s="60">
        <v>44</v>
      </c>
      <c r="AD1314" s="60" t="s">
        <v>5149</v>
      </c>
      <c r="AE1314" s="58" t="s">
        <v>698</v>
      </c>
      <c r="AF1314" s="58" t="s">
        <v>658</v>
      </c>
      <c r="AG1314" s="60" t="s">
        <v>5149</v>
      </c>
      <c r="AH1314" s="60" t="s">
        <v>5149</v>
      </c>
      <c r="AI1314" s="58">
        <v>1000</v>
      </c>
      <c r="AJ1314" s="58" t="s">
        <v>666</v>
      </c>
    </row>
    <row r="1315" spans="1:36">
      <c r="A1315" s="57">
        <v>1312</v>
      </c>
      <c r="B1315" s="58">
        <v>2022</v>
      </c>
      <c r="C1315" s="58" t="s">
        <v>692</v>
      </c>
      <c r="D1315" s="58"/>
      <c r="E1315" s="58" t="s">
        <v>8883</v>
      </c>
      <c r="F1315" s="58" t="s">
        <v>587</v>
      </c>
      <c r="G1315" s="58" t="s">
        <v>7933</v>
      </c>
      <c r="H1315" s="58" t="s">
        <v>2032</v>
      </c>
      <c r="I1315" s="59">
        <v>44686</v>
      </c>
      <c r="J1315" s="58" t="s">
        <v>3290</v>
      </c>
      <c r="K1315" s="59" t="s">
        <v>1701</v>
      </c>
      <c r="L1315" s="58" t="s">
        <v>7735</v>
      </c>
      <c r="M1315" s="58" t="s">
        <v>1701</v>
      </c>
      <c r="N1315" s="60">
        <v>975200</v>
      </c>
      <c r="O1315" s="60">
        <v>112148</v>
      </c>
      <c r="P1315" s="60">
        <v>112148</v>
      </c>
      <c r="Q1315" s="58"/>
      <c r="R1315" s="58" t="s">
        <v>658</v>
      </c>
      <c r="S1315" s="58" t="s">
        <v>7161</v>
      </c>
      <c r="T1315" s="58"/>
      <c r="U1315" s="58">
        <v>3</v>
      </c>
      <c r="V1315" s="58"/>
      <c r="W1315" s="58" t="s">
        <v>658</v>
      </c>
      <c r="X1315" s="58">
        <v>44034900000</v>
      </c>
      <c r="Y1315" s="58" t="str">
        <f>LEFT(Tableau3[[#This Row],[CODE_TARIF]],6)</f>
        <v>440349</v>
      </c>
      <c r="Z1315" s="58" t="s">
        <v>697</v>
      </c>
      <c r="AA1315" s="58"/>
      <c r="AB1315" s="58" t="s">
        <v>7972</v>
      </c>
      <c r="AC1315" s="60">
        <v>27</v>
      </c>
      <c r="AD1315" s="60" t="s">
        <v>6686</v>
      </c>
      <c r="AE1315" s="58" t="s">
        <v>698</v>
      </c>
      <c r="AF1315" s="58" t="s">
        <v>658</v>
      </c>
      <c r="AG1315" s="60" t="s">
        <v>5150</v>
      </c>
      <c r="AH1315" s="60" t="s">
        <v>5150</v>
      </c>
      <c r="AI1315" s="58">
        <v>1000</v>
      </c>
      <c r="AJ1315" s="58" t="s">
        <v>666</v>
      </c>
    </row>
    <row r="1316" spans="1:36">
      <c r="A1316" s="57">
        <v>1313</v>
      </c>
      <c r="B1316" s="58">
        <v>2022</v>
      </c>
      <c r="C1316" s="58" t="s">
        <v>692</v>
      </c>
      <c r="D1316" s="58"/>
      <c r="E1316" s="58" t="s">
        <v>8878</v>
      </c>
      <c r="F1316" s="58" t="s">
        <v>578</v>
      </c>
      <c r="G1316" s="58" t="s">
        <v>7935</v>
      </c>
      <c r="H1316" s="58" t="s">
        <v>2027</v>
      </c>
      <c r="I1316" s="59">
        <v>44685</v>
      </c>
      <c r="J1316" s="58" t="s">
        <v>3291</v>
      </c>
      <c r="K1316" s="59" t="s">
        <v>1692</v>
      </c>
      <c r="L1316" s="58" t="s">
        <v>7737</v>
      </c>
      <c r="M1316" s="58" t="s">
        <v>7265</v>
      </c>
      <c r="N1316" s="60">
        <v>492505</v>
      </c>
      <c r="O1316" s="60">
        <v>56639</v>
      </c>
      <c r="P1316" s="60">
        <v>56639</v>
      </c>
      <c r="Q1316" s="58"/>
      <c r="R1316" s="58" t="s">
        <v>658</v>
      </c>
      <c r="S1316" s="58" t="s">
        <v>703</v>
      </c>
      <c r="T1316" s="58"/>
      <c r="U1316" s="58">
        <v>3</v>
      </c>
      <c r="V1316" s="58"/>
      <c r="W1316" s="58" t="s">
        <v>658</v>
      </c>
      <c r="X1316" s="58">
        <v>44034934000</v>
      </c>
      <c r="Y1316" s="58" t="str">
        <f>LEFT(Tableau3[[#This Row],[CODE_TARIF]],6)</f>
        <v>440349</v>
      </c>
      <c r="Z1316" s="58" t="s">
        <v>697</v>
      </c>
      <c r="AA1316" s="58"/>
      <c r="AB1316" s="58" t="s">
        <v>8613</v>
      </c>
      <c r="AC1316" s="60">
        <v>36</v>
      </c>
      <c r="AD1316" s="60" t="s">
        <v>5864</v>
      </c>
      <c r="AE1316" s="58" t="s">
        <v>698</v>
      </c>
      <c r="AF1316" s="58" t="s">
        <v>658</v>
      </c>
      <c r="AG1316" s="60" t="s">
        <v>5151</v>
      </c>
      <c r="AH1316" s="60" t="s">
        <v>5151</v>
      </c>
      <c r="AI1316" s="58">
        <v>1000</v>
      </c>
      <c r="AJ1316" s="58" t="s">
        <v>666</v>
      </c>
    </row>
    <row r="1317" spans="1:36">
      <c r="A1317" s="57">
        <v>1314</v>
      </c>
      <c r="B1317" s="58">
        <v>2022</v>
      </c>
      <c r="C1317" s="58" t="s">
        <v>692</v>
      </c>
      <c r="D1317" s="58"/>
      <c r="E1317" s="58" t="s">
        <v>8878</v>
      </c>
      <c r="F1317" s="58" t="s">
        <v>578</v>
      </c>
      <c r="G1317" s="58" t="s">
        <v>7935</v>
      </c>
      <c r="H1317" s="58" t="s">
        <v>2027</v>
      </c>
      <c r="I1317" s="59">
        <v>44685</v>
      </c>
      <c r="J1317" s="58" t="s">
        <v>3292</v>
      </c>
      <c r="K1317" s="59" t="s">
        <v>1688</v>
      </c>
      <c r="L1317" s="58" t="s">
        <v>7738</v>
      </c>
      <c r="M1317" s="58" t="s">
        <v>7265</v>
      </c>
      <c r="N1317" s="60">
        <v>107120</v>
      </c>
      <c r="O1317" s="60">
        <v>12319</v>
      </c>
      <c r="P1317" s="60">
        <v>12319</v>
      </c>
      <c r="Q1317" s="58"/>
      <c r="R1317" s="58" t="s">
        <v>658</v>
      </c>
      <c r="S1317" s="58" t="s">
        <v>703</v>
      </c>
      <c r="T1317" s="58"/>
      <c r="U1317" s="58">
        <v>3</v>
      </c>
      <c r="V1317" s="58"/>
      <c r="W1317" s="58" t="s">
        <v>658</v>
      </c>
      <c r="X1317" s="58">
        <v>44034911000</v>
      </c>
      <c r="Y1317" s="58" t="str">
        <f>LEFT(Tableau3[[#This Row],[CODE_TARIF]],6)</f>
        <v>440349</v>
      </c>
      <c r="Z1317" s="58" t="s">
        <v>697</v>
      </c>
      <c r="AA1317" s="58"/>
      <c r="AB1317" s="58" t="s">
        <v>8614</v>
      </c>
      <c r="AC1317" s="60">
        <v>67</v>
      </c>
      <c r="AD1317" s="60" t="s">
        <v>6687</v>
      </c>
      <c r="AE1317" s="58" t="s">
        <v>698</v>
      </c>
      <c r="AF1317" s="58" t="s">
        <v>658</v>
      </c>
      <c r="AG1317" s="60" t="s">
        <v>5152</v>
      </c>
      <c r="AH1317" s="60" t="s">
        <v>5152</v>
      </c>
      <c r="AI1317" s="58">
        <v>1000</v>
      </c>
      <c r="AJ1317" s="58" t="s">
        <v>666</v>
      </c>
    </row>
    <row r="1318" spans="1:36">
      <c r="A1318" s="57">
        <v>1315</v>
      </c>
      <c r="B1318" s="58">
        <v>2022</v>
      </c>
      <c r="C1318" s="58" t="s">
        <v>692</v>
      </c>
      <c r="D1318" s="58"/>
      <c r="E1318" s="58" t="s">
        <v>8881</v>
      </c>
      <c r="F1318" s="58" t="s">
        <v>588</v>
      </c>
      <c r="G1318" s="58" t="s">
        <v>7932</v>
      </c>
      <c r="H1318" s="58" t="s">
        <v>2030</v>
      </c>
      <c r="I1318" s="59">
        <v>44684</v>
      </c>
      <c r="J1318" s="58" t="s">
        <v>3293</v>
      </c>
      <c r="K1318" s="59" t="s">
        <v>1692</v>
      </c>
      <c r="L1318" s="58" t="s">
        <v>7739</v>
      </c>
      <c r="M1318" s="58" t="s">
        <v>1688</v>
      </c>
      <c r="N1318" s="60">
        <v>916434</v>
      </c>
      <c r="O1318" s="60">
        <v>22911</v>
      </c>
      <c r="P1318" s="60">
        <v>22911</v>
      </c>
      <c r="Q1318" s="58"/>
      <c r="R1318" s="58" t="s">
        <v>658</v>
      </c>
      <c r="S1318" s="58" t="s">
        <v>700</v>
      </c>
      <c r="T1318" s="58"/>
      <c r="U1318" s="58">
        <v>3</v>
      </c>
      <c r="V1318" s="58"/>
      <c r="W1318" s="58" t="s">
        <v>658</v>
      </c>
      <c r="X1318" s="58">
        <v>44219900000</v>
      </c>
      <c r="Y1318" s="58" t="str">
        <f>LEFT(Tableau3[[#This Row],[CODE_TARIF]],6)</f>
        <v>442199</v>
      </c>
      <c r="Z1318" s="58" t="s">
        <v>697</v>
      </c>
      <c r="AA1318" s="58"/>
      <c r="AB1318" s="58" t="s">
        <v>8615</v>
      </c>
      <c r="AC1318" s="60">
        <v>15</v>
      </c>
      <c r="AD1318" s="60" t="s">
        <v>6688</v>
      </c>
      <c r="AE1318" s="58" t="s">
        <v>713</v>
      </c>
      <c r="AF1318" s="58" t="s">
        <v>658</v>
      </c>
      <c r="AG1318" s="60" t="s">
        <v>5153</v>
      </c>
      <c r="AH1318" s="60" t="s">
        <v>5153</v>
      </c>
      <c r="AI1318" s="58">
        <v>1000</v>
      </c>
      <c r="AJ1318" s="58" t="s">
        <v>666</v>
      </c>
    </row>
    <row r="1319" spans="1:36">
      <c r="A1319" s="57">
        <v>1316</v>
      </c>
      <c r="B1319" s="58">
        <v>2022</v>
      </c>
      <c r="C1319" s="58" t="s">
        <v>692</v>
      </c>
      <c r="D1319" s="58"/>
      <c r="E1319" s="58" t="s">
        <v>8881</v>
      </c>
      <c r="F1319" s="58" t="s">
        <v>588</v>
      </c>
      <c r="G1319" s="58" t="s">
        <v>7932</v>
      </c>
      <c r="H1319" s="58" t="s">
        <v>2030</v>
      </c>
      <c r="I1319" s="59">
        <v>44684</v>
      </c>
      <c r="J1319" s="58" t="s">
        <v>3294</v>
      </c>
      <c r="K1319" s="59" t="s">
        <v>1692</v>
      </c>
      <c r="L1319" s="58" t="s">
        <v>7739</v>
      </c>
      <c r="M1319" s="58" t="s">
        <v>1688</v>
      </c>
      <c r="N1319" s="60">
        <v>920352</v>
      </c>
      <c r="O1319" s="60">
        <v>23009</v>
      </c>
      <c r="P1319" s="60">
        <v>23009</v>
      </c>
      <c r="Q1319" s="58"/>
      <c r="R1319" s="58" t="s">
        <v>658</v>
      </c>
      <c r="S1319" s="58" t="s">
        <v>700</v>
      </c>
      <c r="T1319" s="58"/>
      <c r="U1319" s="58">
        <v>3</v>
      </c>
      <c r="V1319" s="58"/>
      <c r="W1319" s="58" t="s">
        <v>658</v>
      </c>
      <c r="X1319" s="58">
        <v>44219900000</v>
      </c>
      <c r="Y1319" s="58" t="str">
        <f>LEFT(Tableau3[[#This Row],[CODE_TARIF]],6)</f>
        <v>442199</v>
      </c>
      <c r="Z1319" s="58" t="s">
        <v>697</v>
      </c>
      <c r="AA1319" s="58"/>
      <c r="AB1319" s="58" t="s">
        <v>8616</v>
      </c>
      <c r="AC1319" s="60">
        <v>16</v>
      </c>
      <c r="AD1319" s="60" t="s">
        <v>6689</v>
      </c>
      <c r="AE1319" s="58" t="s">
        <v>713</v>
      </c>
      <c r="AF1319" s="58" t="s">
        <v>658</v>
      </c>
      <c r="AG1319" s="60" t="s">
        <v>5154</v>
      </c>
      <c r="AH1319" s="60" t="s">
        <v>5154</v>
      </c>
      <c r="AI1319" s="58">
        <v>1000</v>
      </c>
      <c r="AJ1319" s="58" t="s">
        <v>666</v>
      </c>
    </row>
    <row r="1320" spans="1:36">
      <c r="A1320" s="57">
        <v>1317</v>
      </c>
      <c r="B1320" s="58">
        <v>2022</v>
      </c>
      <c r="C1320" s="58" t="s">
        <v>692</v>
      </c>
      <c r="D1320" s="58"/>
      <c r="E1320" s="58" t="s">
        <v>8881</v>
      </c>
      <c r="F1320" s="58" t="s">
        <v>588</v>
      </c>
      <c r="G1320" s="58" t="s">
        <v>7932</v>
      </c>
      <c r="H1320" s="58" t="s">
        <v>2030</v>
      </c>
      <c r="I1320" s="59">
        <v>44684</v>
      </c>
      <c r="J1320" s="58" t="s">
        <v>3295</v>
      </c>
      <c r="K1320" s="59" t="s">
        <v>1692</v>
      </c>
      <c r="L1320" s="58" t="s">
        <v>7739</v>
      </c>
      <c r="M1320" s="58" t="s">
        <v>1688</v>
      </c>
      <c r="N1320" s="60">
        <v>239020</v>
      </c>
      <c r="O1320" s="60">
        <v>13146</v>
      </c>
      <c r="P1320" s="60">
        <v>13146</v>
      </c>
      <c r="Q1320" s="58"/>
      <c r="R1320" s="58" t="s">
        <v>658</v>
      </c>
      <c r="S1320" s="58" t="s">
        <v>705</v>
      </c>
      <c r="T1320" s="58"/>
      <c r="U1320" s="58">
        <v>3</v>
      </c>
      <c r="V1320" s="58"/>
      <c r="W1320" s="58" t="s">
        <v>658</v>
      </c>
      <c r="X1320" s="58">
        <v>44072938000</v>
      </c>
      <c r="Y1320" s="58" t="str">
        <f>LEFT(Tableau3[[#This Row],[CODE_TARIF]],6)</f>
        <v>440729</v>
      </c>
      <c r="Z1320" s="58" t="s">
        <v>697</v>
      </c>
      <c r="AA1320" s="58"/>
      <c r="AB1320" s="58" t="s">
        <v>8617</v>
      </c>
      <c r="AC1320" s="60">
        <v>15</v>
      </c>
      <c r="AD1320" s="60" t="s">
        <v>6690</v>
      </c>
      <c r="AE1320" s="58" t="s">
        <v>713</v>
      </c>
      <c r="AF1320" s="58" t="s">
        <v>658</v>
      </c>
      <c r="AG1320" s="60" t="s">
        <v>5155</v>
      </c>
      <c r="AH1320" s="60" t="s">
        <v>5155</v>
      </c>
      <c r="AI1320" s="58">
        <v>1000</v>
      </c>
      <c r="AJ1320" s="58" t="s">
        <v>666</v>
      </c>
    </row>
    <row r="1321" spans="1:36">
      <c r="A1321" s="57">
        <v>1318</v>
      </c>
      <c r="B1321" s="58">
        <v>2022</v>
      </c>
      <c r="C1321" s="58" t="s">
        <v>692</v>
      </c>
      <c r="D1321" s="58"/>
      <c r="E1321" s="58" t="s">
        <v>8881</v>
      </c>
      <c r="F1321" s="58" t="s">
        <v>588</v>
      </c>
      <c r="G1321" s="58" t="s">
        <v>7932</v>
      </c>
      <c r="H1321" s="58" t="s">
        <v>2030</v>
      </c>
      <c r="I1321" s="59">
        <v>44684</v>
      </c>
      <c r="J1321" s="58" t="s">
        <v>3296</v>
      </c>
      <c r="K1321" s="59" t="s">
        <v>1692</v>
      </c>
      <c r="L1321" s="58" t="s">
        <v>7739</v>
      </c>
      <c r="M1321" s="58" t="s">
        <v>1688</v>
      </c>
      <c r="N1321" s="60">
        <v>1268891</v>
      </c>
      <c r="O1321" s="60">
        <v>145922</v>
      </c>
      <c r="P1321" s="60">
        <v>145922</v>
      </c>
      <c r="Q1321" s="58"/>
      <c r="R1321" s="58" t="s">
        <v>658</v>
      </c>
      <c r="S1321" s="58" t="s">
        <v>703</v>
      </c>
      <c r="T1321" s="58"/>
      <c r="U1321" s="58">
        <v>3</v>
      </c>
      <c r="V1321" s="58"/>
      <c r="W1321" s="58" t="s">
        <v>658</v>
      </c>
      <c r="X1321" s="58">
        <v>44034914000</v>
      </c>
      <c r="Y1321" s="58" t="str">
        <f>LEFT(Tableau3[[#This Row],[CODE_TARIF]],6)</f>
        <v>440349</v>
      </c>
      <c r="Z1321" s="58" t="s">
        <v>697</v>
      </c>
      <c r="AA1321" s="58"/>
      <c r="AB1321" s="58" t="s">
        <v>8381</v>
      </c>
      <c r="AC1321" s="60">
        <v>23</v>
      </c>
      <c r="AD1321" s="60" t="s">
        <v>6691</v>
      </c>
      <c r="AE1321" s="58" t="s">
        <v>698</v>
      </c>
      <c r="AF1321" s="58" t="s">
        <v>658</v>
      </c>
      <c r="AG1321" s="60" t="s">
        <v>5156</v>
      </c>
      <c r="AH1321" s="60" t="s">
        <v>5156</v>
      </c>
      <c r="AI1321" s="58">
        <v>1000</v>
      </c>
      <c r="AJ1321" s="58" t="s">
        <v>666</v>
      </c>
    </row>
    <row r="1322" spans="1:36">
      <c r="A1322" s="57">
        <v>1319</v>
      </c>
      <c r="B1322" s="58">
        <v>2022</v>
      </c>
      <c r="C1322" s="58" t="s">
        <v>692</v>
      </c>
      <c r="D1322" s="58"/>
      <c r="E1322" s="58" t="s">
        <v>8881</v>
      </c>
      <c r="F1322" s="58" t="s">
        <v>588</v>
      </c>
      <c r="G1322" s="58" t="s">
        <v>7932</v>
      </c>
      <c r="H1322" s="58" t="s">
        <v>2030</v>
      </c>
      <c r="I1322" s="59">
        <v>44684</v>
      </c>
      <c r="J1322" s="58" t="s">
        <v>3297</v>
      </c>
      <c r="K1322" s="59" t="s">
        <v>1692</v>
      </c>
      <c r="L1322" s="58" t="s">
        <v>7739</v>
      </c>
      <c r="M1322" s="58" t="s">
        <v>1688</v>
      </c>
      <c r="N1322" s="60">
        <v>7115811</v>
      </c>
      <c r="O1322" s="60">
        <v>818318</v>
      </c>
      <c r="P1322" s="60">
        <v>818318</v>
      </c>
      <c r="Q1322" s="58"/>
      <c r="R1322" s="58" t="s">
        <v>658</v>
      </c>
      <c r="S1322" s="58" t="s">
        <v>703</v>
      </c>
      <c r="T1322" s="58"/>
      <c r="U1322" s="58">
        <v>3</v>
      </c>
      <c r="V1322" s="58"/>
      <c r="W1322" s="58" t="s">
        <v>658</v>
      </c>
      <c r="X1322" s="58">
        <v>44034914000</v>
      </c>
      <c r="Y1322" s="58" t="str">
        <f>LEFT(Tableau3[[#This Row],[CODE_TARIF]],6)</f>
        <v>440349</v>
      </c>
      <c r="Z1322" s="58" t="s">
        <v>697</v>
      </c>
      <c r="AA1322" s="58"/>
      <c r="AB1322" s="58" t="s">
        <v>8381</v>
      </c>
      <c r="AC1322" s="60">
        <v>82</v>
      </c>
      <c r="AD1322" s="60" t="s">
        <v>6692</v>
      </c>
      <c r="AE1322" s="58" t="s">
        <v>698</v>
      </c>
      <c r="AF1322" s="58" t="s">
        <v>658</v>
      </c>
      <c r="AG1322" s="60" t="s">
        <v>5157</v>
      </c>
      <c r="AH1322" s="60" t="s">
        <v>5157</v>
      </c>
      <c r="AI1322" s="58">
        <v>1000</v>
      </c>
      <c r="AJ1322" s="58" t="s">
        <v>666</v>
      </c>
    </row>
    <row r="1323" spans="1:36">
      <c r="A1323" s="57">
        <v>1320</v>
      </c>
      <c r="B1323" s="58">
        <v>2022</v>
      </c>
      <c r="C1323" s="58" t="s">
        <v>692</v>
      </c>
      <c r="D1323" s="58"/>
      <c r="E1323" s="58" t="s">
        <v>8881</v>
      </c>
      <c r="F1323" s="58" t="s">
        <v>588</v>
      </c>
      <c r="G1323" s="58" t="s">
        <v>7932</v>
      </c>
      <c r="H1323" s="58" t="s">
        <v>2030</v>
      </c>
      <c r="I1323" s="59">
        <v>44684</v>
      </c>
      <c r="J1323" s="58" t="s">
        <v>3298</v>
      </c>
      <c r="K1323" s="59" t="s">
        <v>1692</v>
      </c>
      <c r="L1323" s="58" t="s">
        <v>7739</v>
      </c>
      <c r="M1323" s="58" t="s">
        <v>1688</v>
      </c>
      <c r="N1323" s="60">
        <v>204334</v>
      </c>
      <c r="O1323" s="60">
        <v>23499</v>
      </c>
      <c r="P1323" s="60">
        <v>23499</v>
      </c>
      <c r="Q1323" s="58"/>
      <c r="R1323" s="58" t="s">
        <v>658</v>
      </c>
      <c r="S1323" s="58" t="s">
        <v>703</v>
      </c>
      <c r="T1323" s="58"/>
      <c r="U1323" s="58">
        <v>3</v>
      </c>
      <c r="V1323" s="58"/>
      <c r="W1323" s="58" t="s">
        <v>658</v>
      </c>
      <c r="X1323" s="58">
        <v>44034914000</v>
      </c>
      <c r="Y1323" s="58" t="str">
        <f>LEFT(Tableau3[[#This Row],[CODE_TARIF]],6)</f>
        <v>440349</v>
      </c>
      <c r="Z1323" s="58" t="s">
        <v>697</v>
      </c>
      <c r="AA1323" s="58"/>
      <c r="AB1323" s="58" t="s">
        <v>8381</v>
      </c>
      <c r="AC1323" s="60">
        <v>9</v>
      </c>
      <c r="AD1323" s="60" t="s">
        <v>6693</v>
      </c>
      <c r="AE1323" s="58" t="s">
        <v>698</v>
      </c>
      <c r="AF1323" s="58" t="s">
        <v>658</v>
      </c>
      <c r="AG1323" s="60" t="s">
        <v>5158</v>
      </c>
      <c r="AH1323" s="60" t="s">
        <v>5158</v>
      </c>
      <c r="AI1323" s="58">
        <v>1000</v>
      </c>
      <c r="AJ1323" s="58" t="s">
        <v>666</v>
      </c>
    </row>
    <row r="1324" spans="1:36">
      <c r="A1324" s="57">
        <v>1321</v>
      </c>
      <c r="B1324" s="58">
        <v>2022</v>
      </c>
      <c r="C1324" s="58" t="s">
        <v>692</v>
      </c>
      <c r="D1324" s="58"/>
      <c r="E1324" s="58" t="s">
        <v>2012</v>
      </c>
      <c r="F1324" s="58" t="s">
        <v>577</v>
      </c>
      <c r="G1324" s="58" t="s">
        <v>7922</v>
      </c>
      <c r="H1324" s="58" t="s">
        <v>1910</v>
      </c>
      <c r="I1324" s="59">
        <v>44684</v>
      </c>
      <c r="J1324" s="58" t="s">
        <v>3299</v>
      </c>
      <c r="K1324" s="59" t="s">
        <v>1692</v>
      </c>
      <c r="L1324" s="58" t="s">
        <v>7740</v>
      </c>
      <c r="M1324" s="58" t="s">
        <v>1701</v>
      </c>
      <c r="N1324" s="60">
        <v>2455990</v>
      </c>
      <c r="O1324" s="60">
        <v>282439</v>
      </c>
      <c r="P1324" s="60">
        <v>282439</v>
      </c>
      <c r="Q1324" s="58"/>
      <c r="R1324" s="58" t="s">
        <v>658</v>
      </c>
      <c r="S1324" s="58" t="s">
        <v>675</v>
      </c>
      <c r="T1324" s="58"/>
      <c r="U1324" s="58">
        <v>3</v>
      </c>
      <c r="V1324" s="58"/>
      <c r="W1324" s="58" t="s">
        <v>658</v>
      </c>
      <c r="X1324" s="58">
        <v>44034939000</v>
      </c>
      <c r="Y1324" s="58" t="str">
        <f>LEFT(Tableau3[[#This Row],[CODE_TARIF]],6)</f>
        <v>440349</v>
      </c>
      <c r="Z1324" s="58" t="s">
        <v>697</v>
      </c>
      <c r="AA1324" s="58"/>
      <c r="AB1324" s="58" t="s">
        <v>8618</v>
      </c>
      <c r="AC1324" s="60">
        <v>42</v>
      </c>
      <c r="AD1324" s="60" t="s">
        <v>6694</v>
      </c>
      <c r="AE1324" s="58" t="s">
        <v>698</v>
      </c>
      <c r="AF1324" s="58" t="s">
        <v>658</v>
      </c>
      <c r="AG1324" s="60" t="s">
        <v>5159</v>
      </c>
      <c r="AH1324" s="60" t="s">
        <v>5159</v>
      </c>
      <c r="AI1324" s="58">
        <v>1000</v>
      </c>
      <c r="AJ1324" s="58" t="s">
        <v>666</v>
      </c>
    </row>
    <row r="1325" spans="1:36">
      <c r="A1325" s="57">
        <v>1322</v>
      </c>
      <c r="B1325" s="58">
        <v>2022</v>
      </c>
      <c r="C1325" s="58" t="s">
        <v>692</v>
      </c>
      <c r="D1325" s="58"/>
      <c r="E1325" s="58" t="s">
        <v>2012</v>
      </c>
      <c r="F1325" s="58" t="s">
        <v>577</v>
      </c>
      <c r="G1325" s="58" t="s">
        <v>7922</v>
      </c>
      <c r="H1325" s="58" t="s">
        <v>1910</v>
      </c>
      <c r="I1325" s="59">
        <v>44684</v>
      </c>
      <c r="J1325" s="58" t="s">
        <v>3300</v>
      </c>
      <c r="K1325" s="59" t="s">
        <v>1692</v>
      </c>
      <c r="L1325" s="58" t="s">
        <v>7741</v>
      </c>
      <c r="M1325" s="58" t="s">
        <v>1692</v>
      </c>
      <c r="N1325" s="60">
        <v>32150976</v>
      </c>
      <c r="O1325" s="60">
        <v>1768304</v>
      </c>
      <c r="P1325" s="60">
        <v>1768304</v>
      </c>
      <c r="Q1325" s="58"/>
      <c r="R1325" s="58" t="s">
        <v>658</v>
      </c>
      <c r="S1325" s="58" t="s">
        <v>701</v>
      </c>
      <c r="T1325" s="58"/>
      <c r="U1325" s="58">
        <v>3</v>
      </c>
      <c r="V1325" s="58"/>
      <c r="W1325" s="58" t="s">
        <v>658</v>
      </c>
      <c r="X1325" s="58">
        <v>44072938000</v>
      </c>
      <c r="Y1325" s="58" t="str">
        <f>LEFT(Tableau3[[#This Row],[CODE_TARIF]],6)</f>
        <v>440729</v>
      </c>
      <c r="Z1325" s="58" t="s">
        <v>697</v>
      </c>
      <c r="AA1325" s="58"/>
      <c r="AB1325" s="58" t="s">
        <v>8619</v>
      </c>
      <c r="AC1325" s="60">
        <v>148</v>
      </c>
      <c r="AD1325" s="60" t="s">
        <v>6695</v>
      </c>
      <c r="AE1325" s="58" t="s">
        <v>698</v>
      </c>
      <c r="AF1325" s="58" t="s">
        <v>658</v>
      </c>
      <c r="AG1325" s="60" t="s">
        <v>5160</v>
      </c>
      <c r="AH1325" s="60" t="s">
        <v>5160</v>
      </c>
      <c r="AI1325" s="58">
        <v>1000</v>
      </c>
      <c r="AJ1325" s="58" t="s">
        <v>666</v>
      </c>
    </row>
    <row r="1326" spans="1:36">
      <c r="A1326" s="57">
        <v>1323</v>
      </c>
      <c r="B1326" s="58">
        <v>2022</v>
      </c>
      <c r="C1326" s="58" t="s">
        <v>692</v>
      </c>
      <c r="D1326" s="58"/>
      <c r="E1326" s="58" t="s">
        <v>8878</v>
      </c>
      <c r="F1326" s="58" t="s">
        <v>578</v>
      </c>
      <c r="G1326" s="58" t="s">
        <v>7935</v>
      </c>
      <c r="H1326" s="58" t="s">
        <v>2027</v>
      </c>
      <c r="I1326" s="59">
        <v>44680</v>
      </c>
      <c r="J1326" s="58" t="s">
        <v>1932</v>
      </c>
      <c r="K1326" s="59" t="s">
        <v>1703</v>
      </c>
      <c r="L1326" s="58" t="s">
        <v>7742</v>
      </c>
      <c r="M1326" s="58" t="s">
        <v>1689</v>
      </c>
      <c r="N1326" s="60">
        <v>642800</v>
      </c>
      <c r="O1326" s="60">
        <v>73922</v>
      </c>
      <c r="P1326" s="60">
        <v>73922</v>
      </c>
      <c r="Q1326" s="58"/>
      <c r="R1326" s="58" t="s">
        <v>658</v>
      </c>
      <c r="S1326" s="58" t="s">
        <v>703</v>
      </c>
      <c r="T1326" s="58"/>
      <c r="U1326" s="58">
        <v>3</v>
      </c>
      <c r="V1326" s="58"/>
      <c r="W1326" s="58" t="s">
        <v>658</v>
      </c>
      <c r="X1326" s="58">
        <v>44034939000</v>
      </c>
      <c r="Y1326" s="58" t="str">
        <f>LEFT(Tableau3[[#This Row],[CODE_TARIF]],6)</f>
        <v>440349</v>
      </c>
      <c r="Z1326" s="58" t="s">
        <v>697</v>
      </c>
      <c r="AA1326" s="58"/>
      <c r="AB1326" s="58" t="s">
        <v>8620</v>
      </c>
      <c r="AC1326" s="60">
        <v>24</v>
      </c>
      <c r="AD1326" s="60" t="s">
        <v>2003</v>
      </c>
      <c r="AE1326" s="58" t="s">
        <v>698</v>
      </c>
      <c r="AF1326" s="58" t="s">
        <v>658</v>
      </c>
      <c r="AG1326" s="60" t="s">
        <v>5161</v>
      </c>
      <c r="AH1326" s="60" t="s">
        <v>5161</v>
      </c>
      <c r="AI1326" s="58">
        <v>1000</v>
      </c>
      <c r="AJ1326" s="58" t="s">
        <v>666</v>
      </c>
    </row>
    <row r="1327" spans="1:36">
      <c r="A1327" s="57">
        <v>1324</v>
      </c>
      <c r="B1327" s="58">
        <v>2022</v>
      </c>
      <c r="C1327" s="58" t="s">
        <v>692</v>
      </c>
      <c r="D1327" s="58"/>
      <c r="E1327" s="58" t="s">
        <v>8878</v>
      </c>
      <c r="F1327" s="58" t="s">
        <v>578</v>
      </c>
      <c r="G1327" s="58" t="s">
        <v>7935</v>
      </c>
      <c r="H1327" s="58" t="s">
        <v>2027</v>
      </c>
      <c r="I1327" s="59">
        <v>44680</v>
      </c>
      <c r="J1327" s="58" t="s">
        <v>3301</v>
      </c>
      <c r="K1327" s="59" t="s">
        <v>1703</v>
      </c>
      <c r="L1327" s="58" t="s">
        <v>7743</v>
      </c>
      <c r="M1327" s="58" t="s">
        <v>1689</v>
      </c>
      <c r="N1327" s="60">
        <v>2351321</v>
      </c>
      <c r="O1327" s="60">
        <v>270402</v>
      </c>
      <c r="P1327" s="60">
        <v>270402</v>
      </c>
      <c r="Q1327" s="58"/>
      <c r="R1327" s="58" t="s">
        <v>658</v>
      </c>
      <c r="S1327" s="58" t="s">
        <v>703</v>
      </c>
      <c r="T1327" s="58"/>
      <c r="U1327" s="58">
        <v>3</v>
      </c>
      <c r="V1327" s="58"/>
      <c r="W1327" s="58" t="s">
        <v>658</v>
      </c>
      <c r="X1327" s="58">
        <v>44034914000</v>
      </c>
      <c r="Y1327" s="58" t="str">
        <f>LEFT(Tableau3[[#This Row],[CODE_TARIF]],6)</f>
        <v>440349</v>
      </c>
      <c r="Z1327" s="58" t="s">
        <v>697</v>
      </c>
      <c r="AA1327" s="58"/>
      <c r="AB1327" s="58" t="s">
        <v>8621</v>
      </c>
      <c r="AC1327" s="60">
        <v>58</v>
      </c>
      <c r="AD1327" s="60" t="s">
        <v>1772</v>
      </c>
      <c r="AE1327" s="58" t="s">
        <v>698</v>
      </c>
      <c r="AF1327" s="58" t="s">
        <v>658</v>
      </c>
      <c r="AG1327" s="60" t="s">
        <v>5162</v>
      </c>
      <c r="AH1327" s="60" t="s">
        <v>5162</v>
      </c>
      <c r="AI1327" s="58">
        <v>1000</v>
      </c>
      <c r="AJ1327" s="58" t="s">
        <v>666</v>
      </c>
    </row>
    <row r="1328" spans="1:36">
      <c r="A1328" s="57">
        <v>1325</v>
      </c>
      <c r="B1328" s="58">
        <v>2022</v>
      </c>
      <c r="C1328" s="58" t="s">
        <v>692</v>
      </c>
      <c r="D1328" s="58"/>
      <c r="E1328" s="58" t="s">
        <v>8878</v>
      </c>
      <c r="F1328" s="58" t="s">
        <v>579</v>
      </c>
      <c r="G1328" s="58" t="s">
        <v>7931</v>
      </c>
      <c r="H1328" s="58" t="s">
        <v>2027</v>
      </c>
      <c r="I1328" s="59">
        <v>44680</v>
      </c>
      <c r="J1328" s="58" t="s">
        <v>3302</v>
      </c>
      <c r="K1328" s="59" t="s">
        <v>1703</v>
      </c>
      <c r="L1328" s="58" t="s">
        <v>7744</v>
      </c>
      <c r="M1328" s="58" t="s">
        <v>7258</v>
      </c>
      <c r="N1328" s="60">
        <v>5431733</v>
      </c>
      <c r="O1328" s="60">
        <v>624650</v>
      </c>
      <c r="P1328" s="60">
        <v>624650</v>
      </c>
      <c r="Q1328" s="58"/>
      <c r="R1328" s="58" t="s">
        <v>658</v>
      </c>
      <c r="S1328" s="58" t="s">
        <v>703</v>
      </c>
      <c r="T1328" s="58"/>
      <c r="U1328" s="58">
        <v>3</v>
      </c>
      <c r="V1328" s="58"/>
      <c r="W1328" s="58" t="s">
        <v>658</v>
      </c>
      <c r="X1328" s="58">
        <v>44034914000</v>
      </c>
      <c r="Y1328" s="58" t="str">
        <f>LEFT(Tableau3[[#This Row],[CODE_TARIF]],6)</f>
        <v>440349</v>
      </c>
      <c r="Z1328" s="58" t="s">
        <v>697</v>
      </c>
      <c r="AA1328" s="58"/>
      <c r="AB1328" s="58" t="s">
        <v>8622</v>
      </c>
      <c r="AC1328" s="60">
        <v>168</v>
      </c>
      <c r="AD1328" s="60" t="s">
        <v>6615</v>
      </c>
      <c r="AE1328" s="58" t="s">
        <v>698</v>
      </c>
      <c r="AF1328" s="58" t="s">
        <v>658</v>
      </c>
      <c r="AG1328" s="60" t="s">
        <v>5163</v>
      </c>
      <c r="AH1328" s="60" t="s">
        <v>5163</v>
      </c>
      <c r="AI1328" s="58">
        <v>1000</v>
      </c>
      <c r="AJ1328" s="58" t="s">
        <v>666</v>
      </c>
    </row>
    <row r="1329" spans="1:36">
      <c r="A1329" s="57">
        <v>1326</v>
      </c>
      <c r="B1329" s="58">
        <v>2022</v>
      </c>
      <c r="C1329" s="58" t="s">
        <v>692</v>
      </c>
      <c r="D1329" s="58"/>
      <c r="E1329" s="58" t="s">
        <v>8878</v>
      </c>
      <c r="F1329" s="58" t="s">
        <v>578</v>
      </c>
      <c r="G1329" s="58" t="s">
        <v>7935</v>
      </c>
      <c r="H1329" s="58" t="s">
        <v>2027</v>
      </c>
      <c r="I1329" s="59">
        <v>44680</v>
      </c>
      <c r="J1329" s="58" t="s">
        <v>3303</v>
      </c>
      <c r="K1329" s="59" t="s">
        <v>1703</v>
      </c>
      <c r="L1329" s="58" t="s">
        <v>7745</v>
      </c>
      <c r="M1329" s="58" t="s">
        <v>1689</v>
      </c>
      <c r="N1329" s="60">
        <v>4830521</v>
      </c>
      <c r="O1329" s="60">
        <v>555510</v>
      </c>
      <c r="P1329" s="60">
        <v>555510</v>
      </c>
      <c r="Q1329" s="58"/>
      <c r="R1329" s="58" t="s">
        <v>658</v>
      </c>
      <c r="S1329" s="58" t="s">
        <v>703</v>
      </c>
      <c r="T1329" s="58"/>
      <c r="U1329" s="58">
        <v>3</v>
      </c>
      <c r="V1329" s="58"/>
      <c r="W1329" s="58" t="s">
        <v>658</v>
      </c>
      <c r="X1329" s="58">
        <v>44034939000</v>
      </c>
      <c r="Y1329" s="58" t="str">
        <f>LEFT(Tableau3[[#This Row],[CODE_TARIF]],6)</f>
        <v>440349</v>
      </c>
      <c r="Z1329" s="58" t="s">
        <v>697</v>
      </c>
      <c r="AA1329" s="58"/>
      <c r="AB1329" s="58" t="s">
        <v>8623</v>
      </c>
      <c r="AC1329" s="60">
        <v>10</v>
      </c>
      <c r="AD1329" s="60" t="s">
        <v>5846</v>
      </c>
      <c r="AE1329" s="58" t="s">
        <v>698</v>
      </c>
      <c r="AF1329" s="58" t="s">
        <v>658</v>
      </c>
      <c r="AG1329" s="60" t="s">
        <v>5164</v>
      </c>
      <c r="AH1329" s="60" t="s">
        <v>5164</v>
      </c>
      <c r="AI1329" s="58">
        <v>1000</v>
      </c>
      <c r="AJ1329" s="58" t="s">
        <v>666</v>
      </c>
    </row>
    <row r="1330" spans="1:36">
      <c r="A1330" s="57">
        <v>1327</v>
      </c>
      <c r="B1330" s="58">
        <v>2022</v>
      </c>
      <c r="C1330" s="58" t="s">
        <v>692</v>
      </c>
      <c r="D1330" s="58"/>
      <c r="E1330" s="58" t="s">
        <v>1766</v>
      </c>
      <c r="F1330" s="58" t="s">
        <v>2045</v>
      </c>
      <c r="G1330" s="58" t="s">
        <v>7934</v>
      </c>
      <c r="H1330" s="58" t="s">
        <v>1763</v>
      </c>
      <c r="I1330" s="59">
        <v>44680</v>
      </c>
      <c r="J1330" s="58" t="s">
        <v>3304</v>
      </c>
      <c r="K1330" s="59" t="s">
        <v>1703</v>
      </c>
      <c r="L1330" s="58" t="s">
        <v>7746</v>
      </c>
      <c r="M1330" s="58" t="s">
        <v>7269</v>
      </c>
      <c r="N1330" s="60">
        <v>4084264</v>
      </c>
      <c r="O1330" s="60">
        <v>306319</v>
      </c>
      <c r="P1330" s="60">
        <v>306319</v>
      </c>
      <c r="Q1330" s="58"/>
      <c r="R1330" s="58" t="s">
        <v>658</v>
      </c>
      <c r="S1330" s="58" t="s">
        <v>700</v>
      </c>
      <c r="T1330" s="58"/>
      <c r="U1330" s="58">
        <v>3</v>
      </c>
      <c r="V1330" s="58"/>
      <c r="W1330" s="58" t="s">
        <v>658</v>
      </c>
      <c r="X1330" s="58">
        <v>44072700000</v>
      </c>
      <c r="Y1330" s="58" t="str">
        <f>LEFT(Tableau3[[#This Row],[CODE_TARIF]],6)</f>
        <v>440727</v>
      </c>
      <c r="Z1330" s="58" t="s">
        <v>697</v>
      </c>
      <c r="AA1330" s="58"/>
      <c r="AB1330" s="58" t="s">
        <v>8624</v>
      </c>
      <c r="AC1330" s="60">
        <v>22</v>
      </c>
      <c r="AD1330" s="60" t="s">
        <v>1441</v>
      </c>
      <c r="AE1330" s="58" t="s">
        <v>1668</v>
      </c>
      <c r="AF1330" s="58" t="s">
        <v>658</v>
      </c>
      <c r="AG1330" s="60" t="s">
        <v>5165</v>
      </c>
      <c r="AH1330" s="60" t="s">
        <v>5165</v>
      </c>
      <c r="AI1330" s="58">
        <v>1000</v>
      </c>
      <c r="AJ1330" s="58" t="s">
        <v>666</v>
      </c>
    </row>
    <row r="1331" spans="1:36">
      <c r="A1331" s="57">
        <v>1328</v>
      </c>
      <c r="B1331" s="58">
        <v>2022</v>
      </c>
      <c r="C1331" s="58" t="s">
        <v>692</v>
      </c>
      <c r="D1331" s="58"/>
      <c r="E1331" s="58" t="s">
        <v>1766</v>
      </c>
      <c r="F1331" s="58" t="s">
        <v>2045</v>
      </c>
      <c r="G1331" s="58" t="s">
        <v>7934</v>
      </c>
      <c r="H1331" s="58" t="s">
        <v>1763</v>
      </c>
      <c r="I1331" s="59">
        <v>44680</v>
      </c>
      <c r="J1331" s="58" t="s">
        <v>3305</v>
      </c>
      <c r="K1331" s="59" t="s">
        <v>1703</v>
      </c>
      <c r="L1331" s="58" t="s">
        <v>7747</v>
      </c>
      <c r="M1331" s="58" t="s">
        <v>7269</v>
      </c>
      <c r="N1331" s="60">
        <v>6055182</v>
      </c>
      <c r="O1331" s="60">
        <v>454139</v>
      </c>
      <c r="P1331" s="60">
        <v>454139</v>
      </c>
      <c r="Q1331" s="58"/>
      <c r="R1331" s="58" t="s">
        <v>658</v>
      </c>
      <c r="S1331" s="58" t="s">
        <v>700</v>
      </c>
      <c r="T1331" s="58"/>
      <c r="U1331" s="58">
        <v>3</v>
      </c>
      <c r="V1331" s="58"/>
      <c r="W1331" s="58" t="s">
        <v>658</v>
      </c>
      <c r="X1331" s="58">
        <v>44072700000</v>
      </c>
      <c r="Y1331" s="58" t="str">
        <f>LEFT(Tableau3[[#This Row],[CODE_TARIF]],6)</f>
        <v>440727</v>
      </c>
      <c r="Z1331" s="58" t="s">
        <v>697</v>
      </c>
      <c r="AA1331" s="58"/>
      <c r="AB1331" s="58" t="s">
        <v>8625</v>
      </c>
      <c r="AC1331" s="60">
        <v>28</v>
      </c>
      <c r="AD1331" s="60" t="s">
        <v>1441</v>
      </c>
      <c r="AE1331" s="58" t="s">
        <v>1668</v>
      </c>
      <c r="AF1331" s="58" t="s">
        <v>658</v>
      </c>
      <c r="AG1331" s="60" t="s">
        <v>5166</v>
      </c>
      <c r="AH1331" s="60" t="s">
        <v>5166</v>
      </c>
      <c r="AI1331" s="58">
        <v>1000</v>
      </c>
      <c r="AJ1331" s="58" t="s">
        <v>666</v>
      </c>
    </row>
    <row r="1332" spans="1:36">
      <c r="A1332" s="57">
        <v>1329</v>
      </c>
      <c r="B1332" s="58">
        <v>2022</v>
      </c>
      <c r="C1332" s="58" t="s">
        <v>692</v>
      </c>
      <c r="D1332" s="58"/>
      <c r="E1332" s="58" t="s">
        <v>1766</v>
      </c>
      <c r="F1332" s="58" t="s">
        <v>2045</v>
      </c>
      <c r="G1332" s="58" t="s">
        <v>7934</v>
      </c>
      <c r="H1332" s="58" t="s">
        <v>1763</v>
      </c>
      <c r="I1332" s="59">
        <v>44680</v>
      </c>
      <c r="J1332" s="58" t="s">
        <v>3306</v>
      </c>
      <c r="K1332" s="59" t="s">
        <v>1703</v>
      </c>
      <c r="L1332" s="58" t="s">
        <v>7748</v>
      </c>
      <c r="M1332" s="58" t="s">
        <v>7269</v>
      </c>
      <c r="N1332" s="60">
        <v>3956112</v>
      </c>
      <c r="O1332" s="60">
        <v>296709</v>
      </c>
      <c r="P1332" s="60">
        <v>296709</v>
      </c>
      <c r="Q1332" s="58"/>
      <c r="R1332" s="58" t="s">
        <v>658</v>
      </c>
      <c r="S1332" s="58" t="s">
        <v>700</v>
      </c>
      <c r="T1332" s="58"/>
      <c r="U1332" s="58">
        <v>3</v>
      </c>
      <c r="V1332" s="58"/>
      <c r="W1332" s="58" t="s">
        <v>658</v>
      </c>
      <c r="X1332" s="58">
        <v>44072700000</v>
      </c>
      <c r="Y1332" s="58" t="str">
        <f>LEFT(Tableau3[[#This Row],[CODE_TARIF]],6)</f>
        <v>440727</v>
      </c>
      <c r="Z1332" s="58" t="s">
        <v>697</v>
      </c>
      <c r="AA1332" s="58"/>
      <c r="AB1332" s="58" t="s">
        <v>8626</v>
      </c>
      <c r="AC1332" s="60">
        <v>30</v>
      </c>
      <c r="AD1332" s="60" t="s">
        <v>1441</v>
      </c>
      <c r="AE1332" s="58" t="s">
        <v>1668</v>
      </c>
      <c r="AF1332" s="58" t="s">
        <v>658</v>
      </c>
      <c r="AG1332" s="60" t="s">
        <v>5167</v>
      </c>
      <c r="AH1332" s="60" t="s">
        <v>5167</v>
      </c>
      <c r="AI1332" s="58">
        <v>1000</v>
      </c>
      <c r="AJ1332" s="58" t="s">
        <v>666</v>
      </c>
    </row>
    <row r="1333" spans="1:36">
      <c r="A1333" s="57">
        <v>1330</v>
      </c>
      <c r="B1333" s="58">
        <v>2022</v>
      </c>
      <c r="C1333" s="58" t="s">
        <v>692</v>
      </c>
      <c r="D1333" s="58"/>
      <c r="E1333" s="58" t="s">
        <v>8882</v>
      </c>
      <c r="F1333" s="58" t="s">
        <v>579</v>
      </c>
      <c r="G1333" s="58" t="s">
        <v>7931</v>
      </c>
      <c r="H1333" s="58" t="s">
        <v>2031</v>
      </c>
      <c r="I1333" s="59">
        <v>44680</v>
      </c>
      <c r="J1333" s="58" t="s">
        <v>3307</v>
      </c>
      <c r="K1333" s="59" t="s">
        <v>1703</v>
      </c>
      <c r="L1333" s="58" t="s">
        <v>7749</v>
      </c>
      <c r="M1333" s="58" t="s">
        <v>7262</v>
      </c>
      <c r="N1333" s="60">
        <v>5030334</v>
      </c>
      <c r="O1333" s="60">
        <v>578489</v>
      </c>
      <c r="P1333" s="60">
        <v>578489</v>
      </c>
      <c r="Q1333" s="58"/>
      <c r="R1333" s="58" t="s">
        <v>658</v>
      </c>
      <c r="S1333" s="58" t="s">
        <v>703</v>
      </c>
      <c r="T1333" s="58"/>
      <c r="U1333" s="58">
        <v>3</v>
      </c>
      <c r="V1333" s="58"/>
      <c r="W1333" s="58" t="s">
        <v>658</v>
      </c>
      <c r="X1333" s="58">
        <v>44034914000</v>
      </c>
      <c r="Y1333" s="58" t="str">
        <f>LEFT(Tableau3[[#This Row],[CODE_TARIF]],6)</f>
        <v>440349</v>
      </c>
      <c r="Z1333" s="58" t="s">
        <v>697</v>
      </c>
      <c r="AA1333" s="58"/>
      <c r="AB1333" s="58" t="s">
        <v>8627</v>
      </c>
      <c r="AC1333" s="60">
        <v>186</v>
      </c>
      <c r="AD1333" s="60" t="s">
        <v>6446</v>
      </c>
      <c r="AE1333" s="58" t="s">
        <v>706</v>
      </c>
      <c r="AF1333" s="58" t="s">
        <v>658</v>
      </c>
      <c r="AG1333" s="60" t="s">
        <v>5168</v>
      </c>
      <c r="AH1333" s="60" t="s">
        <v>5168</v>
      </c>
      <c r="AI1333" s="58">
        <v>1000</v>
      </c>
      <c r="AJ1333" s="58" t="s">
        <v>666</v>
      </c>
    </row>
    <row r="1334" spans="1:36">
      <c r="A1334" s="57">
        <v>1331</v>
      </c>
      <c r="B1334" s="58">
        <v>2022</v>
      </c>
      <c r="C1334" s="58" t="s">
        <v>692</v>
      </c>
      <c r="D1334" s="58"/>
      <c r="E1334" s="58" t="s">
        <v>8882</v>
      </c>
      <c r="F1334" s="58" t="s">
        <v>579</v>
      </c>
      <c r="G1334" s="58" t="s">
        <v>7931</v>
      </c>
      <c r="H1334" s="58" t="s">
        <v>2031</v>
      </c>
      <c r="I1334" s="59">
        <v>44680</v>
      </c>
      <c r="J1334" s="58" t="s">
        <v>3308</v>
      </c>
      <c r="K1334" s="59" t="s">
        <v>1703</v>
      </c>
      <c r="L1334" s="58" t="s">
        <v>7750</v>
      </c>
      <c r="M1334" s="58" t="s">
        <v>7258</v>
      </c>
      <c r="N1334" s="60">
        <v>2529111</v>
      </c>
      <c r="O1334" s="60">
        <v>290848</v>
      </c>
      <c r="P1334" s="60">
        <v>290848</v>
      </c>
      <c r="Q1334" s="58"/>
      <c r="R1334" s="58" t="s">
        <v>658</v>
      </c>
      <c r="S1334" s="58" t="s">
        <v>703</v>
      </c>
      <c r="T1334" s="58"/>
      <c r="U1334" s="58">
        <v>3</v>
      </c>
      <c r="V1334" s="58"/>
      <c r="W1334" s="58" t="s">
        <v>658</v>
      </c>
      <c r="X1334" s="58">
        <v>44034914000</v>
      </c>
      <c r="Y1334" s="58" t="str">
        <f>LEFT(Tableau3[[#This Row],[CODE_TARIF]],6)</f>
        <v>440349</v>
      </c>
      <c r="Z1334" s="58" t="s">
        <v>697</v>
      </c>
      <c r="AA1334" s="58"/>
      <c r="AB1334" s="58" t="s">
        <v>8628</v>
      </c>
      <c r="AC1334" s="60">
        <v>189</v>
      </c>
      <c r="AD1334" s="60" t="s">
        <v>6696</v>
      </c>
      <c r="AE1334" s="58" t="s">
        <v>706</v>
      </c>
      <c r="AF1334" s="58" t="s">
        <v>658</v>
      </c>
      <c r="AG1334" s="60" t="s">
        <v>5169</v>
      </c>
      <c r="AH1334" s="60" t="s">
        <v>5169</v>
      </c>
      <c r="AI1334" s="58">
        <v>1000</v>
      </c>
      <c r="AJ1334" s="58" t="s">
        <v>666</v>
      </c>
    </row>
    <row r="1335" spans="1:36">
      <c r="A1335" s="57">
        <v>1332</v>
      </c>
      <c r="B1335" s="58">
        <v>2022</v>
      </c>
      <c r="C1335" s="58" t="s">
        <v>692</v>
      </c>
      <c r="D1335" s="58"/>
      <c r="E1335" s="58" t="s">
        <v>8882</v>
      </c>
      <c r="F1335" s="58" t="s">
        <v>579</v>
      </c>
      <c r="G1335" s="58" t="s">
        <v>7931</v>
      </c>
      <c r="H1335" s="58" t="s">
        <v>2031</v>
      </c>
      <c r="I1335" s="59">
        <v>44680</v>
      </c>
      <c r="J1335" s="58" t="s">
        <v>1676</v>
      </c>
      <c r="K1335" s="59" t="s">
        <v>1703</v>
      </c>
      <c r="L1335" s="58" t="s">
        <v>7751</v>
      </c>
      <c r="M1335" s="58" t="s">
        <v>1675</v>
      </c>
      <c r="N1335" s="60">
        <v>461400</v>
      </c>
      <c r="O1335" s="60">
        <v>53061</v>
      </c>
      <c r="P1335" s="60">
        <v>53061</v>
      </c>
      <c r="Q1335" s="58"/>
      <c r="R1335" s="58" t="s">
        <v>658</v>
      </c>
      <c r="S1335" s="58" t="s">
        <v>701</v>
      </c>
      <c r="T1335" s="58"/>
      <c r="U1335" s="58">
        <v>3</v>
      </c>
      <c r="V1335" s="58"/>
      <c r="W1335" s="58" t="s">
        <v>658</v>
      </c>
      <c r="X1335" s="58">
        <v>44034939000</v>
      </c>
      <c r="Y1335" s="58" t="str">
        <f>LEFT(Tableau3[[#This Row],[CODE_TARIF]],6)</f>
        <v>440349</v>
      </c>
      <c r="Z1335" s="58" t="s">
        <v>697</v>
      </c>
      <c r="AA1335" s="58"/>
      <c r="AB1335" s="58" t="s">
        <v>8629</v>
      </c>
      <c r="AC1335" s="60">
        <v>32</v>
      </c>
      <c r="AD1335" s="60" t="s">
        <v>6266</v>
      </c>
      <c r="AE1335" s="58" t="s">
        <v>706</v>
      </c>
      <c r="AF1335" s="58" t="s">
        <v>658</v>
      </c>
      <c r="AG1335" s="60" t="s">
        <v>5170</v>
      </c>
      <c r="AH1335" s="60" t="s">
        <v>5170</v>
      </c>
      <c r="AI1335" s="58">
        <v>1000</v>
      </c>
      <c r="AJ1335" s="58" t="s">
        <v>666</v>
      </c>
    </row>
    <row r="1336" spans="1:36">
      <c r="A1336" s="57">
        <v>1333</v>
      </c>
      <c r="B1336" s="58">
        <v>2022</v>
      </c>
      <c r="C1336" s="58" t="s">
        <v>692</v>
      </c>
      <c r="D1336" s="58"/>
      <c r="E1336" s="58" t="s">
        <v>8882</v>
      </c>
      <c r="F1336" s="58" t="s">
        <v>579</v>
      </c>
      <c r="G1336" s="58" t="s">
        <v>7931</v>
      </c>
      <c r="H1336" s="58" t="s">
        <v>2031</v>
      </c>
      <c r="I1336" s="59">
        <v>44680</v>
      </c>
      <c r="J1336" s="58" t="s">
        <v>3309</v>
      </c>
      <c r="K1336" s="59" t="s">
        <v>1703</v>
      </c>
      <c r="L1336" s="58" t="s">
        <v>7752</v>
      </c>
      <c r="M1336" s="58" t="s">
        <v>1675</v>
      </c>
      <c r="N1336" s="60">
        <v>28552</v>
      </c>
      <c r="O1336" s="60">
        <v>3284</v>
      </c>
      <c r="P1336" s="60">
        <v>3284</v>
      </c>
      <c r="Q1336" s="58"/>
      <c r="R1336" s="58" t="s">
        <v>658</v>
      </c>
      <c r="S1336" s="58" t="s">
        <v>701</v>
      </c>
      <c r="T1336" s="58"/>
      <c r="U1336" s="58">
        <v>3</v>
      </c>
      <c r="V1336" s="58"/>
      <c r="W1336" s="58" t="s">
        <v>658</v>
      </c>
      <c r="X1336" s="58">
        <v>44034911000</v>
      </c>
      <c r="Y1336" s="58" t="str">
        <f>LEFT(Tableau3[[#This Row],[CODE_TARIF]],6)</f>
        <v>440349</v>
      </c>
      <c r="Z1336" s="58" t="s">
        <v>697</v>
      </c>
      <c r="AA1336" s="58"/>
      <c r="AB1336" s="58" t="s">
        <v>8630</v>
      </c>
      <c r="AC1336" s="60">
        <v>25</v>
      </c>
      <c r="AD1336" s="60" t="s">
        <v>6213</v>
      </c>
      <c r="AE1336" s="58" t="s">
        <v>706</v>
      </c>
      <c r="AF1336" s="58" t="s">
        <v>658</v>
      </c>
      <c r="AG1336" s="60" t="s">
        <v>5171</v>
      </c>
      <c r="AH1336" s="60" t="s">
        <v>5171</v>
      </c>
      <c r="AI1336" s="58">
        <v>1000</v>
      </c>
      <c r="AJ1336" s="58" t="s">
        <v>666</v>
      </c>
    </row>
    <row r="1337" spans="1:36">
      <c r="A1337" s="57">
        <v>1334</v>
      </c>
      <c r="B1337" s="58">
        <v>2022</v>
      </c>
      <c r="C1337" s="58" t="s">
        <v>692</v>
      </c>
      <c r="D1337" s="58"/>
      <c r="E1337" s="58" t="s">
        <v>2012</v>
      </c>
      <c r="F1337" s="58" t="s">
        <v>577</v>
      </c>
      <c r="G1337" s="58" t="s">
        <v>7922</v>
      </c>
      <c r="H1337" s="58" t="s">
        <v>1910</v>
      </c>
      <c r="I1337" s="59">
        <v>44679</v>
      </c>
      <c r="J1337" s="58" t="s">
        <v>3310</v>
      </c>
      <c r="K1337" s="59" t="s">
        <v>1961</v>
      </c>
      <c r="L1337" s="58" t="s">
        <v>7753</v>
      </c>
      <c r="M1337" s="58" t="s">
        <v>1703</v>
      </c>
      <c r="N1337" s="60">
        <v>4003981</v>
      </c>
      <c r="O1337" s="60">
        <v>460458</v>
      </c>
      <c r="P1337" s="60">
        <v>460458</v>
      </c>
      <c r="Q1337" s="58"/>
      <c r="R1337" s="58" t="s">
        <v>658</v>
      </c>
      <c r="S1337" s="58" t="s">
        <v>704</v>
      </c>
      <c r="T1337" s="58"/>
      <c r="U1337" s="58">
        <v>3</v>
      </c>
      <c r="V1337" s="58"/>
      <c r="W1337" s="58" t="s">
        <v>658</v>
      </c>
      <c r="X1337" s="58">
        <v>44034939000</v>
      </c>
      <c r="Y1337" s="58" t="str">
        <f>LEFT(Tableau3[[#This Row],[CODE_TARIF]],6)</f>
        <v>440349</v>
      </c>
      <c r="Z1337" s="58" t="s">
        <v>697</v>
      </c>
      <c r="AA1337" s="58"/>
      <c r="AB1337" s="58" t="s">
        <v>8631</v>
      </c>
      <c r="AC1337" s="60">
        <v>5</v>
      </c>
      <c r="AD1337" s="60" t="s">
        <v>6697</v>
      </c>
      <c r="AE1337" s="58" t="s">
        <v>698</v>
      </c>
      <c r="AF1337" s="58" t="s">
        <v>658</v>
      </c>
      <c r="AG1337" s="60" t="s">
        <v>5172</v>
      </c>
      <c r="AH1337" s="60" t="s">
        <v>5172</v>
      </c>
      <c r="AI1337" s="58">
        <v>1000</v>
      </c>
      <c r="AJ1337" s="58" t="s">
        <v>666</v>
      </c>
    </row>
    <row r="1338" spans="1:36">
      <c r="A1338" s="57">
        <v>1335</v>
      </c>
      <c r="B1338" s="58">
        <v>2022</v>
      </c>
      <c r="C1338" s="58" t="s">
        <v>692</v>
      </c>
      <c r="D1338" s="58"/>
      <c r="E1338" s="58" t="s">
        <v>8878</v>
      </c>
      <c r="F1338" s="58" t="s">
        <v>578</v>
      </c>
      <c r="G1338" s="58" t="s">
        <v>7935</v>
      </c>
      <c r="H1338" s="58" t="s">
        <v>2027</v>
      </c>
      <c r="I1338" s="59">
        <v>44678</v>
      </c>
      <c r="J1338" s="58" t="s">
        <v>3311</v>
      </c>
      <c r="K1338" s="59" t="s">
        <v>1706</v>
      </c>
      <c r="L1338" s="58" t="s">
        <v>7754</v>
      </c>
      <c r="M1338" s="58" t="s">
        <v>1689</v>
      </c>
      <c r="N1338" s="60">
        <v>1693910</v>
      </c>
      <c r="O1338" s="60">
        <v>194800</v>
      </c>
      <c r="P1338" s="60">
        <v>194800</v>
      </c>
      <c r="Q1338" s="58"/>
      <c r="R1338" s="58" t="s">
        <v>658</v>
      </c>
      <c r="S1338" s="58" t="s">
        <v>703</v>
      </c>
      <c r="T1338" s="58"/>
      <c r="U1338" s="58">
        <v>3</v>
      </c>
      <c r="V1338" s="58"/>
      <c r="W1338" s="58" t="s">
        <v>658</v>
      </c>
      <c r="X1338" s="58">
        <v>44034939000</v>
      </c>
      <c r="Y1338" s="58" t="str">
        <f>LEFT(Tableau3[[#This Row],[CODE_TARIF]],6)</f>
        <v>440349</v>
      </c>
      <c r="Z1338" s="58" t="s">
        <v>697</v>
      </c>
      <c r="AA1338" s="58"/>
      <c r="AB1338" s="58" t="s">
        <v>8632</v>
      </c>
      <c r="AC1338" s="60">
        <v>76</v>
      </c>
      <c r="AD1338" s="60" t="s">
        <v>6629</v>
      </c>
      <c r="AE1338" s="58" t="s">
        <v>698</v>
      </c>
      <c r="AF1338" s="58" t="s">
        <v>658</v>
      </c>
      <c r="AG1338" s="60" t="s">
        <v>5173</v>
      </c>
      <c r="AH1338" s="60" t="s">
        <v>5173</v>
      </c>
      <c r="AI1338" s="58">
        <v>1000</v>
      </c>
      <c r="AJ1338" s="58" t="s">
        <v>666</v>
      </c>
    </row>
    <row r="1339" spans="1:36">
      <c r="A1339" s="57">
        <v>1336</v>
      </c>
      <c r="B1339" s="58">
        <v>2022</v>
      </c>
      <c r="C1339" s="58" t="s">
        <v>692</v>
      </c>
      <c r="D1339" s="58"/>
      <c r="E1339" s="58" t="s">
        <v>8878</v>
      </c>
      <c r="F1339" s="58" t="s">
        <v>578</v>
      </c>
      <c r="G1339" s="58" t="s">
        <v>7935</v>
      </c>
      <c r="H1339" s="58" t="s">
        <v>2027</v>
      </c>
      <c r="I1339" s="59">
        <v>44677</v>
      </c>
      <c r="J1339" s="58" t="s">
        <v>3312</v>
      </c>
      <c r="K1339" s="59" t="s">
        <v>1706</v>
      </c>
      <c r="L1339" s="58" t="s">
        <v>7755</v>
      </c>
      <c r="M1339" s="58" t="s">
        <v>1689</v>
      </c>
      <c r="N1339" s="60">
        <v>133314</v>
      </c>
      <c r="O1339" s="60">
        <v>15332</v>
      </c>
      <c r="P1339" s="60">
        <v>15332</v>
      </c>
      <c r="Q1339" s="58"/>
      <c r="R1339" s="58" t="s">
        <v>658</v>
      </c>
      <c r="S1339" s="58" t="s">
        <v>703</v>
      </c>
      <c r="T1339" s="58"/>
      <c r="U1339" s="58">
        <v>3</v>
      </c>
      <c r="V1339" s="58"/>
      <c r="W1339" s="58" t="s">
        <v>658</v>
      </c>
      <c r="X1339" s="58">
        <v>44034911000</v>
      </c>
      <c r="Y1339" s="58" t="str">
        <f>LEFT(Tableau3[[#This Row],[CODE_TARIF]],6)</f>
        <v>440349</v>
      </c>
      <c r="Z1339" s="58" t="s">
        <v>697</v>
      </c>
      <c r="AA1339" s="58"/>
      <c r="AB1339" s="58" t="s">
        <v>8633</v>
      </c>
      <c r="AC1339" s="60">
        <v>77</v>
      </c>
      <c r="AD1339" s="60" t="s">
        <v>6099</v>
      </c>
      <c r="AE1339" s="58" t="s">
        <v>698</v>
      </c>
      <c r="AF1339" s="58" t="s">
        <v>658</v>
      </c>
      <c r="AG1339" s="60" t="s">
        <v>5174</v>
      </c>
      <c r="AH1339" s="60" t="s">
        <v>5174</v>
      </c>
      <c r="AI1339" s="58">
        <v>1000</v>
      </c>
      <c r="AJ1339" s="58" t="s">
        <v>666</v>
      </c>
    </row>
    <row r="1340" spans="1:36">
      <c r="A1340" s="57">
        <v>1337</v>
      </c>
      <c r="B1340" s="58">
        <v>2022</v>
      </c>
      <c r="C1340" s="58" t="s">
        <v>692</v>
      </c>
      <c r="D1340" s="58"/>
      <c r="E1340" s="58" t="s">
        <v>8878</v>
      </c>
      <c r="F1340" s="58" t="s">
        <v>578</v>
      </c>
      <c r="G1340" s="58" t="s">
        <v>7935</v>
      </c>
      <c r="H1340" s="58" t="s">
        <v>2027</v>
      </c>
      <c r="I1340" s="59">
        <v>44677</v>
      </c>
      <c r="J1340" s="58" t="s">
        <v>3313</v>
      </c>
      <c r="K1340" s="59" t="s">
        <v>1706</v>
      </c>
      <c r="L1340" s="58" t="s">
        <v>7756</v>
      </c>
      <c r="M1340" s="58" t="s">
        <v>1692</v>
      </c>
      <c r="N1340" s="60">
        <v>104622</v>
      </c>
      <c r="O1340" s="60">
        <v>12031</v>
      </c>
      <c r="P1340" s="60">
        <v>12031</v>
      </c>
      <c r="Q1340" s="58"/>
      <c r="R1340" s="58" t="s">
        <v>658</v>
      </c>
      <c r="S1340" s="58" t="s">
        <v>703</v>
      </c>
      <c r="T1340" s="58"/>
      <c r="U1340" s="58">
        <v>3</v>
      </c>
      <c r="V1340" s="58"/>
      <c r="W1340" s="58" t="s">
        <v>658</v>
      </c>
      <c r="X1340" s="58">
        <v>44034911000</v>
      </c>
      <c r="Y1340" s="58" t="str">
        <f>LEFT(Tableau3[[#This Row],[CODE_TARIF]],6)</f>
        <v>440349</v>
      </c>
      <c r="Z1340" s="58" t="s">
        <v>697</v>
      </c>
      <c r="AA1340" s="58"/>
      <c r="AB1340" s="58" t="s">
        <v>8634</v>
      </c>
      <c r="AC1340" s="60">
        <v>64</v>
      </c>
      <c r="AD1340" s="60" t="s">
        <v>5865</v>
      </c>
      <c r="AE1340" s="58" t="s">
        <v>698</v>
      </c>
      <c r="AF1340" s="58" t="s">
        <v>658</v>
      </c>
      <c r="AG1340" s="60" t="s">
        <v>5175</v>
      </c>
      <c r="AH1340" s="60" t="s">
        <v>5175</v>
      </c>
      <c r="AI1340" s="58">
        <v>1000</v>
      </c>
      <c r="AJ1340" s="58" t="s">
        <v>666</v>
      </c>
    </row>
    <row r="1341" spans="1:36">
      <c r="A1341" s="57">
        <v>1338</v>
      </c>
      <c r="B1341" s="58">
        <v>2022</v>
      </c>
      <c r="C1341" s="58" t="s">
        <v>692</v>
      </c>
      <c r="D1341" s="58"/>
      <c r="E1341" s="58" t="s">
        <v>8878</v>
      </c>
      <c r="F1341" s="58" t="s">
        <v>578</v>
      </c>
      <c r="G1341" s="58" t="s">
        <v>7935</v>
      </c>
      <c r="H1341" s="58" t="s">
        <v>2027</v>
      </c>
      <c r="I1341" s="59">
        <v>44677</v>
      </c>
      <c r="J1341" s="58" t="s">
        <v>3314</v>
      </c>
      <c r="K1341" s="59" t="s">
        <v>1706</v>
      </c>
      <c r="L1341" s="58" t="s">
        <v>7757</v>
      </c>
      <c r="M1341" s="58" t="s">
        <v>1689</v>
      </c>
      <c r="N1341" s="60">
        <v>2753265</v>
      </c>
      <c r="O1341" s="60">
        <v>316625</v>
      </c>
      <c r="P1341" s="60">
        <v>316625</v>
      </c>
      <c r="Q1341" s="58"/>
      <c r="R1341" s="58" t="s">
        <v>658</v>
      </c>
      <c r="S1341" s="58" t="s">
        <v>703</v>
      </c>
      <c r="T1341" s="58"/>
      <c r="U1341" s="58">
        <v>3</v>
      </c>
      <c r="V1341" s="58"/>
      <c r="W1341" s="58" t="s">
        <v>658</v>
      </c>
      <c r="X1341" s="58">
        <v>44034914000</v>
      </c>
      <c r="Y1341" s="58" t="str">
        <f>LEFT(Tableau3[[#This Row],[CODE_TARIF]],6)</f>
        <v>440349</v>
      </c>
      <c r="Z1341" s="58" t="s">
        <v>697</v>
      </c>
      <c r="AA1341" s="58"/>
      <c r="AB1341" s="58" t="s">
        <v>8635</v>
      </c>
      <c r="AC1341" s="60">
        <v>63</v>
      </c>
      <c r="AD1341" s="60" t="s">
        <v>6305</v>
      </c>
      <c r="AE1341" s="58" t="s">
        <v>698</v>
      </c>
      <c r="AF1341" s="58" t="s">
        <v>658</v>
      </c>
      <c r="AG1341" s="60" t="s">
        <v>5176</v>
      </c>
      <c r="AH1341" s="60" t="s">
        <v>5176</v>
      </c>
      <c r="AI1341" s="58">
        <v>1000</v>
      </c>
      <c r="AJ1341" s="58" t="s">
        <v>666</v>
      </c>
    </row>
    <row r="1342" spans="1:36">
      <c r="A1342" s="57">
        <v>1339</v>
      </c>
      <c r="B1342" s="58">
        <v>2022</v>
      </c>
      <c r="C1342" s="58" t="s">
        <v>692</v>
      </c>
      <c r="D1342" s="58"/>
      <c r="E1342" s="58" t="s">
        <v>8878</v>
      </c>
      <c r="F1342" s="58" t="s">
        <v>579</v>
      </c>
      <c r="G1342" s="58" t="s">
        <v>7931</v>
      </c>
      <c r="H1342" s="58" t="s">
        <v>2027</v>
      </c>
      <c r="I1342" s="59">
        <v>44677</v>
      </c>
      <c r="J1342" s="58" t="s">
        <v>3315</v>
      </c>
      <c r="K1342" s="59" t="s">
        <v>1706</v>
      </c>
      <c r="L1342" s="58" t="s">
        <v>7758</v>
      </c>
      <c r="M1342" s="58" t="s">
        <v>1685</v>
      </c>
      <c r="N1342" s="60">
        <v>35979</v>
      </c>
      <c r="O1342" s="60">
        <v>4138</v>
      </c>
      <c r="P1342" s="60">
        <v>4138</v>
      </c>
      <c r="Q1342" s="58"/>
      <c r="R1342" s="58" t="s">
        <v>658</v>
      </c>
      <c r="S1342" s="58" t="s">
        <v>701</v>
      </c>
      <c r="T1342" s="58"/>
      <c r="U1342" s="58">
        <v>3</v>
      </c>
      <c r="V1342" s="58"/>
      <c r="W1342" s="58" t="s">
        <v>658</v>
      </c>
      <c r="X1342" s="58">
        <v>44034911000</v>
      </c>
      <c r="Y1342" s="58" t="str">
        <f>LEFT(Tableau3[[#This Row],[CODE_TARIF]],6)</f>
        <v>440349</v>
      </c>
      <c r="Z1342" s="58" t="s">
        <v>697</v>
      </c>
      <c r="AA1342" s="58"/>
      <c r="AB1342" s="58" t="s">
        <v>8636</v>
      </c>
      <c r="AC1342" s="60">
        <v>29</v>
      </c>
      <c r="AD1342" s="60" t="s">
        <v>6179</v>
      </c>
      <c r="AE1342" s="58" t="s">
        <v>698</v>
      </c>
      <c r="AF1342" s="58" t="s">
        <v>658</v>
      </c>
      <c r="AG1342" s="60" t="s">
        <v>5177</v>
      </c>
      <c r="AH1342" s="60" t="s">
        <v>5177</v>
      </c>
      <c r="AI1342" s="58">
        <v>1000</v>
      </c>
      <c r="AJ1342" s="58" t="s">
        <v>666</v>
      </c>
    </row>
    <row r="1343" spans="1:36">
      <c r="A1343" s="57">
        <v>1340</v>
      </c>
      <c r="B1343" s="58">
        <v>2022</v>
      </c>
      <c r="C1343" s="58" t="s">
        <v>692</v>
      </c>
      <c r="D1343" s="58"/>
      <c r="E1343" s="58" t="s">
        <v>2012</v>
      </c>
      <c r="F1343" s="58" t="s">
        <v>577</v>
      </c>
      <c r="G1343" s="58" t="s">
        <v>7922</v>
      </c>
      <c r="H1343" s="58" t="s">
        <v>1910</v>
      </c>
      <c r="I1343" s="59">
        <v>44677</v>
      </c>
      <c r="J1343" s="58" t="s">
        <v>3316</v>
      </c>
      <c r="K1343" s="59" t="s">
        <v>7314</v>
      </c>
      <c r="L1343" s="58" t="s">
        <v>7759</v>
      </c>
      <c r="M1343" s="58" t="s">
        <v>1961</v>
      </c>
      <c r="N1343" s="60">
        <v>10073856</v>
      </c>
      <c r="O1343" s="60">
        <v>554062</v>
      </c>
      <c r="P1343" s="60">
        <v>554062</v>
      </c>
      <c r="Q1343" s="58"/>
      <c r="R1343" s="58" t="s">
        <v>658</v>
      </c>
      <c r="S1343" s="58" t="s">
        <v>701</v>
      </c>
      <c r="T1343" s="58"/>
      <c r="U1343" s="58">
        <v>3</v>
      </c>
      <c r="V1343" s="58"/>
      <c r="W1343" s="58" t="s">
        <v>658</v>
      </c>
      <c r="X1343" s="58">
        <v>44072938000</v>
      </c>
      <c r="Y1343" s="58" t="str">
        <f>LEFT(Tableau3[[#This Row],[CODE_TARIF]],6)</f>
        <v>440729</v>
      </c>
      <c r="Z1343" s="58" t="s">
        <v>697</v>
      </c>
      <c r="AA1343" s="58"/>
      <c r="AB1343" s="58" t="s">
        <v>8637</v>
      </c>
      <c r="AC1343" s="60">
        <v>56</v>
      </c>
      <c r="AD1343" s="60" t="s">
        <v>6698</v>
      </c>
      <c r="AE1343" s="58" t="s">
        <v>698</v>
      </c>
      <c r="AF1343" s="58" t="s">
        <v>658</v>
      </c>
      <c r="AG1343" s="60" t="s">
        <v>5178</v>
      </c>
      <c r="AH1343" s="60" t="s">
        <v>5178</v>
      </c>
      <c r="AI1343" s="58">
        <v>1000</v>
      </c>
      <c r="AJ1343" s="58" t="s">
        <v>666</v>
      </c>
    </row>
    <row r="1344" spans="1:36">
      <c r="A1344" s="57">
        <v>1341</v>
      </c>
      <c r="B1344" s="58">
        <v>2022</v>
      </c>
      <c r="C1344" s="58" t="s">
        <v>692</v>
      </c>
      <c r="D1344" s="58"/>
      <c r="E1344" s="58" t="s">
        <v>8883</v>
      </c>
      <c r="F1344" s="58" t="s">
        <v>587</v>
      </c>
      <c r="G1344" s="58" t="s">
        <v>7933</v>
      </c>
      <c r="H1344" s="58" t="s">
        <v>2032</v>
      </c>
      <c r="I1344" s="59">
        <v>44676</v>
      </c>
      <c r="J1344" s="58" t="s">
        <v>3317</v>
      </c>
      <c r="K1344" s="59" t="s">
        <v>7314</v>
      </c>
      <c r="L1344" s="58" t="s">
        <v>7760</v>
      </c>
      <c r="M1344" s="58" t="s">
        <v>1961</v>
      </c>
      <c r="N1344" s="60">
        <v>287600</v>
      </c>
      <c r="O1344" s="60">
        <v>33074</v>
      </c>
      <c r="P1344" s="60">
        <v>33074</v>
      </c>
      <c r="Q1344" s="58"/>
      <c r="R1344" s="58" t="s">
        <v>658</v>
      </c>
      <c r="S1344" s="58" t="s">
        <v>687</v>
      </c>
      <c r="T1344" s="58"/>
      <c r="U1344" s="58">
        <v>3</v>
      </c>
      <c r="V1344" s="58"/>
      <c r="W1344" s="58" t="s">
        <v>658</v>
      </c>
      <c r="X1344" s="58">
        <v>44034900000</v>
      </c>
      <c r="Y1344" s="58" t="str">
        <f>LEFT(Tableau3[[#This Row],[CODE_TARIF]],6)</f>
        <v>440349</v>
      </c>
      <c r="Z1344" s="58" t="s">
        <v>697</v>
      </c>
      <c r="AA1344" s="58"/>
      <c r="AB1344" s="58" t="s">
        <v>7977</v>
      </c>
      <c r="AC1344" s="60">
        <v>7</v>
      </c>
      <c r="AD1344" s="60" t="s">
        <v>6699</v>
      </c>
      <c r="AE1344" s="58" t="s">
        <v>698</v>
      </c>
      <c r="AF1344" s="58" t="s">
        <v>658</v>
      </c>
      <c r="AG1344" s="60" t="s">
        <v>5179</v>
      </c>
      <c r="AH1344" s="60" t="s">
        <v>5179</v>
      </c>
      <c r="AI1344" s="58">
        <v>1000</v>
      </c>
      <c r="AJ1344" s="58" t="s">
        <v>666</v>
      </c>
    </row>
    <row r="1345" spans="1:36">
      <c r="A1345" s="57">
        <v>1342</v>
      </c>
      <c r="B1345" s="58">
        <v>2022</v>
      </c>
      <c r="C1345" s="58" t="s">
        <v>692</v>
      </c>
      <c r="D1345" s="58"/>
      <c r="E1345" s="58" t="s">
        <v>8883</v>
      </c>
      <c r="F1345" s="58" t="s">
        <v>587</v>
      </c>
      <c r="G1345" s="58" t="s">
        <v>7933</v>
      </c>
      <c r="H1345" s="58" t="s">
        <v>2032</v>
      </c>
      <c r="I1345" s="59">
        <v>44676</v>
      </c>
      <c r="J1345" s="58" t="s">
        <v>3318</v>
      </c>
      <c r="K1345" s="59" t="s">
        <v>7314</v>
      </c>
      <c r="L1345" s="58" t="s">
        <v>7760</v>
      </c>
      <c r="M1345" s="58" t="s">
        <v>1961</v>
      </c>
      <c r="N1345" s="60">
        <v>396700</v>
      </c>
      <c r="O1345" s="60">
        <v>45621</v>
      </c>
      <c r="P1345" s="60">
        <v>45621</v>
      </c>
      <c r="Q1345" s="58"/>
      <c r="R1345" s="58" t="s">
        <v>658</v>
      </c>
      <c r="S1345" s="58" t="s">
        <v>687</v>
      </c>
      <c r="T1345" s="58"/>
      <c r="U1345" s="58">
        <v>3</v>
      </c>
      <c r="V1345" s="58"/>
      <c r="W1345" s="58" t="s">
        <v>658</v>
      </c>
      <c r="X1345" s="58">
        <v>44034934000</v>
      </c>
      <c r="Y1345" s="58" t="str">
        <f>LEFT(Tableau3[[#This Row],[CODE_TARIF]],6)</f>
        <v>440349</v>
      </c>
      <c r="Z1345" s="58" t="s">
        <v>697</v>
      </c>
      <c r="AA1345" s="58"/>
      <c r="AB1345" s="58" t="s">
        <v>7976</v>
      </c>
      <c r="AC1345" s="60">
        <v>19</v>
      </c>
      <c r="AD1345" s="60" t="s">
        <v>5180</v>
      </c>
      <c r="AE1345" s="58" t="s">
        <v>698</v>
      </c>
      <c r="AF1345" s="58" t="s">
        <v>658</v>
      </c>
      <c r="AG1345" s="60" t="s">
        <v>5180</v>
      </c>
      <c r="AH1345" s="60" t="s">
        <v>5180</v>
      </c>
      <c r="AI1345" s="58">
        <v>1000</v>
      </c>
      <c r="AJ1345" s="58" t="s">
        <v>666</v>
      </c>
    </row>
    <row r="1346" spans="1:36">
      <c r="A1346" s="57">
        <v>1343</v>
      </c>
      <c r="B1346" s="58">
        <v>2022</v>
      </c>
      <c r="C1346" s="58" t="s">
        <v>692</v>
      </c>
      <c r="D1346" s="58"/>
      <c r="E1346" s="58" t="s">
        <v>8883</v>
      </c>
      <c r="F1346" s="58" t="s">
        <v>587</v>
      </c>
      <c r="G1346" s="58" t="s">
        <v>7933</v>
      </c>
      <c r="H1346" s="58" t="s">
        <v>2032</v>
      </c>
      <c r="I1346" s="59">
        <v>44676</v>
      </c>
      <c r="J1346" s="58" t="s">
        <v>3319</v>
      </c>
      <c r="K1346" s="59" t="s">
        <v>7314</v>
      </c>
      <c r="L1346" s="58" t="s">
        <v>7760</v>
      </c>
      <c r="M1346" s="58" t="s">
        <v>1961</v>
      </c>
      <c r="N1346" s="60">
        <v>470000</v>
      </c>
      <c r="O1346" s="60">
        <v>54050</v>
      </c>
      <c r="P1346" s="60">
        <v>54050</v>
      </c>
      <c r="Q1346" s="58"/>
      <c r="R1346" s="58" t="s">
        <v>658</v>
      </c>
      <c r="S1346" s="58" t="s">
        <v>687</v>
      </c>
      <c r="T1346" s="58"/>
      <c r="U1346" s="58">
        <v>3</v>
      </c>
      <c r="V1346" s="58"/>
      <c r="W1346" s="58" t="s">
        <v>658</v>
      </c>
      <c r="X1346" s="58">
        <v>44034900000</v>
      </c>
      <c r="Y1346" s="58" t="str">
        <f>LEFT(Tableau3[[#This Row],[CODE_TARIF]],6)</f>
        <v>440349</v>
      </c>
      <c r="Z1346" s="58" t="s">
        <v>697</v>
      </c>
      <c r="AA1346" s="58"/>
      <c r="AB1346" s="58" t="s">
        <v>7974</v>
      </c>
      <c r="AC1346" s="60">
        <v>22</v>
      </c>
      <c r="AD1346" s="60" t="s">
        <v>6700</v>
      </c>
      <c r="AE1346" s="58" t="s">
        <v>698</v>
      </c>
      <c r="AF1346" s="58" t="s">
        <v>658</v>
      </c>
      <c r="AG1346" s="60" t="s">
        <v>5181</v>
      </c>
      <c r="AH1346" s="60" t="s">
        <v>5181</v>
      </c>
      <c r="AI1346" s="58">
        <v>1000</v>
      </c>
      <c r="AJ1346" s="58" t="s">
        <v>666</v>
      </c>
    </row>
    <row r="1347" spans="1:36">
      <c r="A1347" s="57">
        <v>1344</v>
      </c>
      <c r="B1347" s="58">
        <v>2022</v>
      </c>
      <c r="C1347" s="58" t="s">
        <v>692</v>
      </c>
      <c r="D1347" s="58"/>
      <c r="E1347" s="58" t="s">
        <v>8883</v>
      </c>
      <c r="F1347" s="58" t="s">
        <v>587</v>
      </c>
      <c r="G1347" s="58" t="s">
        <v>7933</v>
      </c>
      <c r="H1347" s="58" t="s">
        <v>2032</v>
      </c>
      <c r="I1347" s="59">
        <v>44676</v>
      </c>
      <c r="J1347" s="58" t="s">
        <v>3320</v>
      </c>
      <c r="K1347" s="59" t="s">
        <v>7314</v>
      </c>
      <c r="L1347" s="58" t="s">
        <v>7760</v>
      </c>
      <c r="M1347" s="58" t="s">
        <v>1961</v>
      </c>
      <c r="N1347" s="60">
        <v>1020000</v>
      </c>
      <c r="O1347" s="60">
        <v>117300</v>
      </c>
      <c r="P1347" s="60">
        <v>117300</v>
      </c>
      <c r="Q1347" s="58"/>
      <c r="R1347" s="58" t="s">
        <v>658</v>
      </c>
      <c r="S1347" s="58" t="s">
        <v>687</v>
      </c>
      <c r="T1347" s="58"/>
      <c r="U1347" s="58">
        <v>3</v>
      </c>
      <c r="V1347" s="58"/>
      <c r="W1347" s="58" t="s">
        <v>658</v>
      </c>
      <c r="X1347" s="58">
        <v>44034900000</v>
      </c>
      <c r="Y1347" s="58" t="str">
        <f>LEFT(Tableau3[[#This Row],[CODE_TARIF]],6)</f>
        <v>440349</v>
      </c>
      <c r="Z1347" s="58" t="s">
        <v>697</v>
      </c>
      <c r="AA1347" s="58"/>
      <c r="AB1347" s="58" t="s">
        <v>7973</v>
      </c>
      <c r="AC1347" s="60">
        <v>19</v>
      </c>
      <c r="AD1347" s="60" t="s">
        <v>5182</v>
      </c>
      <c r="AE1347" s="58" t="s">
        <v>698</v>
      </c>
      <c r="AF1347" s="58" t="s">
        <v>658</v>
      </c>
      <c r="AG1347" s="60" t="s">
        <v>5182</v>
      </c>
      <c r="AH1347" s="60" t="s">
        <v>5182</v>
      </c>
      <c r="AI1347" s="58">
        <v>1000</v>
      </c>
      <c r="AJ1347" s="58" t="s">
        <v>666</v>
      </c>
    </row>
    <row r="1348" spans="1:36">
      <c r="A1348" s="57">
        <v>1345</v>
      </c>
      <c r="B1348" s="58">
        <v>2022</v>
      </c>
      <c r="C1348" s="58" t="s">
        <v>692</v>
      </c>
      <c r="D1348" s="58"/>
      <c r="E1348" s="58" t="s">
        <v>8883</v>
      </c>
      <c r="F1348" s="58" t="s">
        <v>587</v>
      </c>
      <c r="G1348" s="58" t="s">
        <v>7933</v>
      </c>
      <c r="H1348" s="58" t="s">
        <v>2032</v>
      </c>
      <c r="I1348" s="59">
        <v>44676</v>
      </c>
      <c r="J1348" s="58" t="s">
        <v>3321</v>
      </c>
      <c r="K1348" s="59" t="s">
        <v>7314</v>
      </c>
      <c r="L1348" s="58" t="s">
        <v>7760</v>
      </c>
      <c r="M1348" s="58" t="s">
        <v>1961</v>
      </c>
      <c r="N1348" s="60">
        <v>2481800</v>
      </c>
      <c r="O1348" s="60">
        <v>285407</v>
      </c>
      <c r="P1348" s="60">
        <v>285407</v>
      </c>
      <c r="Q1348" s="58"/>
      <c r="R1348" s="58" t="s">
        <v>658</v>
      </c>
      <c r="S1348" s="58" t="s">
        <v>687</v>
      </c>
      <c r="T1348" s="58"/>
      <c r="U1348" s="58">
        <v>3</v>
      </c>
      <c r="V1348" s="58"/>
      <c r="W1348" s="58" t="s">
        <v>658</v>
      </c>
      <c r="X1348" s="58">
        <v>44034900000</v>
      </c>
      <c r="Y1348" s="58" t="str">
        <f>LEFT(Tableau3[[#This Row],[CODE_TARIF]],6)</f>
        <v>440349</v>
      </c>
      <c r="Z1348" s="58" t="s">
        <v>697</v>
      </c>
      <c r="AA1348" s="58"/>
      <c r="AB1348" s="58" t="s">
        <v>7973</v>
      </c>
      <c r="AC1348" s="60">
        <v>46</v>
      </c>
      <c r="AD1348" s="60" t="s">
        <v>5183</v>
      </c>
      <c r="AE1348" s="58" t="s">
        <v>698</v>
      </c>
      <c r="AF1348" s="58" t="s">
        <v>658</v>
      </c>
      <c r="AG1348" s="60" t="s">
        <v>5183</v>
      </c>
      <c r="AH1348" s="60" t="s">
        <v>5183</v>
      </c>
      <c r="AI1348" s="58">
        <v>1000</v>
      </c>
      <c r="AJ1348" s="58" t="s">
        <v>666</v>
      </c>
    </row>
    <row r="1349" spans="1:36">
      <c r="A1349" s="57">
        <v>1346</v>
      </c>
      <c r="B1349" s="58">
        <v>2022</v>
      </c>
      <c r="C1349" s="58" t="s">
        <v>692</v>
      </c>
      <c r="D1349" s="58"/>
      <c r="E1349" s="58" t="s">
        <v>8883</v>
      </c>
      <c r="F1349" s="58" t="s">
        <v>587</v>
      </c>
      <c r="G1349" s="58" t="s">
        <v>7933</v>
      </c>
      <c r="H1349" s="58" t="s">
        <v>2032</v>
      </c>
      <c r="I1349" s="59">
        <v>44676</v>
      </c>
      <c r="J1349" s="58" t="s">
        <v>3322</v>
      </c>
      <c r="K1349" s="59" t="s">
        <v>7314</v>
      </c>
      <c r="L1349" s="58" t="s">
        <v>7760</v>
      </c>
      <c r="M1349" s="58" t="s">
        <v>1961</v>
      </c>
      <c r="N1349" s="60">
        <v>670200</v>
      </c>
      <c r="O1349" s="60">
        <v>77073</v>
      </c>
      <c r="P1349" s="60">
        <v>77073</v>
      </c>
      <c r="Q1349" s="58"/>
      <c r="R1349" s="58" t="s">
        <v>658</v>
      </c>
      <c r="S1349" s="58" t="s">
        <v>687</v>
      </c>
      <c r="T1349" s="58"/>
      <c r="U1349" s="58">
        <v>3</v>
      </c>
      <c r="V1349" s="58"/>
      <c r="W1349" s="58" t="s">
        <v>658</v>
      </c>
      <c r="X1349" s="58">
        <v>44034900000</v>
      </c>
      <c r="Y1349" s="58" t="str">
        <f>LEFT(Tableau3[[#This Row],[CODE_TARIF]],6)</f>
        <v>440349</v>
      </c>
      <c r="Z1349" s="58" t="s">
        <v>697</v>
      </c>
      <c r="AA1349" s="58"/>
      <c r="AB1349" s="58" t="s">
        <v>7972</v>
      </c>
      <c r="AC1349" s="60">
        <v>19</v>
      </c>
      <c r="AD1349" s="60" t="s">
        <v>6701</v>
      </c>
      <c r="AE1349" s="58" t="s">
        <v>698</v>
      </c>
      <c r="AF1349" s="58" t="s">
        <v>658</v>
      </c>
      <c r="AG1349" s="60" t="s">
        <v>5184</v>
      </c>
      <c r="AH1349" s="60" t="s">
        <v>5184</v>
      </c>
      <c r="AI1349" s="58">
        <v>1000</v>
      </c>
      <c r="AJ1349" s="58" t="s">
        <v>666</v>
      </c>
    </row>
    <row r="1350" spans="1:36">
      <c r="A1350" s="57">
        <v>1347</v>
      </c>
      <c r="B1350" s="58">
        <v>2022</v>
      </c>
      <c r="C1350" s="58" t="s">
        <v>692</v>
      </c>
      <c r="D1350" s="58"/>
      <c r="E1350" s="58" t="s">
        <v>8883</v>
      </c>
      <c r="F1350" s="58" t="s">
        <v>587</v>
      </c>
      <c r="G1350" s="58" t="s">
        <v>7933</v>
      </c>
      <c r="H1350" s="58" t="s">
        <v>2032</v>
      </c>
      <c r="I1350" s="59">
        <v>44676</v>
      </c>
      <c r="J1350" s="58" t="s">
        <v>3323</v>
      </c>
      <c r="K1350" s="59" t="s">
        <v>7314</v>
      </c>
      <c r="L1350" s="58" t="s">
        <v>7760</v>
      </c>
      <c r="M1350" s="58" t="s">
        <v>1961</v>
      </c>
      <c r="N1350" s="60">
        <v>1849600</v>
      </c>
      <c r="O1350" s="60">
        <v>212704</v>
      </c>
      <c r="P1350" s="60">
        <v>212704</v>
      </c>
      <c r="Q1350" s="58"/>
      <c r="R1350" s="58" t="s">
        <v>658</v>
      </c>
      <c r="S1350" s="58" t="s">
        <v>687</v>
      </c>
      <c r="T1350" s="58"/>
      <c r="U1350" s="58">
        <v>3</v>
      </c>
      <c r="V1350" s="58"/>
      <c r="W1350" s="58" t="s">
        <v>658</v>
      </c>
      <c r="X1350" s="58">
        <v>44034900000</v>
      </c>
      <c r="Y1350" s="58" t="str">
        <f>LEFT(Tableau3[[#This Row],[CODE_TARIF]],6)</f>
        <v>440349</v>
      </c>
      <c r="Z1350" s="58" t="s">
        <v>697</v>
      </c>
      <c r="AA1350" s="58"/>
      <c r="AB1350" s="58" t="s">
        <v>7972</v>
      </c>
      <c r="AC1350" s="60">
        <v>42</v>
      </c>
      <c r="AD1350" s="60" t="s">
        <v>6702</v>
      </c>
      <c r="AE1350" s="58" t="s">
        <v>698</v>
      </c>
      <c r="AF1350" s="58" t="s">
        <v>658</v>
      </c>
      <c r="AG1350" s="60" t="s">
        <v>5185</v>
      </c>
      <c r="AH1350" s="60" t="s">
        <v>5185</v>
      </c>
      <c r="AI1350" s="58">
        <v>1000</v>
      </c>
      <c r="AJ1350" s="58" t="s">
        <v>666</v>
      </c>
    </row>
    <row r="1351" spans="1:36">
      <c r="A1351" s="57">
        <v>1348</v>
      </c>
      <c r="B1351" s="58">
        <v>2022</v>
      </c>
      <c r="C1351" s="58" t="s">
        <v>692</v>
      </c>
      <c r="D1351" s="58"/>
      <c r="E1351" s="58" t="s">
        <v>8883</v>
      </c>
      <c r="F1351" s="58" t="s">
        <v>587</v>
      </c>
      <c r="G1351" s="58" t="s">
        <v>7933</v>
      </c>
      <c r="H1351" s="58" t="s">
        <v>2032</v>
      </c>
      <c r="I1351" s="59">
        <v>44676</v>
      </c>
      <c r="J1351" s="58" t="s">
        <v>3324</v>
      </c>
      <c r="K1351" s="59" t="s">
        <v>7314</v>
      </c>
      <c r="L1351" s="58" t="s">
        <v>7760</v>
      </c>
      <c r="M1351" s="58" t="s">
        <v>1961</v>
      </c>
      <c r="N1351" s="60">
        <v>2433500</v>
      </c>
      <c r="O1351" s="60">
        <v>279853</v>
      </c>
      <c r="P1351" s="60">
        <v>279853</v>
      </c>
      <c r="Q1351" s="58"/>
      <c r="R1351" s="58" t="s">
        <v>658</v>
      </c>
      <c r="S1351" s="58" t="s">
        <v>687</v>
      </c>
      <c r="T1351" s="58"/>
      <c r="U1351" s="58">
        <v>3</v>
      </c>
      <c r="V1351" s="58"/>
      <c r="W1351" s="58" t="s">
        <v>658</v>
      </c>
      <c r="X1351" s="58">
        <v>44034900000</v>
      </c>
      <c r="Y1351" s="58" t="str">
        <f>LEFT(Tableau3[[#This Row],[CODE_TARIF]],6)</f>
        <v>440349</v>
      </c>
      <c r="Z1351" s="58" t="s">
        <v>697</v>
      </c>
      <c r="AA1351" s="58"/>
      <c r="AB1351" s="58" t="s">
        <v>7972</v>
      </c>
      <c r="AC1351" s="60">
        <v>62</v>
      </c>
      <c r="AD1351" s="60" t="s">
        <v>6703</v>
      </c>
      <c r="AE1351" s="58" t="s">
        <v>698</v>
      </c>
      <c r="AF1351" s="58" t="s">
        <v>658</v>
      </c>
      <c r="AG1351" s="60" t="s">
        <v>5186</v>
      </c>
      <c r="AH1351" s="60" t="s">
        <v>5186</v>
      </c>
      <c r="AI1351" s="58">
        <v>1000</v>
      </c>
      <c r="AJ1351" s="58" t="s">
        <v>666</v>
      </c>
    </row>
    <row r="1352" spans="1:36">
      <c r="A1352" s="57">
        <v>1349</v>
      </c>
      <c r="B1352" s="58">
        <v>2022</v>
      </c>
      <c r="C1352" s="58" t="s">
        <v>692</v>
      </c>
      <c r="D1352" s="58"/>
      <c r="E1352" s="58" t="s">
        <v>8883</v>
      </c>
      <c r="F1352" s="58" t="s">
        <v>587</v>
      </c>
      <c r="G1352" s="58" t="s">
        <v>7933</v>
      </c>
      <c r="H1352" s="58" t="s">
        <v>2032</v>
      </c>
      <c r="I1352" s="59">
        <v>44676</v>
      </c>
      <c r="J1352" s="58" t="s">
        <v>3325</v>
      </c>
      <c r="K1352" s="59" t="s">
        <v>7314</v>
      </c>
      <c r="L1352" s="58" t="s">
        <v>7760</v>
      </c>
      <c r="M1352" s="58" t="s">
        <v>1961</v>
      </c>
      <c r="N1352" s="60">
        <v>5189000</v>
      </c>
      <c r="O1352" s="60">
        <v>596735</v>
      </c>
      <c r="P1352" s="60">
        <v>596735</v>
      </c>
      <c r="Q1352" s="58"/>
      <c r="R1352" s="58" t="s">
        <v>658</v>
      </c>
      <c r="S1352" s="58" t="s">
        <v>687</v>
      </c>
      <c r="T1352" s="58"/>
      <c r="U1352" s="58">
        <v>3</v>
      </c>
      <c r="V1352" s="58"/>
      <c r="W1352" s="58" t="s">
        <v>658</v>
      </c>
      <c r="X1352" s="58">
        <v>44034900000</v>
      </c>
      <c r="Y1352" s="58" t="str">
        <f>LEFT(Tableau3[[#This Row],[CODE_TARIF]],6)</f>
        <v>440349</v>
      </c>
      <c r="Z1352" s="58" t="s">
        <v>697</v>
      </c>
      <c r="AA1352" s="58"/>
      <c r="AB1352" s="58" t="s">
        <v>7975</v>
      </c>
      <c r="AC1352" s="60">
        <v>10</v>
      </c>
      <c r="AD1352" s="60" t="s">
        <v>6704</v>
      </c>
      <c r="AE1352" s="58" t="s">
        <v>698</v>
      </c>
      <c r="AF1352" s="58" t="s">
        <v>658</v>
      </c>
      <c r="AG1352" s="60" t="s">
        <v>5187</v>
      </c>
      <c r="AH1352" s="60" t="s">
        <v>5187</v>
      </c>
      <c r="AI1352" s="58">
        <v>1000</v>
      </c>
      <c r="AJ1352" s="58" t="s">
        <v>666</v>
      </c>
    </row>
    <row r="1353" spans="1:36">
      <c r="A1353" s="57">
        <v>1350</v>
      </c>
      <c r="B1353" s="58">
        <v>2022</v>
      </c>
      <c r="C1353" s="58" t="s">
        <v>692</v>
      </c>
      <c r="D1353" s="58"/>
      <c r="E1353" s="58" t="s">
        <v>2012</v>
      </c>
      <c r="F1353" s="58" t="s">
        <v>577</v>
      </c>
      <c r="G1353" s="58" t="s">
        <v>7922</v>
      </c>
      <c r="H1353" s="58" t="s">
        <v>1910</v>
      </c>
      <c r="I1353" s="59">
        <v>44676</v>
      </c>
      <c r="J1353" s="58" t="s">
        <v>3326</v>
      </c>
      <c r="K1353" s="59" t="s">
        <v>7314</v>
      </c>
      <c r="L1353" s="58" t="s">
        <v>7761</v>
      </c>
      <c r="M1353" s="58" t="s">
        <v>1706</v>
      </c>
      <c r="N1353" s="60">
        <v>320955</v>
      </c>
      <c r="O1353" s="60">
        <v>36910</v>
      </c>
      <c r="P1353" s="60">
        <v>36910</v>
      </c>
      <c r="Q1353" s="58"/>
      <c r="R1353" s="58" t="s">
        <v>658</v>
      </c>
      <c r="S1353" s="58" t="s">
        <v>703</v>
      </c>
      <c r="T1353" s="58"/>
      <c r="U1353" s="58">
        <v>3</v>
      </c>
      <c r="V1353" s="58"/>
      <c r="W1353" s="58" t="s">
        <v>658</v>
      </c>
      <c r="X1353" s="58">
        <v>44034939000</v>
      </c>
      <c r="Y1353" s="58" t="str">
        <f>LEFT(Tableau3[[#This Row],[CODE_TARIF]],6)</f>
        <v>440349</v>
      </c>
      <c r="Z1353" s="58" t="s">
        <v>697</v>
      </c>
      <c r="AA1353" s="58"/>
      <c r="AB1353" s="58" t="s">
        <v>8638</v>
      </c>
      <c r="AC1353" s="60">
        <v>7</v>
      </c>
      <c r="AD1353" s="60" t="s">
        <v>5188</v>
      </c>
      <c r="AE1353" s="58" t="s">
        <v>698</v>
      </c>
      <c r="AF1353" s="58" t="s">
        <v>658</v>
      </c>
      <c r="AG1353" s="60" t="s">
        <v>5188</v>
      </c>
      <c r="AH1353" s="60" t="s">
        <v>5188</v>
      </c>
      <c r="AI1353" s="58">
        <v>1000</v>
      </c>
      <c r="AJ1353" s="58" t="s">
        <v>666</v>
      </c>
    </row>
    <row r="1354" spans="1:36">
      <c r="A1354" s="57">
        <v>1351</v>
      </c>
      <c r="B1354" s="58">
        <v>2022</v>
      </c>
      <c r="C1354" s="58" t="s">
        <v>692</v>
      </c>
      <c r="D1354" s="58"/>
      <c r="E1354" s="58" t="s">
        <v>2012</v>
      </c>
      <c r="F1354" s="58" t="s">
        <v>577</v>
      </c>
      <c r="G1354" s="58" t="s">
        <v>7922</v>
      </c>
      <c r="H1354" s="58" t="s">
        <v>1910</v>
      </c>
      <c r="I1354" s="59">
        <v>44676</v>
      </c>
      <c r="J1354" s="58" t="s">
        <v>3327</v>
      </c>
      <c r="K1354" s="59" t="s">
        <v>7314</v>
      </c>
      <c r="L1354" s="58" t="s">
        <v>7761</v>
      </c>
      <c r="M1354" s="58" t="s">
        <v>1706</v>
      </c>
      <c r="N1354" s="60">
        <v>4163465</v>
      </c>
      <c r="O1354" s="60">
        <v>478798</v>
      </c>
      <c r="P1354" s="60">
        <v>478798</v>
      </c>
      <c r="Q1354" s="58"/>
      <c r="R1354" s="58" t="s">
        <v>658</v>
      </c>
      <c r="S1354" s="58" t="s">
        <v>703</v>
      </c>
      <c r="T1354" s="58"/>
      <c r="U1354" s="58">
        <v>3</v>
      </c>
      <c r="V1354" s="58"/>
      <c r="W1354" s="58" t="s">
        <v>658</v>
      </c>
      <c r="X1354" s="58">
        <v>44034914000</v>
      </c>
      <c r="Y1354" s="58" t="str">
        <f>LEFT(Tableau3[[#This Row],[CODE_TARIF]],6)</f>
        <v>440349</v>
      </c>
      <c r="Z1354" s="58" t="s">
        <v>697</v>
      </c>
      <c r="AA1354" s="58"/>
      <c r="AB1354" s="58" t="s">
        <v>8639</v>
      </c>
      <c r="AC1354" s="60">
        <v>27</v>
      </c>
      <c r="AD1354" s="60" t="s">
        <v>6705</v>
      </c>
      <c r="AE1354" s="58" t="s">
        <v>698</v>
      </c>
      <c r="AF1354" s="58" t="s">
        <v>658</v>
      </c>
      <c r="AG1354" s="60" t="s">
        <v>5189</v>
      </c>
      <c r="AH1354" s="60" t="s">
        <v>5189</v>
      </c>
      <c r="AI1354" s="58">
        <v>1000</v>
      </c>
      <c r="AJ1354" s="58" t="s">
        <v>666</v>
      </c>
    </row>
    <row r="1355" spans="1:36">
      <c r="A1355" s="57">
        <v>1352</v>
      </c>
      <c r="B1355" s="58">
        <v>2022</v>
      </c>
      <c r="C1355" s="58" t="s">
        <v>692</v>
      </c>
      <c r="D1355" s="58"/>
      <c r="E1355" s="58" t="s">
        <v>8878</v>
      </c>
      <c r="F1355" s="58" t="s">
        <v>579</v>
      </c>
      <c r="G1355" s="58" t="s">
        <v>7931</v>
      </c>
      <c r="H1355" s="58" t="s">
        <v>2027</v>
      </c>
      <c r="I1355" s="59">
        <v>44676</v>
      </c>
      <c r="J1355" s="58" t="s">
        <v>3328</v>
      </c>
      <c r="K1355" s="59" t="s">
        <v>7314</v>
      </c>
      <c r="L1355" s="58" t="s">
        <v>7762</v>
      </c>
      <c r="M1355" s="58" t="s">
        <v>1960</v>
      </c>
      <c r="N1355" s="60">
        <v>137550</v>
      </c>
      <c r="O1355" s="60">
        <v>15819</v>
      </c>
      <c r="P1355" s="60">
        <v>15819</v>
      </c>
      <c r="Q1355" s="58"/>
      <c r="R1355" s="58" t="s">
        <v>658</v>
      </c>
      <c r="S1355" s="58" t="s">
        <v>701</v>
      </c>
      <c r="T1355" s="58"/>
      <c r="U1355" s="58">
        <v>3</v>
      </c>
      <c r="V1355" s="58"/>
      <c r="W1355" s="58" t="s">
        <v>658</v>
      </c>
      <c r="X1355" s="58">
        <v>44034934000</v>
      </c>
      <c r="Y1355" s="58" t="str">
        <f>LEFT(Tableau3[[#This Row],[CODE_TARIF]],6)</f>
        <v>440349</v>
      </c>
      <c r="Z1355" s="58" t="s">
        <v>697</v>
      </c>
      <c r="AA1355" s="58"/>
      <c r="AB1355" s="58" t="s">
        <v>8640</v>
      </c>
      <c r="AC1355" s="60">
        <v>13</v>
      </c>
      <c r="AD1355" s="60" t="s">
        <v>1652</v>
      </c>
      <c r="AE1355" s="58" t="s">
        <v>698</v>
      </c>
      <c r="AF1355" s="58" t="s">
        <v>658</v>
      </c>
      <c r="AG1355" s="60" t="s">
        <v>5190</v>
      </c>
      <c r="AH1355" s="60" t="s">
        <v>5190</v>
      </c>
      <c r="AI1355" s="58">
        <v>1000</v>
      </c>
      <c r="AJ1355" s="58" t="s">
        <v>666</v>
      </c>
    </row>
    <row r="1356" spans="1:36">
      <c r="A1356" s="57">
        <v>1353</v>
      </c>
      <c r="B1356" s="58">
        <v>2022</v>
      </c>
      <c r="C1356" s="58" t="s">
        <v>692</v>
      </c>
      <c r="D1356" s="58"/>
      <c r="E1356" s="58" t="s">
        <v>8882</v>
      </c>
      <c r="F1356" s="58" t="s">
        <v>579</v>
      </c>
      <c r="G1356" s="58" t="s">
        <v>7931</v>
      </c>
      <c r="H1356" s="58" t="s">
        <v>2031</v>
      </c>
      <c r="I1356" s="59">
        <v>44672</v>
      </c>
      <c r="J1356" s="58" t="s">
        <v>3329</v>
      </c>
      <c r="K1356" s="59" t="s">
        <v>1709</v>
      </c>
      <c r="L1356" s="58" t="s">
        <v>7763</v>
      </c>
      <c r="M1356" s="58" t="s">
        <v>7265</v>
      </c>
      <c r="N1356" s="60">
        <v>2780960</v>
      </c>
      <c r="O1356" s="60">
        <v>319811</v>
      </c>
      <c r="P1356" s="60">
        <v>319811</v>
      </c>
      <c r="Q1356" s="58"/>
      <c r="R1356" s="58" t="s">
        <v>658</v>
      </c>
      <c r="S1356" s="58" t="s">
        <v>703</v>
      </c>
      <c r="T1356" s="58"/>
      <c r="U1356" s="58">
        <v>3</v>
      </c>
      <c r="V1356" s="58"/>
      <c r="W1356" s="58" t="s">
        <v>658</v>
      </c>
      <c r="X1356" s="58">
        <v>44034914000</v>
      </c>
      <c r="Y1356" s="58" t="str">
        <f>LEFT(Tableau3[[#This Row],[CODE_TARIF]],6)</f>
        <v>440349</v>
      </c>
      <c r="Z1356" s="58" t="s">
        <v>697</v>
      </c>
      <c r="AA1356" s="58"/>
      <c r="AB1356" s="58" t="s">
        <v>8641</v>
      </c>
      <c r="AC1356" s="60">
        <v>138</v>
      </c>
      <c r="AD1356" s="60" t="s">
        <v>6706</v>
      </c>
      <c r="AE1356" s="58" t="s">
        <v>706</v>
      </c>
      <c r="AF1356" s="58" t="s">
        <v>658</v>
      </c>
      <c r="AG1356" s="60" t="s">
        <v>5191</v>
      </c>
      <c r="AH1356" s="60" t="s">
        <v>5191</v>
      </c>
      <c r="AI1356" s="58">
        <v>1000</v>
      </c>
      <c r="AJ1356" s="58" t="s">
        <v>666</v>
      </c>
    </row>
    <row r="1357" spans="1:36">
      <c r="A1357" s="57">
        <v>1354</v>
      </c>
      <c r="B1357" s="58">
        <v>2022</v>
      </c>
      <c r="C1357" s="58" t="s">
        <v>692</v>
      </c>
      <c r="D1357" s="58"/>
      <c r="E1357" s="58" t="s">
        <v>8882</v>
      </c>
      <c r="F1357" s="58" t="s">
        <v>579</v>
      </c>
      <c r="G1357" s="58" t="s">
        <v>7931</v>
      </c>
      <c r="H1357" s="58" t="s">
        <v>2031</v>
      </c>
      <c r="I1357" s="59">
        <v>44672</v>
      </c>
      <c r="J1357" s="58" t="s">
        <v>3330</v>
      </c>
      <c r="K1357" s="59" t="s">
        <v>1709</v>
      </c>
      <c r="L1357" s="58" t="s">
        <v>7764</v>
      </c>
      <c r="M1357" s="58" t="s">
        <v>7267</v>
      </c>
      <c r="N1357" s="60">
        <v>254105</v>
      </c>
      <c r="O1357" s="60">
        <v>29223</v>
      </c>
      <c r="P1357" s="60">
        <v>29223</v>
      </c>
      <c r="Q1357" s="58"/>
      <c r="R1357" s="58" t="s">
        <v>658</v>
      </c>
      <c r="S1357" s="58" t="s">
        <v>701</v>
      </c>
      <c r="T1357" s="58"/>
      <c r="U1357" s="58">
        <v>3</v>
      </c>
      <c r="V1357" s="58"/>
      <c r="W1357" s="58" t="s">
        <v>658</v>
      </c>
      <c r="X1357" s="58">
        <v>44034939000</v>
      </c>
      <c r="Y1357" s="58" t="str">
        <f>LEFT(Tableau3[[#This Row],[CODE_TARIF]],6)</f>
        <v>440349</v>
      </c>
      <c r="Z1357" s="58" t="s">
        <v>697</v>
      </c>
      <c r="AA1357" s="58"/>
      <c r="AB1357" s="58" t="s">
        <v>8642</v>
      </c>
      <c r="AC1357" s="60">
        <v>18</v>
      </c>
      <c r="AD1357" s="60" t="s">
        <v>706</v>
      </c>
      <c r="AE1357" s="58" t="s">
        <v>706</v>
      </c>
      <c r="AF1357" s="58" t="s">
        <v>658</v>
      </c>
      <c r="AG1357" s="60" t="s">
        <v>5192</v>
      </c>
      <c r="AH1357" s="60" t="s">
        <v>5192</v>
      </c>
      <c r="AI1357" s="58">
        <v>1000</v>
      </c>
      <c r="AJ1357" s="58" t="s">
        <v>666</v>
      </c>
    </row>
    <row r="1358" spans="1:36">
      <c r="A1358" s="57">
        <v>1355</v>
      </c>
      <c r="B1358" s="58">
        <v>2022</v>
      </c>
      <c r="C1358" s="58" t="s">
        <v>692</v>
      </c>
      <c r="D1358" s="58"/>
      <c r="E1358" s="58" t="s">
        <v>8878</v>
      </c>
      <c r="F1358" s="58" t="s">
        <v>578</v>
      </c>
      <c r="G1358" s="58" t="s">
        <v>7935</v>
      </c>
      <c r="H1358" s="58" t="s">
        <v>2027</v>
      </c>
      <c r="I1358" s="59">
        <v>44672</v>
      </c>
      <c r="J1358" s="58" t="s">
        <v>1683</v>
      </c>
      <c r="K1358" s="59" t="s">
        <v>1709</v>
      </c>
      <c r="L1358" s="58" t="s">
        <v>7765</v>
      </c>
      <c r="M1358" s="58" t="s">
        <v>7270</v>
      </c>
      <c r="N1358" s="60">
        <v>261600</v>
      </c>
      <c r="O1358" s="60">
        <v>14388</v>
      </c>
      <c r="P1358" s="60">
        <v>14388</v>
      </c>
      <c r="Q1358" s="58"/>
      <c r="R1358" s="58" t="s">
        <v>658</v>
      </c>
      <c r="S1358" s="58" t="s">
        <v>712</v>
      </c>
      <c r="T1358" s="58"/>
      <c r="U1358" s="58">
        <v>3</v>
      </c>
      <c r="V1358" s="58"/>
      <c r="W1358" s="58" t="s">
        <v>658</v>
      </c>
      <c r="X1358" s="58">
        <v>44072938000</v>
      </c>
      <c r="Y1358" s="58" t="str">
        <f>LEFT(Tableau3[[#This Row],[CODE_TARIF]],6)</f>
        <v>440729</v>
      </c>
      <c r="Z1358" s="58" t="s">
        <v>697</v>
      </c>
      <c r="AA1358" s="58"/>
      <c r="AB1358" s="58" t="s">
        <v>8643</v>
      </c>
      <c r="AC1358" s="60">
        <v>11</v>
      </c>
      <c r="AD1358" s="60" t="s">
        <v>1698</v>
      </c>
      <c r="AE1358" s="58" t="s">
        <v>698</v>
      </c>
      <c r="AF1358" s="58" t="s">
        <v>658</v>
      </c>
      <c r="AG1358" s="60" t="s">
        <v>5193</v>
      </c>
      <c r="AH1358" s="60" t="s">
        <v>5193</v>
      </c>
      <c r="AI1358" s="58">
        <v>1000</v>
      </c>
      <c r="AJ1358" s="58" t="s">
        <v>666</v>
      </c>
    </row>
    <row r="1359" spans="1:36">
      <c r="A1359" s="57">
        <v>1356</v>
      </c>
      <c r="B1359" s="58">
        <v>2022</v>
      </c>
      <c r="C1359" s="58" t="s">
        <v>692</v>
      </c>
      <c r="D1359" s="58"/>
      <c r="E1359" s="58" t="s">
        <v>8878</v>
      </c>
      <c r="F1359" s="58" t="s">
        <v>579</v>
      </c>
      <c r="G1359" s="58" t="s">
        <v>7931</v>
      </c>
      <c r="H1359" s="58" t="s">
        <v>2027</v>
      </c>
      <c r="I1359" s="59">
        <v>44672</v>
      </c>
      <c r="J1359" s="58" t="s">
        <v>3331</v>
      </c>
      <c r="K1359" s="59" t="s">
        <v>1709</v>
      </c>
      <c r="L1359" s="58" t="s">
        <v>7766</v>
      </c>
      <c r="M1359" s="58" t="s">
        <v>1685</v>
      </c>
      <c r="N1359" s="60">
        <v>3125376</v>
      </c>
      <c r="O1359" s="60">
        <v>359418</v>
      </c>
      <c r="P1359" s="60">
        <v>359418</v>
      </c>
      <c r="Q1359" s="58"/>
      <c r="R1359" s="58" t="s">
        <v>658</v>
      </c>
      <c r="S1359" s="58" t="s">
        <v>703</v>
      </c>
      <c r="T1359" s="58"/>
      <c r="U1359" s="58">
        <v>3</v>
      </c>
      <c r="V1359" s="58"/>
      <c r="W1359" s="58" t="s">
        <v>658</v>
      </c>
      <c r="X1359" s="58">
        <v>44034914000</v>
      </c>
      <c r="Y1359" s="58" t="str">
        <f>LEFT(Tableau3[[#This Row],[CODE_TARIF]],6)</f>
        <v>440349</v>
      </c>
      <c r="Z1359" s="58" t="s">
        <v>697</v>
      </c>
      <c r="AA1359" s="58"/>
      <c r="AB1359" s="58" t="s">
        <v>8644</v>
      </c>
      <c r="AC1359" s="60">
        <v>129</v>
      </c>
      <c r="AD1359" s="60" t="s">
        <v>6707</v>
      </c>
      <c r="AE1359" s="58" t="s">
        <v>698</v>
      </c>
      <c r="AF1359" s="58" t="s">
        <v>658</v>
      </c>
      <c r="AG1359" s="60" t="s">
        <v>5194</v>
      </c>
      <c r="AH1359" s="60" t="s">
        <v>5194</v>
      </c>
      <c r="AI1359" s="58">
        <v>1000</v>
      </c>
      <c r="AJ1359" s="58" t="s">
        <v>666</v>
      </c>
    </row>
    <row r="1360" spans="1:36">
      <c r="A1360" s="57">
        <v>1357</v>
      </c>
      <c r="B1360" s="58">
        <v>2022</v>
      </c>
      <c r="C1360" s="58" t="s">
        <v>692</v>
      </c>
      <c r="D1360" s="58"/>
      <c r="E1360" s="58" t="s">
        <v>8878</v>
      </c>
      <c r="F1360" s="58" t="s">
        <v>579</v>
      </c>
      <c r="G1360" s="58" t="s">
        <v>7931</v>
      </c>
      <c r="H1360" s="58" t="s">
        <v>2027</v>
      </c>
      <c r="I1360" s="59">
        <v>44672</v>
      </c>
      <c r="J1360" s="58" t="s">
        <v>3332</v>
      </c>
      <c r="K1360" s="59" t="s">
        <v>1709</v>
      </c>
      <c r="L1360" s="58" t="s">
        <v>7767</v>
      </c>
      <c r="M1360" s="58" t="s">
        <v>1680</v>
      </c>
      <c r="N1360" s="60">
        <v>1377450</v>
      </c>
      <c r="O1360" s="60">
        <v>158407</v>
      </c>
      <c r="P1360" s="60">
        <v>158407</v>
      </c>
      <c r="Q1360" s="58"/>
      <c r="R1360" s="58" t="s">
        <v>658</v>
      </c>
      <c r="S1360" s="58" t="s">
        <v>701</v>
      </c>
      <c r="T1360" s="58"/>
      <c r="U1360" s="58">
        <v>3</v>
      </c>
      <c r="V1360" s="58"/>
      <c r="W1360" s="58" t="s">
        <v>658</v>
      </c>
      <c r="X1360" s="58">
        <v>44034939000</v>
      </c>
      <c r="Y1360" s="58" t="str">
        <f>LEFT(Tableau3[[#This Row],[CODE_TARIF]],6)</f>
        <v>440349</v>
      </c>
      <c r="Z1360" s="58" t="s">
        <v>697</v>
      </c>
      <c r="AA1360" s="58"/>
      <c r="AB1360" s="58" t="s">
        <v>8645</v>
      </c>
      <c r="AC1360" s="60">
        <v>66</v>
      </c>
      <c r="AD1360" s="60" t="s">
        <v>6708</v>
      </c>
      <c r="AE1360" s="58" t="s">
        <v>698</v>
      </c>
      <c r="AF1360" s="58" t="s">
        <v>658</v>
      </c>
      <c r="AG1360" s="60" t="s">
        <v>5195</v>
      </c>
      <c r="AH1360" s="60" t="s">
        <v>5195</v>
      </c>
      <c r="AI1360" s="58">
        <v>1000</v>
      </c>
      <c r="AJ1360" s="58" t="s">
        <v>666</v>
      </c>
    </row>
    <row r="1361" spans="1:36">
      <c r="A1361" s="57">
        <v>1358</v>
      </c>
      <c r="B1361" s="58">
        <v>2022</v>
      </c>
      <c r="C1361" s="58" t="s">
        <v>692</v>
      </c>
      <c r="D1361" s="58"/>
      <c r="E1361" s="58" t="s">
        <v>2012</v>
      </c>
      <c r="F1361" s="58" t="s">
        <v>577</v>
      </c>
      <c r="G1361" s="58" t="s">
        <v>7922</v>
      </c>
      <c r="H1361" s="58" t="s">
        <v>1910</v>
      </c>
      <c r="I1361" s="59">
        <v>44672</v>
      </c>
      <c r="J1361" s="58" t="s">
        <v>1678</v>
      </c>
      <c r="K1361" s="59" t="s">
        <v>1709</v>
      </c>
      <c r="L1361" s="58" t="s">
        <v>7768</v>
      </c>
      <c r="M1361" s="58" t="s">
        <v>1709</v>
      </c>
      <c r="N1361" s="60">
        <v>1464420</v>
      </c>
      <c r="O1361" s="60">
        <v>168408</v>
      </c>
      <c r="P1361" s="60">
        <v>168408</v>
      </c>
      <c r="Q1361" s="58"/>
      <c r="R1361" s="58" t="s">
        <v>658</v>
      </c>
      <c r="S1361" s="58" t="s">
        <v>703</v>
      </c>
      <c r="T1361" s="58"/>
      <c r="U1361" s="58">
        <v>3</v>
      </c>
      <c r="V1361" s="58"/>
      <c r="W1361" s="58" t="s">
        <v>658</v>
      </c>
      <c r="X1361" s="58">
        <v>44034939000</v>
      </c>
      <c r="Y1361" s="58" t="str">
        <f>LEFT(Tableau3[[#This Row],[CODE_TARIF]],6)</f>
        <v>440349</v>
      </c>
      <c r="Z1361" s="58" t="s">
        <v>697</v>
      </c>
      <c r="AA1361" s="58"/>
      <c r="AB1361" s="58" t="s">
        <v>8646</v>
      </c>
      <c r="AC1361" s="60">
        <v>41</v>
      </c>
      <c r="AD1361" s="60" t="s">
        <v>5196</v>
      </c>
      <c r="AE1361" s="58" t="s">
        <v>698</v>
      </c>
      <c r="AF1361" s="58" t="s">
        <v>658</v>
      </c>
      <c r="AG1361" s="60" t="s">
        <v>5196</v>
      </c>
      <c r="AH1361" s="60" t="s">
        <v>5196</v>
      </c>
      <c r="AI1361" s="58">
        <v>1000</v>
      </c>
      <c r="AJ1361" s="58" t="s">
        <v>666</v>
      </c>
    </row>
    <row r="1362" spans="1:36">
      <c r="A1362" s="57">
        <v>1359</v>
      </c>
      <c r="B1362" s="58">
        <v>2022</v>
      </c>
      <c r="C1362" s="58" t="s">
        <v>692</v>
      </c>
      <c r="D1362" s="58"/>
      <c r="E1362" s="58" t="s">
        <v>8881</v>
      </c>
      <c r="F1362" s="58" t="s">
        <v>588</v>
      </c>
      <c r="G1362" s="58" t="s">
        <v>7932</v>
      </c>
      <c r="H1362" s="58" t="s">
        <v>2030</v>
      </c>
      <c r="I1362" s="59">
        <v>44671</v>
      </c>
      <c r="J1362" s="58" t="s">
        <v>3333</v>
      </c>
      <c r="K1362" s="59" t="s">
        <v>7272</v>
      </c>
      <c r="L1362" s="58" t="s">
        <v>7769</v>
      </c>
      <c r="M1362" s="58" t="s">
        <v>7271</v>
      </c>
      <c r="N1362" s="60">
        <v>253155</v>
      </c>
      <c r="O1362" s="60">
        <v>13924</v>
      </c>
      <c r="P1362" s="60">
        <v>13924</v>
      </c>
      <c r="Q1362" s="58"/>
      <c r="R1362" s="58" t="s">
        <v>658</v>
      </c>
      <c r="S1362" s="58" t="s">
        <v>7161</v>
      </c>
      <c r="T1362" s="58"/>
      <c r="U1362" s="58">
        <v>3</v>
      </c>
      <c r="V1362" s="58"/>
      <c r="W1362" s="58" t="s">
        <v>658</v>
      </c>
      <c r="X1362" s="58">
        <v>44072938000</v>
      </c>
      <c r="Y1362" s="58" t="str">
        <f>LEFT(Tableau3[[#This Row],[CODE_TARIF]],6)</f>
        <v>440729</v>
      </c>
      <c r="Z1362" s="58" t="s">
        <v>697</v>
      </c>
      <c r="AA1362" s="58"/>
      <c r="AB1362" s="58" t="s">
        <v>8647</v>
      </c>
      <c r="AC1362" s="60">
        <v>16</v>
      </c>
      <c r="AD1362" s="60" t="s">
        <v>6709</v>
      </c>
      <c r="AE1362" s="58" t="s">
        <v>713</v>
      </c>
      <c r="AF1362" s="58" t="s">
        <v>658</v>
      </c>
      <c r="AG1362" s="60" t="s">
        <v>5197</v>
      </c>
      <c r="AH1362" s="60" t="s">
        <v>5197</v>
      </c>
      <c r="AI1362" s="58">
        <v>1000</v>
      </c>
      <c r="AJ1362" s="58" t="s">
        <v>666</v>
      </c>
    </row>
    <row r="1363" spans="1:36">
      <c r="A1363" s="57">
        <v>1360</v>
      </c>
      <c r="B1363" s="58">
        <v>2022</v>
      </c>
      <c r="C1363" s="58" t="s">
        <v>692</v>
      </c>
      <c r="D1363" s="58"/>
      <c r="E1363" s="58" t="s">
        <v>8881</v>
      </c>
      <c r="F1363" s="58" t="s">
        <v>588</v>
      </c>
      <c r="G1363" s="58" t="s">
        <v>7932</v>
      </c>
      <c r="H1363" s="58" t="s">
        <v>2030</v>
      </c>
      <c r="I1363" s="59">
        <v>44671</v>
      </c>
      <c r="J1363" s="58" t="s">
        <v>3334</v>
      </c>
      <c r="K1363" s="59" t="s">
        <v>7272</v>
      </c>
      <c r="L1363" s="58" t="s">
        <v>7769</v>
      </c>
      <c r="M1363" s="58" t="s">
        <v>7271</v>
      </c>
      <c r="N1363" s="60">
        <v>205725</v>
      </c>
      <c r="O1363" s="60">
        <v>11315</v>
      </c>
      <c r="P1363" s="60">
        <v>11315</v>
      </c>
      <c r="Q1363" s="58"/>
      <c r="R1363" s="58" t="s">
        <v>658</v>
      </c>
      <c r="S1363" s="58" t="s">
        <v>7171</v>
      </c>
      <c r="T1363" s="58"/>
      <c r="U1363" s="58">
        <v>3</v>
      </c>
      <c r="V1363" s="58"/>
      <c r="W1363" s="58" t="s">
        <v>658</v>
      </c>
      <c r="X1363" s="58">
        <v>44072938000</v>
      </c>
      <c r="Y1363" s="58" t="str">
        <f>LEFT(Tableau3[[#This Row],[CODE_TARIF]],6)</f>
        <v>440729</v>
      </c>
      <c r="Z1363" s="58" t="s">
        <v>697</v>
      </c>
      <c r="AA1363" s="58"/>
      <c r="AB1363" s="58" t="s">
        <v>8648</v>
      </c>
      <c r="AC1363" s="60">
        <v>15</v>
      </c>
      <c r="AD1363" s="60" t="s">
        <v>6710</v>
      </c>
      <c r="AE1363" s="58" t="s">
        <v>713</v>
      </c>
      <c r="AF1363" s="58" t="s">
        <v>658</v>
      </c>
      <c r="AG1363" s="60" t="s">
        <v>5198</v>
      </c>
      <c r="AH1363" s="60" t="s">
        <v>5198</v>
      </c>
      <c r="AI1363" s="58">
        <v>1000</v>
      </c>
      <c r="AJ1363" s="58" t="s">
        <v>666</v>
      </c>
    </row>
    <row r="1364" spans="1:36">
      <c r="A1364" s="57">
        <v>1361</v>
      </c>
      <c r="B1364" s="58">
        <v>2022</v>
      </c>
      <c r="C1364" s="58" t="s">
        <v>692</v>
      </c>
      <c r="D1364" s="58"/>
      <c r="E1364" s="58" t="s">
        <v>8885</v>
      </c>
      <c r="F1364" s="58" t="s">
        <v>585</v>
      </c>
      <c r="G1364" s="58" t="s">
        <v>7937</v>
      </c>
      <c r="H1364" s="58" t="s">
        <v>2034</v>
      </c>
      <c r="I1364" s="59">
        <v>44670</v>
      </c>
      <c r="J1364" s="58" t="s">
        <v>3335</v>
      </c>
      <c r="K1364" s="59" t="s">
        <v>1715</v>
      </c>
      <c r="L1364" s="58" t="s">
        <v>7770</v>
      </c>
      <c r="M1364" s="58" t="s">
        <v>7272</v>
      </c>
      <c r="N1364" s="60">
        <v>38582</v>
      </c>
      <c r="O1364" s="60">
        <v>5209</v>
      </c>
      <c r="P1364" s="60">
        <v>5209</v>
      </c>
      <c r="Q1364" s="58"/>
      <c r="R1364" s="58" t="s">
        <v>658</v>
      </c>
      <c r="S1364" s="58" t="s">
        <v>701</v>
      </c>
      <c r="T1364" s="58"/>
      <c r="U1364" s="58">
        <v>3</v>
      </c>
      <c r="V1364" s="58"/>
      <c r="W1364" s="58" t="s">
        <v>658</v>
      </c>
      <c r="X1364" s="58">
        <v>44034939000</v>
      </c>
      <c r="Y1364" s="58" t="str">
        <f>LEFT(Tableau3[[#This Row],[CODE_TARIF]],6)</f>
        <v>440349</v>
      </c>
      <c r="Z1364" s="58" t="s">
        <v>697</v>
      </c>
      <c r="AA1364" s="58"/>
      <c r="AB1364" s="58" t="s">
        <v>8649</v>
      </c>
      <c r="AC1364" s="60">
        <v>593</v>
      </c>
      <c r="AD1364" s="60" t="s">
        <v>6711</v>
      </c>
      <c r="AE1364" s="58" t="s">
        <v>698</v>
      </c>
      <c r="AF1364" s="58" t="s">
        <v>658</v>
      </c>
      <c r="AG1364" s="60" t="s">
        <v>5199</v>
      </c>
      <c r="AH1364" s="60" t="s">
        <v>5199</v>
      </c>
      <c r="AI1364" s="58">
        <v>1000</v>
      </c>
      <c r="AJ1364" s="58" t="s">
        <v>666</v>
      </c>
    </row>
    <row r="1365" spans="1:36">
      <c r="A1365" s="57">
        <v>1362</v>
      </c>
      <c r="B1365" s="58">
        <v>2022</v>
      </c>
      <c r="C1365" s="58" t="s">
        <v>692</v>
      </c>
      <c r="D1365" s="58"/>
      <c r="E1365" s="58" t="s">
        <v>8885</v>
      </c>
      <c r="F1365" s="58" t="s">
        <v>585</v>
      </c>
      <c r="G1365" s="58" t="s">
        <v>7937</v>
      </c>
      <c r="H1365" s="58" t="s">
        <v>2034</v>
      </c>
      <c r="I1365" s="59">
        <v>44670</v>
      </c>
      <c r="J1365" s="58" t="s">
        <v>3336</v>
      </c>
      <c r="K1365" s="59" t="s">
        <v>1715</v>
      </c>
      <c r="L1365" s="58" t="s">
        <v>7770</v>
      </c>
      <c r="M1365" s="58" t="s">
        <v>7272</v>
      </c>
      <c r="N1365" s="60">
        <v>7385</v>
      </c>
      <c r="O1365" s="60">
        <v>997</v>
      </c>
      <c r="P1365" s="60">
        <v>997</v>
      </c>
      <c r="Q1365" s="58"/>
      <c r="R1365" s="58" t="s">
        <v>658</v>
      </c>
      <c r="S1365" s="58" t="s">
        <v>701</v>
      </c>
      <c r="T1365" s="58"/>
      <c r="U1365" s="58">
        <v>3</v>
      </c>
      <c r="V1365" s="58"/>
      <c r="W1365" s="58" t="s">
        <v>658</v>
      </c>
      <c r="X1365" s="58">
        <v>44034939000</v>
      </c>
      <c r="Y1365" s="58" t="str">
        <f>LEFT(Tableau3[[#This Row],[CODE_TARIF]],6)</f>
        <v>440349</v>
      </c>
      <c r="Z1365" s="58" t="s">
        <v>697</v>
      </c>
      <c r="AA1365" s="58"/>
      <c r="AB1365" s="58" t="s">
        <v>8650</v>
      </c>
      <c r="AC1365" s="60">
        <v>1477</v>
      </c>
      <c r="AD1365" s="60" t="s">
        <v>6712</v>
      </c>
      <c r="AE1365" s="58" t="s">
        <v>698</v>
      </c>
      <c r="AF1365" s="58" t="s">
        <v>658</v>
      </c>
      <c r="AG1365" s="60" t="s">
        <v>5200</v>
      </c>
      <c r="AH1365" s="60" t="s">
        <v>5200</v>
      </c>
      <c r="AI1365" s="58">
        <v>1000</v>
      </c>
      <c r="AJ1365" s="58" t="s">
        <v>666</v>
      </c>
    </row>
    <row r="1366" spans="1:36">
      <c r="A1366" s="57">
        <v>1363</v>
      </c>
      <c r="B1366" s="58">
        <v>2022</v>
      </c>
      <c r="C1366" s="58" t="s">
        <v>692</v>
      </c>
      <c r="D1366" s="58"/>
      <c r="E1366" s="58" t="s">
        <v>2012</v>
      </c>
      <c r="F1366" s="58" t="s">
        <v>577</v>
      </c>
      <c r="G1366" s="58" t="s">
        <v>7922</v>
      </c>
      <c r="H1366" s="58" t="s">
        <v>1910</v>
      </c>
      <c r="I1366" s="59">
        <v>44670</v>
      </c>
      <c r="J1366" s="58" t="s">
        <v>3337</v>
      </c>
      <c r="K1366" s="59" t="s">
        <v>1715</v>
      </c>
      <c r="L1366" s="58" t="s">
        <v>7771</v>
      </c>
      <c r="M1366" s="58" t="s">
        <v>7271</v>
      </c>
      <c r="N1366" s="60">
        <v>1493425</v>
      </c>
      <c r="O1366" s="60">
        <v>171744</v>
      </c>
      <c r="P1366" s="60">
        <v>171744</v>
      </c>
      <c r="Q1366" s="58"/>
      <c r="R1366" s="58" t="s">
        <v>658</v>
      </c>
      <c r="S1366" s="58" t="s">
        <v>701</v>
      </c>
      <c r="T1366" s="58"/>
      <c r="U1366" s="58">
        <v>3</v>
      </c>
      <c r="V1366" s="58"/>
      <c r="W1366" s="58" t="s">
        <v>658</v>
      </c>
      <c r="X1366" s="58">
        <v>44034939000</v>
      </c>
      <c r="Y1366" s="58" t="str">
        <f>LEFT(Tableau3[[#This Row],[CODE_TARIF]],6)</f>
        <v>440349</v>
      </c>
      <c r="Z1366" s="58" t="s">
        <v>697</v>
      </c>
      <c r="AA1366" s="58"/>
      <c r="AB1366" s="58" t="s">
        <v>8651</v>
      </c>
      <c r="AC1366" s="60">
        <v>31</v>
      </c>
      <c r="AD1366" s="60" t="s">
        <v>6713</v>
      </c>
      <c r="AE1366" s="58" t="s">
        <v>698</v>
      </c>
      <c r="AF1366" s="58" t="s">
        <v>658</v>
      </c>
      <c r="AG1366" s="60" t="s">
        <v>5201</v>
      </c>
      <c r="AH1366" s="60" t="s">
        <v>5201</v>
      </c>
      <c r="AI1366" s="58">
        <v>1000</v>
      </c>
      <c r="AJ1366" s="58" t="s">
        <v>666</v>
      </c>
    </row>
    <row r="1367" spans="1:36">
      <c r="A1367" s="57">
        <v>1364</v>
      </c>
      <c r="B1367" s="58">
        <v>2022</v>
      </c>
      <c r="C1367" s="58" t="s">
        <v>692</v>
      </c>
      <c r="D1367" s="58"/>
      <c r="E1367" s="58" t="s">
        <v>8885</v>
      </c>
      <c r="F1367" s="58" t="s">
        <v>585</v>
      </c>
      <c r="G1367" s="58" t="s">
        <v>7937</v>
      </c>
      <c r="H1367" s="58" t="s">
        <v>2034</v>
      </c>
      <c r="I1367" s="59">
        <v>44666</v>
      </c>
      <c r="J1367" s="58" t="s">
        <v>3338</v>
      </c>
      <c r="K1367" s="59" t="s">
        <v>1714</v>
      </c>
      <c r="L1367" s="58" t="s">
        <v>7772</v>
      </c>
      <c r="M1367" s="58" t="s">
        <v>1714</v>
      </c>
      <c r="N1367" s="60">
        <v>10352731</v>
      </c>
      <c r="O1367" s="60">
        <v>1397619</v>
      </c>
      <c r="P1367" s="60">
        <v>1397619</v>
      </c>
      <c r="Q1367" s="58"/>
      <c r="R1367" s="58" t="s">
        <v>658</v>
      </c>
      <c r="S1367" s="58" t="s">
        <v>701</v>
      </c>
      <c r="T1367" s="58"/>
      <c r="U1367" s="58">
        <v>3</v>
      </c>
      <c r="V1367" s="58"/>
      <c r="W1367" s="58" t="s">
        <v>658</v>
      </c>
      <c r="X1367" s="58">
        <v>44034939000</v>
      </c>
      <c r="Y1367" s="58" t="str">
        <f>LEFT(Tableau3[[#This Row],[CODE_TARIF]],6)</f>
        <v>440349</v>
      </c>
      <c r="Z1367" s="58" t="s">
        <v>697</v>
      </c>
      <c r="AA1367" s="58"/>
      <c r="AB1367" s="58" t="s">
        <v>8652</v>
      </c>
      <c r="AC1367" s="60">
        <v>159121</v>
      </c>
      <c r="AD1367" s="60" t="s">
        <v>6714</v>
      </c>
      <c r="AE1367" s="58" t="s">
        <v>698</v>
      </c>
      <c r="AF1367" s="58" t="s">
        <v>658</v>
      </c>
      <c r="AG1367" s="60" t="s">
        <v>5202</v>
      </c>
      <c r="AH1367" s="60" t="s">
        <v>5202</v>
      </c>
      <c r="AI1367" s="58">
        <v>1000</v>
      </c>
      <c r="AJ1367" s="58" t="s">
        <v>666</v>
      </c>
    </row>
    <row r="1368" spans="1:36">
      <c r="A1368" s="57">
        <v>1365</v>
      </c>
      <c r="B1368" s="58">
        <v>2022</v>
      </c>
      <c r="C1368" s="58" t="s">
        <v>692</v>
      </c>
      <c r="D1368" s="58"/>
      <c r="E1368" s="58" t="s">
        <v>8885</v>
      </c>
      <c r="F1368" s="58" t="s">
        <v>585</v>
      </c>
      <c r="G1368" s="58" t="s">
        <v>7937</v>
      </c>
      <c r="H1368" s="58" t="s">
        <v>2034</v>
      </c>
      <c r="I1368" s="59">
        <v>44666</v>
      </c>
      <c r="J1368" s="58" t="s">
        <v>3339</v>
      </c>
      <c r="K1368" s="59" t="s">
        <v>1714</v>
      </c>
      <c r="L1368" s="58" t="s">
        <v>7772</v>
      </c>
      <c r="M1368" s="58" t="s">
        <v>1714</v>
      </c>
      <c r="N1368" s="60">
        <v>2537230</v>
      </c>
      <c r="O1368" s="60">
        <v>342526</v>
      </c>
      <c r="P1368" s="60">
        <v>342526</v>
      </c>
      <c r="Q1368" s="58"/>
      <c r="R1368" s="58" t="s">
        <v>658</v>
      </c>
      <c r="S1368" s="58" t="s">
        <v>701</v>
      </c>
      <c r="T1368" s="58"/>
      <c r="U1368" s="58">
        <v>3</v>
      </c>
      <c r="V1368" s="58"/>
      <c r="W1368" s="58" t="s">
        <v>658</v>
      </c>
      <c r="X1368" s="58">
        <v>44034939000</v>
      </c>
      <c r="Y1368" s="58" t="str">
        <f>LEFT(Tableau3[[#This Row],[CODE_TARIF]],6)</f>
        <v>440349</v>
      </c>
      <c r="Z1368" s="58" t="s">
        <v>697</v>
      </c>
      <c r="AA1368" s="58"/>
      <c r="AB1368" s="58" t="s">
        <v>8653</v>
      </c>
      <c r="AC1368" s="60">
        <v>507446</v>
      </c>
      <c r="AD1368" s="60" t="s">
        <v>6715</v>
      </c>
      <c r="AE1368" s="58" t="s">
        <v>698</v>
      </c>
      <c r="AF1368" s="58" t="s">
        <v>658</v>
      </c>
      <c r="AG1368" s="60" t="s">
        <v>5203</v>
      </c>
      <c r="AH1368" s="60" t="s">
        <v>5203</v>
      </c>
      <c r="AI1368" s="58">
        <v>1000</v>
      </c>
      <c r="AJ1368" s="58" t="s">
        <v>666</v>
      </c>
    </row>
    <row r="1369" spans="1:36">
      <c r="A1369" s="57">
        <v>1366</v>
      </c>
      <c r="B1369" s="58">
        <v>2022</v>
      </c>
      <c r="C1369" s="58" t="s">
        <v>692</v>
      </c>
      <c r="D1369" s="58"/>
      <c r="E1369" s="58" t="s">
        <v>8885</v>
      </c>
      <c r="F1369" s="58" t="s">
        <v>585</v>
      </c>
      <c r="G1369" s="58" t="s">
        <v>7937</v>
      </c>
      <c r="H1369" s="58" t="s">
        <v>2034</v>
      </c>
      <c r="I1369" s="59">
        <v>44666</v>
      </c>
      <c r="J1369" s="58" t="s">
        <v>3340</v>
      </c>
      <c r="K1369" s="59" t="s">
        <v>1714</v>
      </c>
      <c r="L1369" s="58" t="s">
        <v>7772</v>
      </c>
      <c r="M1369" s="58" t="s">
        <v>1714</v>
      </c>
      <c r="N1369" s="60">
        <v>2524590</v>
      </c>
      <c r="O1369" s="60">
        <v>340820</v>
      </c>
      <c r="P1369" s="60">
        <v>340820</v>
      </c>
      <c r="Q1369" s="58"/>
      <c r="R1369" s="58" t="s">
        <v>658</v>
      </c>
      <c r="S1369" s="58" t="s">
        <v>701</v>
      </c>
      <c r="T1369" s="58"/>
      <c r="U1369" s="58">
        <v>3</v>
      </c>
      <c r="V1369" s="58"/>
      <c r="W1369" s="58" t="s">
        <v>658</v>
      </c>
      <c r="X1369" s="58">
        <v>44034939000</v>
      </c>
      <c r="Y1369" s="58" t="str">
        <f>LEFT(Tableau3[[#This Row],[CODE_TARIF]],6)</f>
        <v>440349</v>
      </c>
      <c r="Z1369" s="58" t="s">
        <v>697</v>
      </c>
      <c r="AA1369" s="58"/>
      <c r="AB1369" s="58" t="s">
        <v>8654</v>
      </c>
      <c r="AC1369" s="60">
        <v>504918</v>
      </c>
      <c r="AD1369" s="60" t="s">
        <v>6716</v>
      </c>
      <c r="AE1369" s="58" t="s">
        <v>698</v>
      </c>
      <c r="AF1369" s="58" t="s">
        <v>658</v>
      </c>
      <c r="AG1369" s="60" t="s">
        <v>5204</v>
      </c>
      <c r="AH1369" s="60" t="s">
        <v>5204</v>
      </c>
      <c r="AI1369" s="58">
        <v>1000</v>
      </c>
      <c r="AJ1369" s="58" t="s">
        <v>666</v>
      </c>
    </row>
    <row r="1370" spans="1:36">
      <c r="A1370" s="57">
        <v>1367</v>
      </c>
      <c r="B1370" s="58">
        <v>2022</v>
      </c>
      <c r="C1370" s="58" t="s">
        <v>692</v>
      </c>
      <c r="D1370" s="58"/>
      <c r="E1370" s="58" t="s">
        <v>8885</v>
      </c>
      <c r="F1370" s="58" t="s">
        <v>585</v>
      </c>
      <c r="G1370" s="58" t="s">
        <v>7937</v>
      </c>
      <c r="H1370" s="58" t="s">
        <v>2034</v>
      </c>
      <c r="I1370" s="59">
        <v>44666</v>
      </c>
      <c r="J1370" s="58" t="s">
        <v>3341</v>
      </c>
      <c r="K1370" s="59" t="s">
        <v>1714</v>
      </c>
      <c r="L1370" s="58" t="s">
        <v>7772</v>
      </c>
      <c r="M1370" s="58" t="s">
        <v>1714</v>
      </c>
      <c r="N1370" s="60">
        <v>2538660</v>
      </c>
      <c r="O1370" s="60">
        <v>342719</v>
      </c>
      <c r="P1370" s="60">
        <v>342719</v>
      </c>
      <c r="Q1370" s="58"/>
      <c r="R1370" s="58" t="s">
        <v>658</v>
      </c>
      <c r="S1370" s="58" t="s">
        <v>701</v>
      </c>
      <c r="T1370" s="58"/>
      <c r="U1370" s="58">
        <v>3</v>
      </c>
      <c r="V1370" s="58"/>
      <c r="W1370" s="58" t="s">
        <v>658</v>
      </c>
      <c r="X1370" s="58">
        <v>44034939000</v>
      </c>
      <c r="Y1370" s="58" t="str">
        <f>LEFT(Tableau3[[#This Row],[CODE_TARIF]],6)</f>
        <v>440349</v>
      </c>
      <c r="Z1370" s="58" t="s">
        <v>697</v>
      </c>
      <c r="AA1370" s="58"/>
      <c r="AB1370" s="58" t="s">
        <v>8655</v>
      </c>
      <c r="AC1370" s="60">
        <v>507732</v>
      </c>
      <c r="AD1370" s="60" t="s">
        <v>6717</v>
      </c>
      <c r="AE1370" s="58" t="s">
        <v>698</v>
      </c>
      <c r="AF1370" s="58" t="s">
        <v>658</v>
      </c>
      <c r="AG1370" s="60" t="s">
        <v>5205</v>
      </c>
      <c r="AH1370" s="60" t="s">
        <v>5205</v>
      </c>
      <c r="AI1370" s="58">
        <v>1000</v>
      </c>
      <c r="AJ1370" s="58" t="s">
        <v>666</v>
      </c>
    </row>
    <row r="1371" spans="1:36">
      <c r="A1371" s="57">
        <v>1368</v>
      </c>
      <c r="B1371" s="58">
        <v>2022</v>
      </c>
      <c r="C1371" s="58" t="s">
        <v>692</v>
      </c>
      <c r="D1371" s="58"/>
      <c r="E1371" s="58" t="s">
        <v>8886</v>
      </c>
      <c r="F1371" s="58" t="s">
        <v>581</v>
      </c>
      <c r="G1371" s="58" t="s">
        <v>7938</v>
      </c>
      <c r="H1371" s="58" t="s">
        <v>2035</v>
      </c>
      <c r="I1371" s="59">
        <v>44666</v>
      </c>
      <c r="J1371" s="58" t="s">
        <v>3342</v>
      </c>
      <c r="K1371" s="59" t="s">
        <v>1714</v>
      </c>
      <c r="L1371" s="58" t="s">
        <v>7773</v>
      </c>
      <c r="M1371" s="58" t="s">
        <v>1714</v>
      </c>
      <c r="N1371" s="60">
        <v>2543790</v>
      </c>
      <c r="O1371" s="60">
        <v>343412</v>
      </c>
      <c r="P1371" s="60">
        <v>343412</v>
      </c>
      <c r="Q1371" s="58"/>
      <c r="R1371" s="58" t="s">
        <v>658</v>
      </c>
      <c r="S1371" s="58" t="s">
        <v>701</v>
      </c>
      <c r="T1371" s="58"/>
      <c r="U1371" s="58">
        <v>3</v>
      </c>
      <c r="V1371" s="58"/>
      <c r="W1371" s="58" t="s">
        <v>658</v>
      </c>
      <c r="X1371" s="58">
        <v>44034939000</v>
      </c>
      <c r="Y1371" s="58" t="str">
        <f>LEFT(Tableau3[[#This Row],[CODE_TARIF]],6)</f>
        <v>440349</v>
      </c>
      <c r="Z1371" s="58" t="s">
        <v>697</v>
      </c>
      <c r="AA1371" s="58"/>
      <c r="AB1371" s="58" t="s">
        <v>8656</v>
      </c>
      <c r="AC1371" s="60">
        <v>508757</v>
      </c>
      <c r="AD1371" s="60" t="s">
        <v>6718</v>
      </c>
      <c r="AE1371" s="58" t="s">
        <v>698</v>
      </c>
      <c r="AF1371" s="58" t="s">
        <v>658</v>
      </c>
      <c r="AG1371" s="60" t="s">
        <v>5206</v>
      </c>
      <c r="AH1371" s="60" t="s">
        <v>5206</v>
      </c>
      <c r="AI1371" s="58">
        <v>1000</v>
      </c>
      <c r="AJ1371" s="58" t="s">
        <v>666</v>
      </c>
    </row>
    <row r="1372" spans="1:36">
      <c r="A1372" s="57">
        <v>1369</v>
      </c>
      <c r="B1372" s="58">
        <v>2022</v>
      </c>
      <c r="C1372" s="58" t="s">
        <v>692</v>
      </c>
      <c r="D1372" s="58"/>
      <c r="E1372" s="58" t="s">
        <v>8886</v>
      </c>
      <c r="F1372" s="58" t="s">
        <v>583</v>
      </c>
      <c r="G1372" s="58" t="s">
        <v>7939</v>
      </c>
      <c r="H1372" s="58" t="s">
        <v>2035</v>
      </c>
      <c r="I1372" s="59">
        <v>44666</v>
      </c>
      <c r="J1372" s="58" t="s">
        <v>3343</v>
      </c>
      <c r="K1372" s="59" t="s">
        <v>1714</v>
      </c>
      <c r="L1372" s="58" t="s">
        <v>7774</v>
      </c>
      <c r="M1372" s="58" t="s">
        <v>1714</v>
      </c>
      <c r="N1372" s="60">
        <v>723215</v>
      </c>
      <c r="O1372" s="60">
        <v>97634</v>
      </c>
      <c r="P1372" s="60">
        <v>97634</v>
      </c>
      <c r="Q1372" s="58"/>
      <c r="R1372" s="58" t="s">
        <v>658</v>
      </c>
      <c r="S1372" s="58" t="s">
        <v>701</v>
      </c>
      <c r="T1372" s="58"/>
      <c r="U1372" s="58">
        <v>3</v>
      </c>
      <c r="V1372" s="58"/>
      <c r="W1372" s="58" t="s">
        <v>658</v>
      </c>
      <c r="X1372" s="58">
        <v>44034902000</v>
      </c>
      <c r="Y1372" s="58" t="str">
        <f>LEFT(Tableau3[[#This Row],[CODE_TARIF]],6)</f>
        <v>440349</v>
      </c>
      <c r="Z1372" s="58" t="s">
        <v>697</v>
      </c>
      <c r="AA1372" s="58"/>
      <c r="AB1372" s="58" t="s">
        <v>8657</v>
      </c>
      <c r="AC1372" s="60">
        <v>144643</v>
      </c>
      <c r="AD1372" s="60" t="s">
        <v>6719</v>
      </c>
      <c r="AE1372" s="58" t="s">
        <v>698</v>
      </c>
      <c r="AF1372" s="58" t="s">
        <v>658</v>
      </c>
      <c r="AG1372" s="60" t="s">
        <v>5207</v>
      </c>
      <c r="AH1372" s="60" t="s">
        <v>5207</v>
      </c>
      <c r="AI1372" s="58">
        <v>1000</v>
      </c>
      <c r="AJ1372" s="58" t="s">
        <v>666</v>
      </c>
    </row>
    <row r="1373" spans="1:36">
      <c r="A1373" s="57">
        <v>1370</v>
      </c>
      <c r="B1373" s="58">
        <v>2022</v>
      </c>
      <c r="C1373" s="58" t="s">
        <v>692</v>
      </c>
      <c r="D1373" s="58"/>
      <c r="E1373" s="58" t="s">
        <v>8886</v>
      </c>
      <c r="F1373" s="58" t="s">
        <v>583</v>
      </c>
      <c r="G1373" s="58" t="s">
        <v>7939</v>
      </c>
      <c r="H1373" s="58" t="s">
        <v>2035</v>
      </c>
      <c r="I1373" s="59">
        <v>44666</v>
      </c>
      <c r="J1373" s="58" t="s">
        <v>3344</v>
      </c>
      <c r="K1373" s="59" t="s">
        <v>1714</v>
      </c>
      <c r="L1373" s="58" t="s">
        <v>7774</v>
      </c>
      <c r="M1373" s="58" t="s">
        <v>1714</v>
      </c>
      <c r="N1373" s="60">
        <v>2535590</v>
      </c>
      <c r="O1373" s="60">
        <v>342305</v>
      </c>
      <c r="P1373" s="60">
        <v>342305</v>
      </c>
      <c r="Q1373" s="58"/>
      <c r="R1373" s="58" t="s">
        <v>658</v>
      </c>
      <c r="S1373" s="58" t="s">
        <v>701</v>
      </c>
      <c r="T1373" s="58"/>
      <c r="U1373" s="58">
        <v>3</v>
      </c>
      <c r="V1373" s="58"/>
      <c r="W1373" s="58" t="s">
        <v>658</v>
      </c>
      <c r="X1373" s="58">
        <v>44034939000</v>
      </c>
      <c r="Y1373" s="58" t="str">
        <f>LEFT(Tableau3[[#This Row],[CODE_TARIF]],6)</f>
        <v>440349</v>
      </c>
      <c r="Z1373" s="58" t="s">
        <v>697</v>
      </c>
      <c r="AA1373" s="58"/>
      <c r="AB1373" s="58" t="s">
        <v>8658</v>
      </c>
      <c r="AC1373" s="60">
        <v>507118</v>
      </c>
      <c r="AD1373" s="60" t="s">
        <v>6720</v>
      </c>
      <c r="AE1373" s="58" t="s">
        <v>698</v>
      </c>
      <c r="AF1373" s="58" t="s">
        <v>658</v>
      </c>
      <c r="AG1373" s="60" t="s">
        <v>5208</v>
      </c>
      <c r="AH1373" s="60" t="s">
        <v>5208</v>
      </c>
      <c r="AI1373" s="58">
        <v>1000</v>
      </c>
      <c r="AJ1373" s="58" t="s">
        <v>666</v>
      </c>
    </row>
    <row r="1374" spans="1:36">
      <c r="A1374" s="57">
        <v>1371</v>
      </c>
      <c r="B1374" s="58">
        <v>2022</v>
      </c>
      <c r="C1374" s="58" t="s">
        <v>692</v>
      </c>
      <c r="D1374" s="58"/>
      <c r="E1374" s="58" t="s">
        <v>2012</v>
      </c>
      <c r="F1374" s="58" t="s">
        <v>577</v>
      </c>
      <c r="G1374" s="58" t="s">
        <v>7922</v>
      </c>
      <c r="H1374" s="58" t="s">
        <v>1910</v>
      </c>
      <c r="I1374" s="59">
        <v>44665</v>
      </c>
      <c r="J1374" s="58" t="s">
        <v>3345</v>
      </c>
      <c r="K1374" s="59" t="s">
        <v>1714</v>
      </c>
      <c r="L1374" s="58" t="s">
        <v>7775</v>
      </c>
      <c r="M1374" s="58" t="s">
        <v>7272</v>
      </c>
      <c r="N1374" s="60">
        <v>1776305</v>
      </c>
      <c r="O1374" s="60">
        <v>204276</v>
      </c>
      <c r="P1374" s="60">
        <v>204276</v>
      </c>
      <c r="Q1374" s="58"/>
      <c r="R1374" s="58" t="s">
        <v>658</v>
      </c>
      <c r="S1374" s="58" t="s">
        <v>675</v>
      </c>
      <c r="T1374" s="58"/>
      <c r="U1374" s="58">
        <v>3</v>
      </c>
      <c r="V1374" s="58"/>
      <c r="W1374" s="58" t="s">
        <v>658</v>
      </c>
      <c r="X1374" s="58">
        <v>44034939000</v>
      </c>
      <c r="Y1374" s="58" t="str">
        <f>LEFT(Tableau3[[#This Row],[CODE_TARIF]],6)</f>
        <v>440349</v>
      </c>
      <c r="Z1374" s="58" t="s">
        <v>697</v>
      </c>
      <c r="AA1374" s="58"/>
      <c r="AB1374" s="58" t="s">
        <v>8659</v>
      </c>
      <c r="AC1374" s="60">
        <v>44</v>
      </c>
      <c r="AD1374" s="60" t="s">
        <v>6721</v>
      </c>
      <c r="AE1374" s="58" t="s">
        <v>698</v>
      </c>
      <c r="AF1374" s="58" t="s">
        <v>658</v>
      </c>
      <c r="AG1374" s="60" t="s">
        <v>5209</v>
      </c>
      <c r="AH1374" s="60" t="s">
        <v>5209</v>
      </c>
      <c r="AI1374" s="58">
        <v>1000</v>
      </c>
      <c r="AJ1374" s="58" t="s">
        <v>666</v>
      </c>
    </row>
    <row r="1375" spans="1:36">
      <c r="A1375" s="57">
        <v>1372</v>
      </c>
      <c r="B1375" s="58">
        <v>2022</v>
      </c>
      <c r="C1375" s="58" t="s">
        <v>692</v>
      </c>
      <c r="D1375" s="58"/>
      <c r="E1375" s="58" t="s">
        <v>2012</v>
      </c>
      <c r="F1375" s="58" t="s">
        <v>577</v>
      </c>
      <c r="G1375" s="58" t="s">
        <v>7922</v>
      </c>
      <c r="H1375" s="58" t="s">
        <v>1910</v>
      </c>
      <c r="I1375" s="59">
        <v>44665</v>
      </c>
      <c r="J1375" s="58" t="s">
        <v>3346</v>
      </c>
      <c r="K1375" s="59" t="s">
        <v>1714</v>
      </c>
      <c r="L1375" s="58" t="s">
        <v>7775</v>
      </c>
      <c r="M1375" s="58" t="s">
        <v>7272</v>
      </c>
      <c r="N1375" s="60">
        <v>337685</v>
      </c>
      <c r="O1375" s="60">
        <v>38833</v>
      </c>
      <c r="P1375" s="60">
        <v>38833</v>
      </c>
      <c r="Q1375" s="58"/>
      <c r="R1375" s="58" t="s">
        <v>658</v>
      </c>
      <c r="S1375" s="58" t="s">
        <v>675</v>
      </c>
      <c r="T1375" s="58"/>
      <c r="U1375" s="58">
        <v>3</v>
      </c>
      <c r="V1375" s="58"/>
      <c r="W1375" s="58" t="s">
        <v>658</v>
      </c>
      <c r="X1375" s="58">
        <v>44034902000</v>
      </c>
      <c r="Y1375" s="58" t="str">
        <f>LEFT(Tableau3[[#This Row],[CODE_TARIF]],6)</f>
        <v>440349</v>
      </c>
      <c r="Z1375" s="58" t="s">
        <v>697</v>
      </c>
      <c r="AA1375" s="58"/>
      <c r="AB1375" s="58" t="s">
        <v>8660</v>
      </c>
      <c r="AC1375" s="60">
        <v>10</v>
      </c>
      <c r="AD1375" s="60" t="s">
        <v>6722</v>
      </c>
      <c r="AE1375" s="58" t="s">
        <v>698</v>
      </c>
      <c r="AF1375" s="58" t="s">
        <v>658</v>
      </c>
      <c r="AG1375" s="60" t="s">
        <v>5210</v>
      </c>
      <c r="AH1375" s="60" t="s">
        <v>5210</v>
      </c>
      <c r="AI1375" s="58">
        <v>1000</v>
      </c>
      <c r="AJ1375" s="58" t="s">
        <v>666</v>
      </c>
    </row>
    <row r="1376" spans="1:36">
      <c r="A1376" s="57">
        <v>1373</v>
      </c>
      <c r="B1376" s="58">
        <v>2022</v>
      </c>
      <c r="C1376" s="58" t="s">
        <v>692</v>
      </c>
      <c r="D1376" s="58"/>
      <c r="E1376" s="58" t="s">
        <v>8878</v>
      </c>
      <c r="F1376" s="58" t="s">
        <v>578</v>
      </c>
      <c r="G1376" s="58" t="s">
        <v>7935</v>
      </c>
      <c r="H1376" s="58" t="s">
        <v>2027</v>
      </c>
      <c r="I1376" s="59">
        <v>44665</v>
      </c>
      <c r="J1376" s="58" t="s">
        <v>3347</v>
      </c>
      <c r="K1376" s="59" t="s">
        <v>1714</v>
      </c>
      <c r="L1376" s="58" t="s">
        <v>7776</v>
      </c>
      <c r="M1376" s="58" t="s">
        <v>1709</v>
      </c>
      <c r="N1376" s="60">
        <v>525310</v>
      </c>
      <c r="O1376" s="60">
        <v>60411</v>
      </c>
      <c r="P1376" s="60">
        <v>60411</v>
      </c>
      <c r="Q1376" s="58"/>
      <c r="R1376" s="58" t="s">
        <v>658</v>
      </c>
      <c r="S1376" s="58" t="s">
        <v>703</v>
      </c>
      <c r="T1376" s="58"/>
      <c r="U1376" s="58">
        <v>3</v>
      </c>
      <c r="V1376" s="58"/>
      <c r="W1376" s="58" t="s">
        <v>658</v>
      </c>
      <c r="X1376" s="58">
        <v>44034939000</v>
      </c>
      <c r="Y1376" s="58" t="str">
        <f>LEFT(Tableau3[[#This Row],[CODE_TARIF]],6)</f>
        <v>440349</v>
      </c>
      <c r="Z1376" s="58" t="s">
        <v>697</v>
      </c>
      <c r="AA1376" s="58"/>
      <c r="AB1376" s="58" t="s">
        <v>8661</v>
      </c>
      <c r="AC1376" s="60">
        <v>27</v>
      </c>
      <c r="AD1376" s="60" t="s">
        <v>6632</v>
      </c>
      <c r="AE1376" s="58" t="s">
        <v>698</v>
      </c>
      <c r="AF1376" s="58" t="s">
        <v>658</v>
      </c>
      <c r="AG1376" s="60" t="s">
        <v>5211</v>
      </c>
      <c r="AH1376" s="60" t="s">
        <v>5211</v>
      </c>
      <c r="AI1376" s="58">
        <v>1000</v>
      </c>
      <c r="AJ1376" s="58" t="s">
        <v>666</v>
      </c>
    </row>
    <row r="1377" spans="1:36">
      <c r="A1377" s="57">
        <v>1374</v>
      </c>
      <c r="B1377" s="58">
        <v>2022</v>
      </c>
      <c r="C1377" s="58" t="s">
        <v>692</v>
      </c>
      <c r="D1377" s="58"/>
      <c r="E1377" s="58" t="s">
        <v>8878</v>
      </c>
      <c r="F1377" s="58" t="s">
        <v>578</v>
      </c>
      <c r="G1377" s="58" t="s">
        <v>7935</v>
      </c>
      <c r="H1377" s="58" t="s">
        <v>2027</v>
      </c>
      <c r="I1377" s="59">
        <v>44665</v>
      </c>
      <c r="J1377" s="58" t="s">
        <v>3348</v>
      </c>
      <c r="K1377" s="59" t="s">
        <v>1714</v>
      </c>
      <c r="L1377" s="58" t="s">
        <v>7777</v>
      </c>
      <c r="M1377" s="58" t="s">
        <v>1692</v>
      </c>
      <c r="N1377" s="60">
        <v>1687295</v>
      </c>
      <c r="O1377" s="60">
        <v>194038</v>
      </c>
      <c r="P1377" s="60">
        <v>194038</v>
      </c>
      <c r="Q1377" s="58"/>
      <c r="R1377" s="58" t="s">
        <v>658</v>
      </c>
      <c r="S1377" s="58" t="s">
        <v>703</v>
      </c>
      <c r="T1377" s="58"/>
      <c r="U1377" s="58">
        <v>3</v>
      </c>
      <c r="V1377" s="58"/>
      <c r="W1377" s="58" t="s">
        <v>658</v>
      </c>
      <c r="X1377" s="58">
        <v>44034939000</v>
      </c>
      <c r="Y1377" s="58" t="str">
        <f>LEFT(Tableau3[[#This Row],[CODE_TARIF]],6)</f>
        <v>440349</v>
      </c>
      <c r="Z1377" s="58" t="s">
        <v>697</v>
      </c>
      <c r="AA1377" s="58"/>
      <c r="AB1377" s="58" t="s">
        <v>8662</v>
      </c>
      <c r="AC1377" s="60">
        <v>72</v>
      </c>
      <c r="AD1377" s="60" t="s">
        <v>6723</v>
      </c>
      <c r="AE1377" s="58" t="s">
        <v>698</v>
      </c>
      <c r="AF1377" s="58" t="s">
        <v>658</v>
      </c>
      <c r="AG1377" s="60" t="s">
        <v>5212</v>
      </c>
      <c r="AH1377" s="60" t="s">
        <v>5212</v>
      </c>
      <c r="AI1377" s="58">
        <v>1000</v>
      </c>
      <c r="AJ1377" s="58" t="s">
        <v>666</v>
      </c>
    </row>
    <row r="1378" spans="1:36">
      <c r="A1378" s="57">
        <v>1375</v>
      </c>
      <c r="B1378" s="58">
        <v>2022</v>
      </c>
      <c r="C1378" s="58" t="s">
        <v>692</v>
      </c>
      <c r="D1378" s="58"/>
      <c r="E1378" s="58" t="s">
        <v>8878</v>
      </c>
      <c r="F1378" s="58" t="s">
        <v>578</v>
      </c>
      <c r="G1378" s="58" t="s">
        <v>7935</v>
      </c>
      <c r="H1378" s="58" t="s">
        <v>2027</v>
      </c>
      <c r="I1378" s="59">
        <v>44665</v>
      </c>
      <c r="J1378" s="58" t="s">
        <v>3349</v>
      </c>
      <c r="K1378" s="59" t="s">
        <v>1714</v>
      </c>
      <c r="L1378" s="58" t="s">
        <v>7778</v>
      </c>
      <c r="M1378" s="58" t="s">
        <v>7270</v>
      </c>
      <c r="N1378" s="60">
        <v>917125</v>
      </c>
      <c r="O1378" s="60">
        <v>105470</v>
      </c>
      <c r="P1378" s="60">
        <v>105470</v>
      </c>
      <c r="Q1378" s="58"/>
      <c r="R1378" s="58" t="s">
        <v>658</v>
      </c>
      <c r="S1378" s="58" t="s">
        <v>703</v>
      </c>
      <c r="T1378" s="58"/>
      <c r="U1378" s="58">
        <v>3</v>
      </c>
      <c r="V1378" s="58"/>
      <c r="W1378" s="58" t="s">
        <v>658</v>
      </c>
      <c r="X1378" s="58">
        <v>44034909000</v>
      </c>
      <c r="Y1378" s="58" t="str">
        <f>LEFT(Tableau3[[#This Row],[CODE_TARIF]],6)</f>
        <v>440349</v>
      </c>
      <c r="Z1378" s="58" t="s">
        <v>697</v>
      </c>
      <c r="AA1378" s="58"/>
      <c r="AB1378" s="58" t="s">
        <v>8663</v>
      </c>
      <c r="AC1378" s="60">
        <v>42</v>
      </c>
      <c r="AD1378" s="60" t="s">
        <v>6545</v>
      </c>
      <c r="AE1378" s="58" t="s">
        <v>698</v>
      </c>
      <c r="AF1378" s="58" t="s">
        <v>658</v>
      </c>
      <c r="AG1378" s="60" t="s">
        <v>5213</v>
      </c>
      <c r="AH1378" s="60" t="s">
        <v>5213</v>
      </c>
      <c r="AI1378" s="58">
        <v>1000</v>
      </c>
      <c r="AJ1378" s="58" t="s">
        <v>666</v>
      </c>
    </row>
    <row r="1379" spans="1:36">
      <c r="A1379" s="57">
        <v>1376</v>
      </c>
      <c r="B1379" s="58">
        <v>2022</v>
      </c>
      <c r="C1379" s="58" t="s">
        <v>692</v>
      </c>
      <c r="D1379" s="58"/>
      <c r="E1379" s="58" t="s">
        <v>8883</v>
      </c>
      <c r="F1379" s="58" t="s">
        <v>587</v>
      </c>
      <c r="G1379" s="58" t="s">
        <v>7933</v>
      </c>
      <c r="H1379" s="58" t="s">
        <v>2032</v>
      </c>
      <c r="I1379" s="59">
        <v>44665</v>
      </c>
      <c r="J1379" s="58" t="s">
        <v>3350</v>
      </c>
      <c r="K1379" s="59" t="s">
        <v>1714</v>
      </c>
      <c r="L1379" s="58" t="s">
        <v>7779</v>
      </c>
      <c r="M1379" s="58" t="s">
        <v>7271</v>
      </c>
      <c r="N1379" s="60">
        <v>121700</v>
      </c>
      <c r="O1379" s="60">
        <v>13996</v>
      </c>
      <c r="P1379" s="60">
        <v>13996</v>
      </c>
      <c r="Q1379" s="58"/>
      <c r="R1379" s="58" t="s">
        <v>658</v>
      </c>
      <c r="S1379" s="58" t="s">
        <v>695</v>
      </c>
      <c r="T1379" s="58"/>
      <c r="U1379" s="58">
        <v>3</v>
      </c>
      <c r="V1379" s="58"/>
      <c r="W1379" s="58" t="s">
        <v>658</v>
      </c>
      <c r="X1379" s="58">
        <v>44034904000</v>
      </c>
      <c r="Y1379" s="58" t="str">
        <f>LEFT(Tableau3[[#This Row],[CODE_TARIF]],6)</f>
        <v>440349</v>
      </c>
      <c r="Z1379" s="58" t="s">
        <v>697</v>
      </c>
      <c r="AA1379" s="58"/>
      <c r="AB1379" s="58" t="s">
        <v>7976</v>
      </c>
      <c r="AC1379" s="60">
        <v>2</v>
      </c>
      <c r="AD1379" s="60" t="s">
        <v>6724</v>
      </c>
      <c r="AE1379" s="58" t="s">
        <v>698</v>
      </c>
      <c r="AF1379" s="58" t="s">
        <v>658</v>
      </c>
      <c r="AG1379" s="60" t="s">
        <v>5214</v>
      </c>
      <c r="AH1379" s="60" t="s">
        <v>5214</v>
      </c>
      <c r="AI1379" s="58">
        <v>1000</v>
      </c>
      <c r="AJ1379" s="58" t="s">
        <v>666</v>
      </c>
    </row>
    <row r="1380" spans="1:36">
      <c r="A1380" s="57">
        <v>1377</v>
      </c>
      <c r="B1380" s="58">
        <v>2022</v>
      </c>
      <c r="C1380" s="58" t="s">
        <v>692</v>
      </c>
      <c r="D1380" s="58"/>
      <c r="E1380" s="58" t="s">
        <v>8883</v>
      </c>
      <c r="F1380" s="58" t="s">
        <v>587</v>
      </c>
      <c r="G1380" s="58" t="s">
        <v>7933</v>
      </c>
      <c r="H1380" s="58" t="s">
        <v>2032</v>
      </c>
      <c r="I1380" s="59">
        <v>44665</v>
      </c>
      <c r="J1380" s="58" t="s">
        <v>3351</v>
      </c>
      <c r="K1380" s="59" t="s">
        <v>1714</v>
      </c>
      <c r="L1380" s="58" t="s">
        <v>7779</v>
      </c>
      <c r="M1380" s="58" t="s">
        <v>7271</v>
      </c>
      <c r="N1380" s="60">
        <v>151900</v>
      </c>
      <c r="O1380" s="60">
        <v>17469</v>
      </c>
      <c r="P1380" s="60">
        <v>17469</v>
      </c>
      <c r="Q1380" s="58"/>
      <c r="R1380" s="58" t="s">
        <v>658</v>
      </c>
      <c r="S1380" s="58" t="s">
        <v>695</v>
      </c>
      <c r="T1380" s="58"/>
      <c r="U1380" s="58">
        <v>3</v>
      </c>
      <c r="V1380" s="58"/>
      <c r="W1380" s="58" t="s">
        <v>658</v>
      </c>
      <c r="X1380" s="58">
        <v>44034921000</v>
      </c>
      <c r="Y1380" s="58" t="str">
        <f>LEFT(Tableau3[[#This Row],[CODE_TARIF]],6)</f>
        <v>440349</v>
      </c>
      <c r="Z1380" s="58" t="s">
        <v>697</v>
      </c>
      <c r="AA1380" s="58"/>
      <c r="AB1380" s="58" t="s">
        <v>7976</v>
      </c>
      <c r="AC1380" s="60">
        <v>1</v>
      </c>
      <c r="AD1380" s="60" t="s">
        <v>6725</v>
      </c>
      <c r="AE1380" s="58" t="s">
        <v>698</v>
      </c>
      <c r="AF1380" s="58" t="s">
        <v>658</v>
      </c>
      <c r="AG1380" s="60" t="s">
        <v>5215</v>
      </c>
      <c r="AH1380" s="60" t="s">
        <v>5215</v>
      </c>
      <c r="AI1380" s="58">
        <v>1000</v>
      </c>
      <c r="AJ1380" s="58" t="s">
        <v>666</v>
      </c>
    </row>
    <row r="1381" spans="1:36">
      <c r="A1381" s="57">
        <v>1378</v>
      </c>
      <c r="B1381" s="58">
        <v>2022</v>
      </c>
      <c r="C1381" s="58" t="s">
        <v>692</v>
      </c>
      <c r="D1381" s="58"/>
      <c r="E1381" s="58" t="s">
        <v>8883</v>
      </c>
      <c r="F1381" s="58" t="s">
        <v>587</v>
      </c>
      <c r="G1381" s="58" t="s">
        <v>7933</v>
      </c>
      <c r="H1381" s="58" t="s">
        <v>2032</v>
      </c>
      <c r="I1381" s="59">
        <v>44665</v>
      </c>
      <c r="J1381" s="58" t="s">
        <v>3352</v>
      </c>
      <c r="K1381" s="59" t="s">
        <v>1714</v>
      </c>
      <c r="L1381" s="58" t="s">
        <v>7779</v>
      </c>
      <c r="M1381" s="58" t="s">
        <v>7271</v>
      </c>
      <c r="N1381" s="60">
        <v>194800</v>
      </c>
      <c r="O1381" s="60">
        <v>22402</v>
      </c>
      <c r="P1381" s="60">
        <v>22402</v>
      </c>
      <c r="Q1381" s="58"/>
      <c r="R1381" s="58" t="s">
        <v>658</v>
      </c>
      <c r="S1381" s="58" t="s">
        <v>695</v>
      </c>
      <c r="T1381" s="58"/>
      <c r="U1381" s="58">
        <v>3</v>
      </c>
      <c r="V1381" s="58"/>
      <c r="W1381" s="58" t="s">
        <v>658</v>
      </c>
      <c r="X1381" s="58">
        <v>44034900000</v>
      </c>
      <c r="Y1381" s="58" t="str">
        <f>LEFT(Tableau3[[#This Row],[CODE_TARIF]],6)</f>
        <v>440349</v>
      </c>
      <c r="Z1381" s="58" t="s">
        <v>697</v>
      </c>
      <c r="AA1381" s="58"/>
      <c r="AB1381" s="58" t="s">
        <v>8612</v>
      </c>
      <c r="AC1381" s="60">
        <v>5</v>
      </c>
      <c r="AD1381" s="60" t="s">
        <v>6726</v>
      </c>
      <c r="AE1381" s="58" t="s">
        <v>698</v>
      </c>
      <c r="AF1381" s="58" t="s">
        <v>658</v>
      </c>
      <c r="AG1381" s="60" t="s">
        <v>5216</v>
      </c>
      <c r="AH1381" s="60" t="s">
        <v>5216</v>
      </c>
      <c r="AI1381" s="58">
        <v>1000</v>
      </c>
      <c r="AJ1381" s="58" t="s">
        <v>666</v>
      </c>
    </row>
    <row r="1382" spans="1:36">
      <c r="A1382" s="57">
        <v>1379</v>
      </c>
      <c r="B1382" s="58">
        <v>2022</v>
      </c>
      <c r="C1382" s="58" t="s">
        <v>692</v>
      </c>
      <c r="D1382" s="58"/>
      <c r="E1382" s="58" t="s">
        <v>8883</v>
      </c>
      <c r="F1382" s="58" t="s">
        <v>587</v>
      </c>
      <c r="G1382" s="58" t="s">
        <v>7933</v>
      </c>
      <c r="H1382" s="58" t="s">
        <v>2032</v>
      </c>
      <c r="I1382" s="59">
        <v>44665</v>
      </c>
      <c r="J1382" s="58" t="s">
        <v>3353</v>
      </c>
      <c r="K1382" s="59" t="s">
        <v>1714</v>
      </c>
      <c r="L1382" s="58" t="s">
        <v>7779</v>
      </c>
      <c r="M1382" s="58" t="s">
        <v>7271</v>
      </c>
      <c r="N1382" s="60">
        <v>461800</v>
      </c>
      <c r="O1382" s="60">
        <v>53107</v>
      </c>
      <c r="P1382" s="60">
        <v>53107</v>
      </c>
      <c r="Q1382" s="58"/>
      <c r="R1382" s="58" t="s">
        <v>658</v>
      </c>
      <c r="S1382" s="58" t="s">
        <v>695</v>
      </c>
      <c r="T1382" s="58"/>
      <c r="U1382" s="58">
        <v>3</v>
      </c>
      <c r="V1382" s="58"/>
      <c r="W1382" s="58" t="s">
        <v>658</v>
      </c>
      <c r="X1382" s="58">
        <v>44034910000</v>
      </c>
      <c r="Y1382" s="58" t="str">
        <f>LEFT(Tableau3[[#This Row],[CODE_TARIF]],6)</f>
        <v>440349</v>
      </c>
      <c r="Z1382" s="58" t="s">
        <v>697</v>
      </c>
      <c r="AA1382" s="58"/>
      <c r="AB1382" s="58" t="s">
        <v>7976</v>
      </c>
      <c r="AC1382" s="60">
        <v>22</v>
      </c>
      <c r="AD1382" s="60" t="s">
        <v>6727</v>
      </c>
      <c r="AE1382" s="58" t="s">
        <v>698</v>
      </c>
      <c r="AF1382" s="58" t="s">
        <v>658</v>
      </c>
      <c r="AG1382" s="60" t="s">
        <v>5217</v>
      </c>
      <c r="AH1382" s="60" t="s">
        <v>5217</v>
      </c>
      <c r="AI1382" s="58">
        <v>1000</v>
      </c>
      <c r="AJ1382" s="58" t="s">
        <v>666</v>
      </c>
    </row>
    <row r="1383" spans="1:36">
      <c r="A1383" s="57">
        <v>1380</v>
      </c>
      <c r="B1383" s="58">
        <v>2022</v>
      </c>
      <c r="C1383" s="58" t="s">
        <v>692</v>
      </c>
      <c r="D1383" s="58"/>
      <c r="E1383" s="58" t="s">
        <v>8883</v>
      </c>
      <c r="F1383" s="58" t="s">
        <v>587</v>
      </c>
      <c r="G1383" s="58" t="s">
        <v>7933</v>
      </c>
      <c r="H1383" s="58" t="s">
        <v>2032</v>
      </c>
      <c r="I1383" s="59">
        <v>44665</v>
      </c>
      <c r="J1383" s="58" t="s">
        <v>3354</v>
      </c>
      <c r="K1383" s="59" t="s">
        <v>1714</v>
      </c>
      <c r="L1383" s="58" t="s">
        <v>7779</v>
      </c>
      <c r="M1383" s="58" t="s">
        <v>7271</v>
      </c>
      <c r="N1383" s="60">
        <v>494800</v>
      </c>
      <c r="O1383" s="60">
        <v>56902</v>
      </c>
      <c r="P1383" s="60">
        <v>56902</v>
      </c>
      <c r="Q1383" s="58"/>
      <c r="R1383" s="58" t="s">
        <v>658</v>
      </c>
      <c r="S1383" s="58" t="s">
        <v>695</v>
      </c>
      <c r="T1383" s="58"/>
      <c r="U1383" s="58">
        <v>3</v>
      </c>
      <c r="V1383" s="58"/>
      <c r="W1383" s="58" t="s">
        <v>658</v>
      </c>
      <c r="X1383" s="58">
        <v>44034900000</v>
      </c>
      <c r="Y1383" s="58" t="str">
        <f>LEFT(Tableau3[[#This Row],[CODE_TARIF]],6)</f>
        <v>440349</v>
      </c>
      <c r="Z1383" s="58" t="s">
        <v>697</v>
      </c>
      <c r="AA1383" s="58"/>
      <c r="AB1383" s="58" t="s">
        <v>7978</v>
      </c>
      <c r="AC1383" s="60">
        <v>5</v>
      </c>
      <c r="AD1383" s="60" t="s">
        <v>6728</v>
      </c>
      <c r="AE1383" s="58" t="s">
        <v>698</v>
      </c>
      <c r="AF1383" s="58" t="s">
        <v>658</v>
      </c>
      <c r="AG1383" s="60" t="s">
        <v>5218</v>
      </c>
      <c r="AH1383" s="60" t="s">
        <v>5218</v>
      </c>
      <c r="AI1383" s="58">
        <v>1000</v>
      </c>
      <c r="AJ1383" s="58" t="s">
        <v>666</v>
      </c>
    </row>
    <row r="1384" spans="1:36">
      <c r="A1384" s="57">
        <v>1381</v>
      </c>
      <c r="B1384" s="58">
        <v>2022</v>
      </c>
      <c r="C1384" s="58" t="s">
        <v>692</v>
      </c>
      <c r="D1384" s="58"/>
      <c r="E1384" s="58" t="s">
        <v>8883</v>
      </c>
      <c r="F1384" s="58" t="s">
        <v>587</v>
      </c>
      <c r="G1384" s="58" t="s">
        <v>7933</v>
      </c>
      <c r="H1384" s="58" t="s">
        <v>2032</v>
      </c>
      <c r="I1384" s="59">
        <v>44665</v>
      </c>
      <c r="J1384" s="58" t="s">
        <v>3355</v>
      </c>
      <c r="K1384" s="59" t="s">
        <v>1714</v>
      </c>
      <c r="L1384" s="58" t="s">
        <v>7779</v>
      </c>
      <c r="M1384" s="58" t="s">
        <v>7271</v>
      </c>
      <c r="N1384" s="60">
        <v>2486300</v>
      </c>
      <c r="O1384" s="60">
        <v>285925</v>
      </c>
      <c r="P1384" s="60">
        <v>285925</v>
      </c>
      <c r="Q1384" s="58"/>
      <c r="R1384" s="58" t="s">
        <v>658</v>
      </c>
      <c r="S1384" s="58" t="s">
        <v>695</v>
      </c>
      <c r="T1384" s="58"/>
      <c r="U1384" s="58">
        <v>3</v>
      </c>
      <c r="V1384" s="58"/>
      <c r="W1384" s="58" t="s">
        <v>658</v>
      </c>
      <c r="X1384" s="58">
        <v>44034900000</v>
      </c>
      <c r="Y1384" s="58" t="str">
        <f>LEFT(Tableau3[[#This Row],[CODE_TARIF]],6)</f>
        <v>440349</v>
      </c>
      <c r="Z1384" s="58" t="s">
        <v>697</v>
      </c>
      <c r="AA1384" s="58"/>
      <c r="AB1384" s="58" t="s">
        <v>7978</v>
      </c>
      <c r="AC1384" s="60">
        <v>53</v>
      </c>
      <c r="AD1384" s="60" t="s">
        <v>6729</v>
      </c>
      <c r="AE1384" s="58" t="s">
        <v>698</v>
      </c>
      <c r="AF1384" s="58" t="s">
        <v>658</v>
      </c>
      <c r="AG1384" s="60" t="s">
        <v>5219</v>
      </c>
      <c r="AH1384" s="60" t="s">
        <v>5219</v>
      </c>
      <c r="AI1384" s="58">
        <v>1000</v>
      </c>
      <c r="AJ1384" s="58" t="s">
        <v>666</v>
      </c>
    </row>
    <row r="1385" spans="1:36">
      <c r="A1385" s="57">
        <v>1382</v>
      </c>
      <c r="B1385" s="58">
        <v>2022</v>
      </c>
      <c r="C1385" s="58" t="s">
        <v>692</v>
      </c>
      <c r="D1385" s="58"/>
      <c r="E1385" s="58" t="s">
        <v>8883</v>
      </c>
      <c r="F1385" s="58" t="s">
        <v>587</v>
      </c>
      <c r="G1385" s="58" t="s">
        <v>7933</v>
      </c>
      <c r="H1385" s="58" t="s">
        <v>2032</v>
      </c>
      <c r="I1385" s="59">
        <v>44665</v>
      </c>
      <c r="J1385" s="58" t="s">
        <v>3356</v>
      </c>
      <c r="K1385" s="59" t="s">
        <v>1714</v>
      </c>
      <c r="L1385" s="58" t="s">
        <v>7779</v>
      </c>
      <c r="M1385" s="58" t="s">
        <v>7271</v>
      </c>
      <c r="N1385" s="60">
        <v>760400</v>
      </c>
      <c r="O1385" s="60">
        <v>87446</v>
      </c>
      <c r="P1385" s="60">
        <v>87446</v>
      </c>
      <c r="Q1385" s="58"/>
      <c r="R1385" s="58" t="s">
        <v>658</v>
      </c>
      <c r="S1385" s="58" t="s">
        <v>695</v>
      </c>
      <c r="T1385" s="58"/>
      <c r="U1385" s="58">
        <v>3</v>
      </c>
      <c r="V1385" s="58"/>
      <c r="W1385" s="58" t="s">
        <v>658</v>
      </c>
      <c r="X1385" s="58">
        <v>44034935000</v>
      </c>
      <c r="Y1385" s="58" t="str">
        <f>LEFT(Tableau3[[#This Row],[CODE_TARIF]],6)</f>
        <v>440349</v>
      </c>
      <c r="Z1385" s="58" t="s">
        <v>697</v>
      </c>
      <c r="AA1385" s="58"/>
      <c r="AB1385" s="58" t="s">
        <v>7976</v>
      </c>
      <c r="AC1385" s="60">
        <v>2</v>
      </c>
      <c r="AD1385" s="60" t="s">
        <v>6730</v>
      </c>
      <c r="AE1385" s="58" t="s">
        <v>698</v>
      </c>
      <c r="AF1385" s="58" t="s">
        <v>658</v>
      </c>
      <c r="AG1385" s="60" t="s">
        <v>5220</v>
      </c>
      <c r="AH1385" s="60" t="s">
        <v>5220</v>
      </c>
      <c r="AI1385" s="58">
        <v>1000</v>
      </c>
      <c r="AJ1385" s="58" t="s">
        <v>666</v>
      </c>
    </row>
    <row r="1386" spans="1:36">
      <c r="A1386" s="57">
        <v>1383</v>
      </c>
      <c r="B1386" s="58">
        <v>2022</v>
      </c>
      <c r="C1386" s="58" t="s">
        <v>692</v>
      </c>
      <c r="D1386" s="58"/>
      <c r="E1386" s="58" t="s">
        <v>8883</v>
      </c>
      <c r="F1386" s="58" t="s">
        <v>587</v>
      </c>
      <c r="G1386" s="58" t="s">
        <v>7933</v>
      </c>
      <c r="H1386" s="58" t="s">
        <v>2032</v>
      </c>
      <c r="I1386" s="59">
        <v>44665</v>
      </c>
      <c r="J1386" s="58" t="s">
        <v>3357</v>
      </c>
      <c r="K1386" s="59" t="s">
        <v>1714</v>
      </c>
      <c r="L1386" s="58" t="s">
        <v>7779</v>
      </c>
      <c r="M1386" s="58" t="s">
        <v>7271</v>
      </c>
      <c r="N1386" s="60">
        <v>861900</v>
      </c>
      <c r="O1386" s="60">
        <v>99119</v>
      </c>
      <c r="P1386" s="60">
        <v>99119</v>
      </c>
      <c r="Q1386" s="58"/>
      <c r="R1386" s="58" t="s">
        <v>658</v>
      </c>
      <c r="S1386" s="58" t="s">
        <v>695</v>
      </c>
      <c r="T1386" s="58"/>
      <c r="U1386" s="58">
        <v>3</v>
      </c>
      <c r="V1386" s="58"/>
      <c r="W1386" s="58" t="s">
        <v>658</v>
      </c>
      <c r="X1386" s="58">
        <v>44034900000</v>
      </c>
      <c r="Y1386" s="58" t="str">
        <f>LEFT(Tableau3[[#This Row],[CODE_TARIF]],6)</f>
        <v>440349</v>
      </c>
      <c r="Z1386" s="58" t="s">
        <v>697</v>
      </c>
      <c r="AA1386" s="58"/>
      <c r="AB1386" s="58" t="s">
        <v>7974</v>
      </c>
      <c r="AC1386" s="60">
        <v>39</v>
      </c>
      <c r="AD1386" s="60" t="s">
        <v>6731</v>
      </c>
      <c r="AE1386" s="58" t="s">
        <v>698</v>
      </c>
      <c r="AF1386" s="58" t="s">
        <v>658</v>
      </c>
      <c r="AG1386" s="60" t="s">
        <v>5221</v>
      </c>
      <c r="AH1386" s="60" t="s">
        <v>5221</v>
      </c>
      <c r="AI1386" s="58">
        <v>1000</v>
      </c>
      <c r="AJ1386" s="58" t="s">
        <v>666</v>
      </c>
    </row>
    <row r="1387" spans="1:36">
      <c r="A1387" s="57">
        <v>1384</v>
      </c>
      <c r="B1387" s="58">
        <v>2022</v>
      </c>
      <c r="C1387" s="58" t="s">
        <v>692</v>
      </c>
      <c r="D1387" s="58"/>
      <c r="E1387" s="58" t="s">
        <v>8883</v>
      </c>
      <c r="F1387" s="58" t="s">
        <v>587</v>
      </c>
      <c r="G1387" s="58" t="s">
        <v>7933</v>
      </c>
      <c r="H1387" s="58" t="s">
        <v>2032</v>
      </c>
      <c r="I1387" s="59">
        <v>44665</v>
      </c>
      <c r="J1387" s="58" t="s">
        <v>3358</v>
      </c>
      <c r="K1387" s="59" t="s">
        <v>1714</v>
      </c>
      <c r="L1387" s="58" t="s">
        <v>7779</v>
      </c>
      <c r="M1387" s="58" t="s">
        <v>7271</v>
      </c>
      <c r="N1387" s="60">
        <v>919400</v>
      </c>
      <c r="O1387" s="60">
        <v>105731</v>
      </c>
      <c r="P1387" s="60">
        <v>105731</v>
      </c>
      <c r="Q1387" s="58"/>
      <c r="R1387" s="58" t="s">
        <v>658</v>
      </c>
      <c r="S1387" s="58" t="s">
        <v>695</v>
      </c>
      <c r="T1387" s="58"/>
      <c r="U1387" s="58">
        <v>3</v>
      </c>
      <c r="V1387" s="58"/>
      <c r="W1387" s="58" t="s">
        <v>658</v>
      </c>
      <c r="X1387" s="58">
        <v>44034934000</v>
      </c>
      <c r="Y1387" s="58" t="str">
        <f>LEFT(Tableau3[[#This Row],[CODE_TARIF]],6)</f>
        <v>440349</v>
      </c>
      <c r="Z1387" s="58" t="s">
        <v>697</v>
      </c>
      <c r="AA1387" s="58"/>
      <c r="AB1387" s="58" t="s">
        <v>7976</v>
      </c>
      <c r="AC1387" s="60">
        <v>44</v>
      </c>
      <c r="AD1387" s="60" t="s">
        <v>5222</v>
      </c>
      <c r="AE1387" s="58" t="s">
        <v>698</v>
      </c>
      <c r="AF1387" s="58" t="s">
        <v>658</v>
      </c>
      <c r="AG1387" s="60" t="s">
        <v>5222</v>
      </c>
      <c r="AH1387" s="60" t="s">
        <v>5222</v>
      </c>
      <c r="AI1387" s="58">
        <v>1000</v>
      </c>
      <c r="AJ1387" s="58" t="s">
        <v>666</v>
      </c>
    </row>
    <row r="1388" spans="1:36">
      <c r="A1388" s="57">
        <v>1385</v>
      </c>
      <c r="B1388" s="58">
        <v>2022</v>
      </c>
      <c r="C1388" s="58" t="s">
        <v>692</v>
      </c>
      <c r="D1388" s="58"/>
      <c r="E1388" s="58" t="s">
        <v>8883</v>
      </c>
      <c r="F1388" s="58" t="s">
        <v>587</v>
      </c>
      <c r="G1388" s="58" t="s">
        <v>7933</v>
      </c>
      <c r="H1388" s="58" t="s">
        <v>2032</v>
      </c>
      <c r="I1388" s="59">
        <v>44665</v>
      </c>
      <c r="J1388" s="58" t="s">
        <v>3359</v>
      </c>
      <c r="K1388" s="59" t="s">
        <v>1714</v>
      </c>
      <c r="L1388" s="58" t="s">
        <v>7779</v>
      </c>
      <c r="M1388" s="58" t="s">
        <v>7271</v>
      </c>
      <c r="N1388" s="60">
        <v>321200</v>
      </c>
      <c r="O1388" s="60">
        <v>36938</v>
      </c>
      <c r="P1388" s="60">
        <v>36938</v>
      </c>
      <c r="Q1388" s="58"/>
      <c r="R1388" s="58" t="s">
        <v>658</v>
      </c>
      <c r="S1388" s="58" t="s">
        <v>695</v>
      </c>
      <c r="T1388" s="58"/>
      <c r="U1388" s="58">
        <v>3</v>
      </c>
      <c r="V1388" s="58"/>
      <c r="W1388" s="58" t="s">
        <v>658</v>
      </c>
      <c r="X1388" s="58">
        <v>44034900000</v>
      </c>
      <c r="Y1388" s="58" t="str">
        <f>LEFT(Tableau3[[#This Row],[CODE_TARIF]],6)</f>
        <v>440349</v>
      </c>
      <c r="Z1388" s="58" t="s">
        <v>697</v>
      </c>
      <c r="AA1388" s="58"/>
      <c r="AB1388" s="58" t="s">
        <v>7973</v>
      </c>
      <c r="AC1388" s="60">
        <v>6</v>
      </c>
      <c r="AD1388" s="60" t="s">
        <v>5223</v>
      </c>
      <c r="AE1388" s="58" t="s">
        <v>698</v>
      </c>
      <c r="AF1388" s="58" t="s">
        <v>658</v>
      </c>
      <c r="AG1388" s="60" t="s">
        <v>5223</v>
      </c>
      <c r="AH1388" s="60" t="s">
        <v>5223</v>
      </c>
      <c r="AI1388" s="58">
        <v>1000</v>
      </c>
      <c r="AJ1388" s="58" t="s">
        <v>666</v>
      </c>
    </row>
    <row r="1389" spans="1:36">
      <c r="A1389" s="57">
        <v>1386</v>
      </c>
      <c r="B1389" s="58">
        <v>2022</v>
      </c>
      <c r="C1389" s="58" t="s">
        <v>692</v>
      </c>
      <c r="D1389" s="58"/>
      <c r="E1389" s="58" t="s">
        <v>8883</v>
      </c>
      <c r="F1389" s="58" t="s">
        <v>587</v>
      </c>
      <c r="G1389" s="58" t="s">
        <v>7933</v>
      </c>
      <c r="H1389" s="58" t="s">
        <v>2032</v>
      </c>
      <c r="I1389" s="59">
        <v>44665</v>
      </c>
      <c r="J1389" s="58" t="s">
        <v>3360</v>
      </c>
      <c r="K1389" s="59" t="s">
        <v>1714</v>
      </c>
      <c r="L1389" s="58" t="s">
        <v>7779</v>
      </c>
      <c r="M1389" s="58" t="s">
        <v>7271</v>
      </c>
      <c r="N1389" s="60">
        <v>2494700</v>
      </c>
      <c r="O1389" s="60">
        <v>286891</v>
      </c>
      <c r="P1389" s="60">
        <v>286891</v>
      </c>
      <c r="Q1389" s="58"/>
      <c r="R1389" s="58" t="s">
        <v>658</v>
      </c>
      <c r="S1389" s="58" t="s">
        <v>695</v>
      </c>
      <c r="T1389" s="58"/>
      <c r="U1389" s="58">
        <v>3</v>
      </c>
      <c r="V1389" s="58"/>
      <c r="W1389" s="58" t="s">
        <v>658</v>
      </c>
      <c r="X1389" s="58">
        <v>44034900000</v>
      </c>
      <c r="Y1389" s="58" t="str">
        <f>LEFT(Tableau3[[#This Row],[CODE_TARIF]],6)</f>
        <v>440349</v>
      </c>
      <c r="Z1389" s="58" t="s">
        <v>697</v>
      </c>
      <c r="AA1389" s="58"/>
      <c r="AB1389" s="58" t="s">
        <v>7973</v>
      </c>
      <c r="AC1389" s="60">
        <v>50</v>
      </c>
      <c r="AD1389" s="60" t="s">
        <v>5224</v>
      </c>
      <c r="AE1389" s="58" t="s">
        <v>698</v>
      </c>
      <c r="AF1389" s="58" t="s">
        <v>658</v>
      </c>
      <c r="AG1389" s="60" t="s">
        <v>5224</v>
      </c>
      <c r="AH1389" s="60" t="s">
        <v>5224</v>
      </c>
      <c r="AI1389" s="58">
        <v>1000</v>
      </c>
      <c r="AJ1389" s="58" t="s">
        <v>666</v>
      </c>
    </row>
    <row r="1390" spans="1:36">
      <c r="A1390" s="57">
        <v>1387</v>
      </c>
      <c r="B1390" s="58">
        <v>2022</v>
      </c>
      <c r="C1390" s="58" t="s">
        <v>692</v>
      </c>
      <c r="D1390" s="58"/>
      <c r="E1390" s="58" t="s">
        <v>8883</v>
      </c>
      <c r="F1390" s="58" t="s">
        <v>587</v>
      </c>
      <c r="G1390" s="58" t="s">
        <v>7933</v>
      </c>
      <c r="H1390" s="58" t="s">
        <v>2032</v>
      </c>
      <c r="I1390" s="59">
        <v>44665</v>
      </c>
      <c r="J1390" s="58" t="s">
        <v>3361</v>
      </c>
      <c r="K1390" s="59" t="s">
        <v>1714</v>
      </c>
      <c r="L1390" s="58" t="s">
        <v>7779</v>
      </c>
      <c r="M1390" s="58" t="s">
        <v>7271</v>
      </c>
      <c r="N1390" s="60">
        <v>2497700</v>
      </c>
      <c r="O1390" s="60">
        <v>287236</v>
      </c>
      <c r="P1390" s="60">
        <v>287236</v>
      </c>
      <c r="Q1390" s="58"/>
      <c r="R1390" s="58" t="s">
        <v>658</v>
      </c>
      <c r="S1390" s="58" t="s">
        <v>695</v>
      </c>
      <c r="T1390" s="58"/>
      <c r="U1390" s="58">
        <v>3</v>
      </c>
      <c r="V1390" s="58"/>
      <c r="W1390" s="58" t="s">
        <v>658</v>
      </c>
      <c r="X1390" s="58">
        <v>44034900000</v>
      </c>
      <c r="Y1390" s="58" t="str">
        <f>LEFT(Tableau3[[#This Row],[CODE_TARIF]],6)</f>
        <v>440349</v>
      </c>
      <c r="Z1390" s="58" t="s">
        <v>697</v>
      </c>
      <c r="AA1390" s="58"/>
      <c r="AB1390" s="58" t="s">
        <v>7973</v>
      </c>
      <c r="AC1390" s="60">
        <v>46</v>
      </c>
      <c r="AD1390" s="60" t="s">
        <v>5225</v>
      </c>
      <c r="AE1390" s="58" t="s">
        <v>698</v>
      </c>
      <c r="AF1390" s="58" t="s">
        <v>658</v>
      </c>
      <c r="AG1390" s="60" t="s">
        <v>5225</v>
      </c>
      <c r="AH1390" s="60" t="s">
        <v>5225</v>
      </c>
      <c r="AI1390" s="58">
        <v>1000</v>
      </c>
      <c r="AJ1390" s="58" t="s">
        <v>666</v>
      </c>
    </row>
    <row r="1391" spans="1:36">
      <c r="A1391" s="57">
        <v>1388</v>
      </c>
      <c r="B1391" s="58">
        <v>2022</v>
      </c>
      <c r="C1391" s="58" t="s">
        <v>692</v>
      </c>
      <c r="D1391" s="58"/>
      <c r="E1391" s="58" t="s">
        <v>8883</v>
      </c>
      <c r="F1391" s="58" t="s">
        <v>587</v>
      </c>
      <c r="G1391" s="58" t="s">
        <v>7933</v>
      </c>
      <c r="H1391" s="58" t="s">
        <v>2032</v>
      </c>
      <c r="I1391" s="59">
        <v>44665</v>
      </c>
      <c r="J1391" s="58" t="s">
        <v>3362</v>
      </c>
      <c r="K1391" s="59" t="s">
        <v>1714</v>
      </c>
      <c r="L1391" s="58" t="s">
        <v>7779</v>
      </c>
      <c r="M1391" s="58" t="s">
        <v>7271</v>
      </c>
      <c r="N1391" s="60">
        <v>1561600</v>
      </c>
      <c r="O1391" s="60">
        <v>179584</v>
      </c>
      <c r="P1391" s="60">
        <v>179584</v>
      </c>
      <c r="Q1391" s="58"/>
      <c r="R1391" s="58" t="s">
        <v>658</v>
      </c>
      <c r="S1391" s="58" t="s">
        <v>695</v>
      </c>
      <c r="T1391" s="58"/>
      <c r="U1391" s="58">
        <v>3</v>
      </c>
      <c r="V1391" s="58"/>
      <c r="W1391" s="58" t="s">
        <v>658</v>
      </c>
      <c r="X1391" s="58">
        <v>44034900000</v>
      </c>
      <c r="Y1391" s="58" t="str">
        <f>LEFT(Tableau3[[#This Row],[CODE_TARIF]],6)</f>
        <v>440349</v>
      </c>
      <c r="Z1391" s="58" t="s">
        <v>697</v>
      </c>
      <c r="AA1391" s="58"/>
      <c r="AB1391" s="58" t="s">
        <v>7979</v>
      </c>
      <c r="AC1391" s="60">
        <v>26</v>
      </c>
      <c r="AD1391" s="60" t="s">
        <v>6732</v>
      </c>
      <c r="AE1391" s="58" t="s">
        <v>698</v>
      </c>
      <c r="AF1391" s="58" t="s">
        <v>658</v>
      </c>
      <c r="AG1391" s="60" t="s">
        <v>5226</v>
      </c>
      <c r="AH1391" s="60" t="s">
        <v>5226</v>
      </c>
      <c r="AI1391" s="58">
        <v>1000</v>
      </c>
      <c r="AJ1391" s="58" t="s">
        <v>666</v>
      </c>
    </row>
    <row r="1392" spans="1:36">
      <c r="A1392" s="57">
        <v>1389</v>
      </c>
      <c r="B1392" s="58">
        <v>2022</v>
      </c>
      <c r="C1392" s="58" t="s">
        <v>692</v>
      </c>
      <c r="D1392" s="58"/>
      <c r="E1392" s="58" t="s">
        <v>8883</v>
      </c>
      <c r="F1392" s="58" t="s">
        <v>587</v>
      </c>
      <c r="G1392" s="58" t="s">
        <v>7933</v>
      </c>
      <c r="H1392" s="58" t="s">
        <v>2032</v>
      </c>
      <c r="I1392" s="59">
        <v>44665</v>
      </c>
      <c r="J1392" s="58" t="s">
        <v>3363</v>
      </c>
      <c r="K1392" s="59" t="s">
        <v>1714</v>
      </c>
      <c r="L1392" s="58" t="s">
        <v>7779</v>
      </c>
      <c r="M1392" s="58" t="s">
        <v>7271</v>
      </c>
      <c r="N1392" s="60">
        <v>2277200</v>
      </c>
      <c r="O1392" s="60">
        <v>261878</v>
      </c>
      <c r="P1392" s="60">
        <v>261878</v>
      </c>
      <c r="Q1392" s="58"/>
      <c r="R1392" s="58" t="s">
        <v>658</v>
      </c>
      <c r="S1392" s="58" t="s">
        <v>695</v>
      </c>
      <c r="T1392" s="58"/>
      <c r="U1392" s="58">
        <v>3</v>
      </c>
      <c r="V1392" s="58"/>
      <c r="W1392" s="58" t="s">
        <v>658</v>
      </c>
      <c r="X1392" s="58">
        <v>44034900000</v>
      </c>
      <c r="Y1392" s="58" t="str">
        <f>LEFT(Tableau3[[#This Row],[CODE_TARIF]],6)</f>
        <v>440349</v>
      </c>
      <c r="Z1392" s="58" t="s">
        <v>697</v>
      </c>
      <c r="AA1392" s="58"/>
      <c r="AB1392" s="58" t="s">
        <v>7977</v>
      </c>
      <c r="AC1392" s="60">
        <v>71</v>
      </c>
      <c r="AD1392" s="60" t="s">
        <v>6733</v>
      </c>
      <c r="AE1392" s="58" t="s">
        <v>698</v>
      </c>
      <c r="AF1392" s="58" t="s">
        <v>658</v>
      </c>
      <c r="AG1392" s="60" t="s">
        <v>5227</v>
      </c>
      <c r="AH1392" s="60" t="s">
        <v>5227</v>
      </c>
      <c r="AI1392" s="58">
        <v>1000</v>
      </c>
      <c r="AJ1392" s="58" t="s">
        <v>666</v>
      </c>
    </row>
    <row r="1393" spans="1:36">
      <c r="A1393" s="57">
        <v>1390</v>
      </c>
      <c r="B1393" s="58">
        <v>2022</v>
      </c>
      <c r="C1393" s="58" t="s">
        <v>692</v>
      </c>
      <c r="D1393" s="58"/>
      <c r="E1393" s="58" t="s">
        <v>8883</v>
      </c>
      <c r="F1393" s="58" t="s">
        <v>587</v>
      </c>
      <c r="G1393" s="58" t="s">
        <v>7933</v>
      </c>
      <c r="H1393" s="58" t="s">
        <v>2032</v>
      </c>
      <c r="I1393" s="59">
        <v>44665</v>
      </c>
      <c r="J1393" s="58" t="s">
        <v>3364</v>
      </c>
      <c r="K1393" s="59" t="s">
        <v>1714</v>
      </c>
      <c r="L1393" s="58" t="s">
        <v>7779</v>
      </c>
      <c r="M1393" s="58" t="s">
        <v>7271</v>
      </c>
      <c r="N1393" s="60">
        <v>1050800</v>
      </c>
      <c r="O1393" s="60">
        <v>120842</v>
      </c>
      <c r="P1393" s="60">
        <v>120842</v>
      </c>
      <c r="Q1393" s="58"/>
      <c r="R1393" s="58" t="s">
        <v>658</v>
      </c>
      <c r="S1393" s="58" t="s">
        <v>695</v>
      </c>
      <c r="T1393" s="58"/>
      <c r="U1393" s="58">
        <v>3</v>
      </c>
      <c r="V1393" s="58"/>
      <c r="W1393" s="58" t="s">
        <v>658</v>
      </c>
      <c r="X1393" s="58">
        <v>44034900000</v>
      </c>
      <c r="Y1393" s="58" t="str">
        <f>LEFT(Tableau3[[#This Row],[CODE_TARIF]],6)</f>
        <v>440349</v>
      </c>
      <c r="Z1393" s="58" t="s">
        <v>697</v>
      </c>
      <c r="AA1393" s="58"/>
      <c r="AB1393" s="58" t="s">
        <v>8304</v>
      </c>
      <c r="AC1393" s="60">
        <v>22</v>
      </c>
      <c r="AD1393" s="60" t="s">
        <v>6734</v>
      </c>
      <c r="AE1393" s="58" t="s">
        <v>698</v>
      </c>
      <c r="AF1393" s="58" t="s">
        <v>658</v>
      </c>
      <c r="AG1393" s="60" t="s">
        <v>5228</v>
      </c>
      <c r="AH1393" s="60" t="s">
        <v>5228</v>
      </c>
      <c r="AI1393" s="58">
        <v>1000</v>
      </c>
      <c r="AJ1393" s="58" t="s">
        <v>666</v>
      </c>
    </row>
    <row r="1394" spans="1:36">
      <c r="A1394" s="57">
        <v>1391</v>
      </c>
      <c r="B1394" s="58">
        <v>2022</v>
      </c>
      <c r="C1394" s="58" t="s">
        <v>692</v>
      </c>
      <c r="D1394" s="58"/>
      <c r="E1394" s="58" t="s">
        <v>8883</v>
      </c>
      <c r="F1394" s="58" t="s">
        <v>587</v>
      </c>
      <c r="G1394" s="58" t="s">
        <v>7933</v>
      </c>
      <c r="H1394" s="58" t="s">
        <v>2032</v>
      </c>
      <c r="I1394" s="59">
        <v>44665</v>
      </c>
      <c r="J1394" s="58" t="s">
        <v>3365</v>
      </c>
      <c r="K1394" s="59" t="s">
        <v>1714</v>
      </c>
      <c r="L1394" s="58" t="s">
        <v>7779</v>
      </c>
      <c r="M1394" s="58" t="s">
        <v>7271</v>
      </c>
      <c r="N1394" s="60">
        <v>1513300</v>
      </c>
      <c r="O1394" s="60">
        <v>174030</v>
      </c>
      <c r="P1394" s="60">
        <v>174030</v>
      </c>
      <c r="Q1394" s="58"/>
      <c r="R1394" s="58" t="s">
        <v>658</v>
      </c>
      <c r="S1394" s="58" t="s">
        <v>695</v>
      </c>
      <c r="T1394" s="58"/>
      <c r="U1394" s="58">
        <v>3</v>
      </c>
      <c r="V1394" s="58"/>
      <c r="W1394" s="58" t="s">
        <v>658</v>
      </c>
      <c r="X1394" s="58">
        <v>44034900000</v>
      </c>
      <c r="Y1394" s="58" t="str">
        <f>LEFT(Tableau3[[#This Row],[CODE_TARIF]],6)</f>
        <v>440349</v>
      </c>
      <c r="Z1394" s="58" t="s">
        <v>697</v>
      </c>
      <c r="AA1394" s="58"/>
      <c r="AB1394" s="58" t="s">
        <v>8304</v>
      </c>
      <c r="AC1394" s="60">
        <v>41</v>
      </c>
      <c r="AD1394" s="60" t="s">
        <v>6735</v>
      </c>
      <c r="AE1394" s="58" t="s">
        <v>698</v>
      </c>
      <c r="AF1394" s="58" t="s">
        <v>658</v>
      </c>
      <c r="AG1394" s="60" t="s">
        <v>5229</v>
      </c>
      <c r="AH1394" s="60" t="s">
        <v>5229</v>
      </c>
      <c r="AI1394" s="58">
        <v>1000</v>
      </c>
      <c r="AJ1394" s="58" t="s">
        <v>666</v>
      </c>
    </row>
    <row r="1395" spans="1:36">
      <c r="A1395" s="57">
        <v>1392</v>
      </c>
      <c r="B1395" s="58">
        <v>2022</v>
      </c>
      <c r="C1395" s="58" t="s">
        <v>692</v>
      </c>
      <c r="D1395" s="58"/>
      <c r="E1395" s="58" t="s">
        <v>8883</v>
      </c>
      <c r="F1395" s="58" t="s">
        <v>587</v>
      </c>
      <c r="G1395" s="58" t="s">
        <v>7933</v>
      </c>
      <c r="H1395" s="58" t="s">
        <v>2032</v>
      </c>
      <c r="I1395" s="59">
        <v>44665</v>
      </c>
      <c r="J1395" s="58" t="s">
        <v>3366</v>
      </c>
      <c r="K1395" s="59" t="s">
        <v>1714</v>
      </c>
      <c r="L1395" s="58" t="s">
        <v>7779</v>
      </c>
      <c r="M1395" s="58" t="s">
        <v>7271</v>
      </c>
      <c r="N1395" s="60">
        <v>2475200</v>
      </c>
      <c r="O1395" s="60">
        <v>284648</v>
      </c>
      <c r="P1395" s="60">
        <v>284648</v>
      </c>
      <c r="Q1395" s="58"/>
      <c r="R1395" s="58" t="s">
        <v>658</v>
      </c>
      <c r="S1395" s="58" t="s">
        <v>695</v>
      </c>
      <c r="T1395" s="58"/>
      <c r="U1395" s="58">
        <v>3</v>
      </c>
      <c r="V1395" s="58"/>
      <c r="W1395" s="58" t="s">
        <v>658</v>
      </c>
      <c r="X1395" s="58">
        <v>44034900000</v>
      </c>
      <c r="Y1395" s="58" t="str">
        <f>LEFT(Tableau3[[#This Row],[CODE_TARIF]],6)</f>
        <v>440349</v>
      </c>
      <c r="Z1395" s="58" t="s">
        <v>697</v>
      </c>
      <c r="AA1395" s="58"/>
      <c r="AB1395" s="58" t="s">
        <v>8304</v>
      </c>
      <c r="AC1395" s="60">
        <v>69</v>
      </c>
      <c r="AD1395" s="60" t="s">
        <v>6736</v>
      </c>
      <c r="AE1395" s="58" t="s">
        <v>698</v>
      </c>
      <c r="AF1395" s="58" t="s">
        <v>658</v>
      </c>
      <c r="AG1395" s="60" t="s">
        <v>5230</v>
      </c>
      <c r="AH1395" s="60" t="s">
        <v>5230</v>
      </c>
      <c r="AI1395" s="58">
        <v>1000</v>
      </c>
      <c r="AJ1395" s="58" t="s">
        <v>666</v>
      </c>
    </row>
    <row r="1396" spans="1:36">
      <c r="A1396" s="57">
        <v>1393</v>
      </c>
      <c r="B1396" s="58">
        <v>2022</v>
      </c>
      <c r="C1396" s="58" t="s">
        <v>692</v>
      </c>
      <c r="D1396" s="58"/>
      <c r="E1396" s="58" t="s">
        <v>8883</v>
      </c>
      <c r="F1396" s="58" t="s">
        <v>587</v>
      </c>
      <c r="G1396" s="58" t="s">
        <v>7933</v>
      </c>
      <c r="H1396" s="58" t="s">
        <v>2032</v>
      </c>
      <c r="I1396" s="59">
        <v>44665</v>
      </c>
      <c r="J1396" s="58" t="s">
        <v>3367</v>
      </c>
      <c r="K1396" s="59" t="s">
        <v>1714</v>
      </c>
      <c r="L1396" s="58" t="s">
        <v>7779</v>
      </c>
      <c r="M1396" s="58" t="s">
        <v>7271</v>
      </c>
      <c r="N1396" s="60">
        <v>2491300</v>
      </c>
      <c r="O1396" s="60">
        <v>286500</v>
      </c>
      <c r="P1396" s="60">
        <v>286500</v>
      </c>
      <c r="Q1396" s="58"/>
      <c r="R1396" s="58" t="s">
        <v>658</v>
      </c>
      <c r="S1396" s="58" t="s">
        <v>695</v>
      </c>
      <c r="T1396" s="58"/>
      <c r="U1396" s="58">
        <v>3</v>
      </c>
      <c r="V1396" s="58"/>
      <c r="W1396" s="58" t="s">
        <v>658</v>
      </c>
      <c r="X1396" s="58">
        <v>44034900000</v>
      </c>
      <c r="Y1396" s="58" t="str">
        <f>LEFT(Tableau3[[#This Row],[CODE_TARIF]],6)</f>
        <v>440349</v>
      </c>
      <c r="Z1396" s="58" t="s">
        <v>697</v>
      </c>
      <c r="AA1396" s="58"/>
      <c r="AB1396" s="58" t="s">
        <v>8304</v>
      </c>
      <c r="AC1396" s="60">
        <v>65</v>
      </c>
      <c r="AD1396" s="60" t="s">
        <v>6737</v>
      </c>
      <c r="AE1396" s="58" t="s">
        <v>698</v>
      </c>
      <c r="AF1396" s="58" t="s">
        <v>658</v>
      </c>
      <c r="AG1396" s="60" t="s">
        <v>5231</v>
      </c>
      <c r="AH1396" s="60" t="s">
        <v>5231</v>
      </c>
      <c r="AI1396" s="58">
        <v>1000</v>
      </c>
      <c r="AJ1396" s="58" t="s">
        <v>666</v>
      </c>
    </row>
    <row r="1397" spans="1:36">
      <c r="A1397" s="57">
        <v>1394</v>
      </c>
      <c r="B1397" s="58">
        <v>2022</v>
      </c>
      <c r="C1397" s="58" t="s">
        <v>692</v>
      </c>
      <c r="D1397" s="58"/>
      <c r="E1397" s="58" t="s">
        <v>8883</v>
      </c>
      <c r="F1397" s="58" t="s">
        <v>587</v>
      </c>
      <c r="G1397" s="58" t="s">
        <v>7933</v>
      </c>
      <c r="H1397" s="58" t="s">
        <v>2032</v>
      </c>
      <c r="I1397" s="59">
        <v>44665</v>
      </c>
      <c r="J1397" s="58" t="s">
        <v>3368</v>
      </c>
      <c r="K1397" s="59" t="s">
        <v>1714</v>
      </c>
      <c r="L1397" s="58" t="s">
        <v>7779</v>
      </c>
      <c r="M1397" s="58" t="s">
        <v>7271</v>
      </c>
      <c r="N1397" s="60">
        <v>2496200</v>
      </c>
      <c r="O1397" s="60">
        <v>287063</v>
      </c>
      <c r="P1397" s="60">
        <v>287063</v>
      </c>
      <c r="Q1397" s="58"/>
      <c r="R1397" s="58" t="s">
        <v>658</v>
      </c>
      <c r="S1397" s="58" t="s">
        <v>695</v>
      </c>
      <c r="T1397" s="58"/>
      <c r="U1397" s="58">
        <v>3</v>
      </c>
      <c r="V1397" s="58"/>
      <c r="W1397" s="58" t="s">
        <v>658</v>
      </c>
      <c r="X1397" s="58">
        <v>44034900000</v>
      </c>
      <c r="Y1397" s="58" t="str">
        <f>LEFT(Tableau3[[#This Row],[CODE_TARIF]],6)</f>
        <v>440349</v>
      </c>
      <c r="Z1397" s="58" t="s">
        <v>697</v>
      </c>
      <c r="AA1397" s="58"/>
      <c r="AB1397" s="58" t="s">
        <v>8304</v>
      </c>
      <c r="AC1397" s="60">
        <v>63</v>
      </c>
      <c r="AD1397" s="60" t="s">
        <v>6738</v>
      </c>
      <c r="AE1397" s="58" t="s">
        <v>698</v>
      </c>
      <c r="AF1397" s="58" t="s">
        <v>658</v>
      </c>
      <c r="AG1397" s="60" t="s">
        <v>5232</v>
      </c>
      <c r="AH1397" s="60" t="s">
        <v>5232</v>
      </c>
      <c r="AI1397" s="58">
        <v>1000</v>
      </c>
      <c r="AJ1397" s="58" t="s">
        <v>666</v>
      </c>
    </row>
    <row r="1398" spans="1:36">
      <c r="A1398" s="57">
        <v>1395</v>
      </c>
      <c r="B1398" s="58">
        <v>2022</v>
      </c>
      <c r="C1398" s="58" t="s">
        <v>692</v>
      </c>
      <c r="D1398" s="58"/>
      <c r="E1398" s="58" t="s">
        <v>8883</v>
      </c>
      <c r="F1398" s="58" t="s">
        <v>587</v>
      </c>
      <c r="G1398" s="58" t="s">
        <v>7933</v>
      </c>
      <c r="H1398" s="58" t="s">
        <v>2032</v>
      </c>
      <c r="I1398" s="59">
        <v>44665</v>
      </c>
      <c r="J1398" s="58" t="s">
        <v>3369</v>
      </c>
      <c r="K1398" s="59" t="s">
        <v>1714</v>
      </c>
      <c r="L1398" s="58" t="s">
        <v>7779</v>
      </c>
      <c r="M1398" s="58" t="s">
        <v>7271</v>
      </c>
      <c r="N1398" s="60">
        <v>5720000</v>
      </c>
      <c r="O1398" s="60">
        <v>657800</v>
      </c>
      <c r="P1398" s="60">
        <v>657800</v>
      </c>
      <c r="Q1398" s="58"/>
      <c r="R1398" s="58" t="s">
        <v>658</v>
      </c>
      <c r="S1398" s="58" t="s">
        <v>695</v>
      </c>
      <c r="T1398" s="58"/>
      <c r="U1398" s="58">
        <v>3</v>
      </c>
      <c r="V1398" s="58"/>
      <c r="W1398" s="58" t="s">
        <v>658</v>
      </c>
      <c r="X1398" s="58">
        <v>44034900000</v>
      </c>
      <c r="Y1398" s="58" t="str">
        <f>LEFT(Tableau3[[#This Row],[CODE_TARIF]],6)</f>
        <v>440349</v>
      </c>
      <c r="Z1398" s="58" t="s">
        <v>697</v>
      </c>
      <c r="AA1398" s="58"/>
      <c r="AB1398" s="58" t="s">
        <v>8430</v>
      </c>
      <c r="AC1398" s="60">
        <v>9</v>
      </c>
      <c r="AD1398" s="60" t="s">
        <v>6739</v>
      </c>
      <c r="AE1398" s="58" t="s">
        <v>698</v>
      </c>
      <c r="AF1398" s="58" t="s">
        <v>658</v>
      </c>
      <c r="AG1398" s="60" t="s">
        <v>5233</v>
      </c>
      <c r="AH1398" s="60" t="s">
        <v>5233</v>
      </c>
      <c r="AI1398" s="58">
        <v>1000</v>
      </c>
      <c r="AJ1398" s="58" t="s">
        <v>666</v>
      </c>
    </row>
    <row r="1399" spans="1:36">
      <c r="A1399" s="57">
        <v>1396</v>
      </c>
      <c r="B1399" s="58">
        <v>2022</v>
      </c>
      <c r="C1399" s="58" t="s">
        <v>692</v>
      </c>
      <c r="D1399" s="58"/>
      <c r="E1399" s="58" t="s">
        <v>8881</v>
      </c>
      <c r="F1399" s="58" t="s">
        <v>588</v>
      </c>
      <c r="G1399" s="58" t="s">
        <v>7932</v>
      </c>
      <c r="H1399" s="58" t="s">
        <v>2030</v>
      </c>
      <c r="I1399" s="59">
        <v>44664</v>
      </c>
      <c r="J1399" s="58" t="s">
        <v>3370</v>
      </c>
      <c r="K1399" s="59" t="s">
        <v>7273</v>
      </c>
      <c r="L1399" s="58" t="s">
        <v>7780</v>
      </c>
      <c r="M1399" s="58" t="s">
        <v>7271</v>
      </c>
      <c r="N1399" s="60">
        <v>4386822</v>
      </c>
      <c r="O1399" s="60">
        <v>109670</v>
      </c>
      <c r="P1399" s="60">
        <v>109670</v>
      </c>
      <c r="Q1399" s="58"/>
      <c r="R1399" s="58" t="s">
        <v>658</v>
      </c>
      <c r="S1399" s="58" t="s">
        <v>700</v>
      </c>
      <c r="T1399" s="58"/>
      <c r="U1399" s="58">
        <v>3</v>
      </c>
      <c r="V1399" s="58"/>
      <c r="W1399" s="58" t="s">
        <v>658</v>
      </c>
      <c r="X1399" s="58">
        <v>44219900000</v>
      </c>
      <c r="Y1399" s="58" t="str">
        <f>LEFT(Tableau3[[#This Row],[CODE_TARIF]],6)</f>
        <v>442199</v>
      </c>
      <c r="Z1399" s="58" t="s">
        <v>697</v>
      </c>
      <c r="AA1399" s="58"/>
      <c r="AB1399" s="58" t="s">
        <v>8664</v>
      </c>
      <c r="AC1399" s="60">
        <v>19</v>
      </c>
      <c r="AD1399" s="60" t="s">
        <v>6740</v>
      </c>
      <c r="AE1399" s="58" t="s">
        <v>713</v>
      </c>
      <c r="AF1399" s="58" t="s">
        <v>658</v>
      </c>
      <c r="AG1399" s="60" t="s">
        <v>5234</v>
      </c>
      <c r="AH1399" s="60" t="s">
        <v>5234</v>
      </c>
      <c r="AI1399" s="58">
        <v>1000</v>
      </c>
      <c r="AJ1399" s="58" t="s">
        <v>666</v>
      </c>
    </row>
    <row r="1400" spans="1:36">
      <c r="A1400" s="57">
        <v>1397</v>
      </c>
      <c r="B1400" s="58">
        <v>2022</v>
      </c>
      <c r="C1400" s="58" t="s">
        <v>692</v>
      </c>
      <c r="D1400" s="58"/>
      <c r="E1400" s="58" t="s">
        <v>8881</v>
      </c>
      <c r="F1400" s="58" t="s">
        <v>588</v>
      </c>
      <c r="G1400" s="58" t="s">
        <v>7932</v>
      </c>
      <c r="H1400" s="58" t="s">
        <v>2030</v>
      </c>
      <c r="I1400" s="59">
        <v>44664</v>
      </c>
      <c r="J1400" s="58" t="s">
        <v>3371</v>
      </c>
      <c r="K1400" s="59" t="s">
        <v>7273</v>
      </c>
      <c r="L1400" s="58" t="s">
        <v>7780</v>
      </c>
      <c r="M1400" s="58" t="s">
        <v>7271</v>
      </c>
      <c r="N1400" s="60">
        <v>250400</v>
      </c>
      <c r="O1400" s="60">
        <v>13772</v>
      </c>
      <c r="P1400" s="60">
        <v>13772</v>
      </c>
      <c r="Q1400" s="58"/>
      <c r="R1400" s="58" t="s">
        <v>658</v>
      </c>
      <c r="S1400" s="58" t="s">
        <v>7161</v>
      </c>
      <c r="T1400" s="58"/>
      <c r="U1400" s="58">
        <v>3</v>
      </c>
      <c r="V1400" s="58"/>
      <c r="W1400" s="58" t="s">
        <v>658</v>
      </c>
      <c r="X1400" s="58">
        <v>44072938000</v>
      </c>
      <c r="Y1400" s="58" t="str">
        <f>LEFT(Tableau3[[#This Row],[CODE_TARIF]],6)</f>
        <v>440729</v>
      </c>
      <c r="Z1400" s="58" t="s">
        <v>697</v>
      </c>
      <c r="AA1400" s="58"/>
      <c r="AB1400" s="58" t="s">
        <v>8665</v>
      </c>
      <c r="AC1400" s="60">
        <v>16</v>
      </c>
      <c r="AD1400" s="60" t="s">
        <v>6741</v>
      </c>
      <c r="AE1400" s="58" t="s">
        <v>713</v>
      </c>
      <c r="AF1400" s="58" t="s">
        <v>658</v>
      </c>
      <c r="AG1400" s="60" t="s">
        <v>5235</v>
      </c>
      <c r="AH1400" s="60" t="s">
        <v>5235</v>
      </c>
      <c r="AI1400" s="58">
        <v>1000</v>
      </c>
      <c r="AJ1400" s="58" t="s">
        <v>666</v>
      </c>
    </row>
    <row r="1401" spans="1:36">
      <c r="A1401" s="57">
        <v>1398</v>
      </c>
      <c r="B1401" s="58">
        <v>2022</v>
      </c>
      <c r="C1401" s="58" t="s">
        <v>692</v>
      </c>
      <c r="D1401" s="58"/>
      <c r="E1401" s="58" t="s">
        <v>2012</v>
      </c>
      <c r="F1401" s="58" t="s">
        <v>577</v>
      </c>
      <c r="G1401" s="58" t="s">
        <v>7922</v>
      </c>
      <c r="H1401" s="58" t="s">
        <v>1910</v>
      </c>
      <c r="I1401" s="59">
        <v>44664</v>
      </c>
      <c r="J1401" s="58" t="s">
        <v>3372</v>
      </c>
      <c r="K1401" s="59" t="s">
        <v>7273</v>
      </c>
      <c r="L1401" s="58" t="s">
        <v>7781</v>
      </c>
      <c r="M1401" s="58" t="s">
        <v>7272</v>
      </c>
      <c r="N1401" s="60">
        <v>738980</v>
      </c>
      <c r="O1401" s="60">
        <v>84983</v>
      </c>
      <c r="P1401" s="60">
        <v>84983</v>
      </c>
      <c r="Q1401" s="58"/>
      <c r="R1401" s="58" t="s">
        <v>658</v>
      </c>
      <c r="S1401" s="58" t="s">
        <v>704</v>
      </c>
      <c r="T1401" s="58"/>
      <c r="U1401" s="58">
        <v>3</v>
      </c>
      <c r="V1401" s="58"/>
      <c r="W1401" s="58" t="s">
        <v>658</v>
      </c>
      <c r="X1401" s="58">
        <v>44034908000</v>
      </c>
      <c r="Y1401" s="58" t="str">
        <f>LEFT(Tableau3[[#This Row],[CODE_TARIF]],6)</f>
        <v>440349</v>
      </c>
      <c r="Z1401" s="58" t="s">
        <v>697</v>
      </c>
      <c r="AA1401" s="58"/>
      <c r="AB1401" s="58" t="s">
        <v>8666</v>
      </c>
      <c r="AC1401" s="60">
        <v>37</v>
      </c>
      <c r="AD1401" s="60" t="s">
        <v>5236</v>
      </c>
      <c r="AE1401" s="58" t="s">
        <v>698</v>
      </c>
      <c r="AF1401" s="58" t="s">
        <v>658</v>
      </c>
      <c r="AG1401" s="60" t="s">
        <v>5236</v>
      </c>
      <c r="AH1401" s="60" t="s">
        <v>5236</v>
      </c>
      <c r="AI1401" s="58">
        <v>1000</v>
      </c>
      <c r="AJ1401" s="58" t="s">
        <v>666</v>
      </c>
    </row>
    <row r="1402" spans="1:36">
      <c r="A1402" s="57">
        <v>1399</v>
      </c>
      <c r="B1402" s="58">
        <v>2022</v>
      </c>
      <c r="C1402" s="58" t="s">
        <v>692</v>
      </c>
      <c r="D1402" s="58"/>
      <c r="E1402" s="58" t="s">
        <v>2012</v>
      </c>
      <c r="F1402" s="58" t="s">
        <v>577</v>
      </c>
      <c r="G1402" s="58" t="s">
        <v>7922</v>
      </c>
      <c r="H1402" s="58" t="s">
        <v>1910</v>
      </c>
      <c r="I1402" s="59">
        <v>44664</v>
      </c>
      <c r="J1402" s="58" t="s">
        <v>3373</v>
      </c>
      <c r="K1402" s="59" t="s">
        <v>7273</v>
      </c>
      <c r="L1402" s="58" t="s">
        <v>7782</v>
      </c>
      <c r="M1402" s="58" t="s">
        <v>1714</v>
      </c>
      <c r="N1402" s="60">
        <v>12519165</v>
      </c>
      <c r="O1402" s="60">
        <v>688554</v>
      </c>
      <c r="P1402" s="60">
        <v>688554</v>
      </c>
      <c r="Q1402" s="58"/>
      <c r="R1402" s="58" t="s">
        <v>658</v>
      </c>
      <c r="S1402" s="58" t="s">
        <v>7161</v>
      </c>
      <c r="T1402" s="58"/>
      <c r="U1402" s="58">
        <v>3</v>
      </c>
      <c r="V1402" s="58"/>
      <c r="W1402" s="58" t="s">
        <v>658</v>
      </c>
      <c r="X1402" s="58">
        <v>44072938000</v>
      </c>
      <c r="Y1402" s="58" t="str">
        <f>LEFT(Tableau3[[#This Row],[CODE_TARIF]],6)</f>
        <v>440729</v>
      </c>
      <c r="Z1402" s="58" t="s">
        <v>697</v>
      </c>
      <c r="AA1402" s="58"/>
      <c r="AB1402" s="58" t="s">
        <v>8667</v>
      </c>
      <c r="AC1402" s="60">
        <v>111</v>
      </c>
      <c r="AD1402" s="60" t="s">
        <v>6742</v>
      </c>
      <c r="AE1402" s="58" t="s">
        <v>698</v>
      </c>
      <c r="AF1402" s="58" t="s">
        <v>658</v>
      </c>
      <c r="AG1402" s="60" t="s">
        <v>5237</v>
      </c>
      <c r="AH1402" s="60" t="s">
        <v>5237</v>
      </c>
      <c r="AI1402" s="58">
        <v>1000</v>
      </c>
      <c r="AJ1402" s="58" t="s">
        <v>666</v>
      </c>
    </row>
    <row r="1403" spans="1:36">
      <c r="A1403" s="57">
        <v>1400</v>
      </c>
      <c r="B1403" s="58">
        <v>2022</v>
      </c>
      <c r="C1403" s="58" t="s">
        <v>692</v>
      </c>
      <c r="D1403" s="58"/>
      <c r="E1403" s="58" t="s">
        <v>8883</v>
      </c>
      <c r="F1403" s="58" t="s">
        <v>587</v>
      </c>
      <c r="G1403" s="58" t="s">
        <v>7933</v>
      </c>
      <c r="H1403" s="58" t="s">
        <v>2032</v>
      </c>
      <c r="I1403" s="59">
        <v>44663</v>
      </c>
      <c r="J1403" s="58" t="s">
        <v>3374</v>
      </c>
      <c r="K1403" s="59" t="s">
        <v>7273</v>
      </c>
      <c r="L1403" s="58" t="s">
        <v>7783</v>
      </c>
      <c r="M1403" s="58" t="s">
        <v>7273</v>
      </c>
      <c r="N1403" s="60">
        <v>1181000</v>
      </c>
      <c r="O1403" s="60">
        <v>64955</v>
      </c>
      <c r="P1403" s="60">
        <v>64955</v>
      </c>
      <c r="Q1403" s="58"/>
      <c r="R1403" s="58" t="s">
        <v>658</v>
      </c>
      <c r="S1403" s="58" t="s">
        <v>699</v>
      </c>
      <c r="T1403" s="58"/>
      <c r="U1403" s="58">
        <v>3</v>
      </c>
      <c r="V1403" s="58"/>
      <c r="W1403" s="58" t="s">
        <v>658</v>
      </c>
      <c r="X1403" s="58">
        <v>44072938000</v>
      </c>
      <c r="Y1403" s="58" t="str">
        <f>LEFT(Tableau3[[#This Row],[CODE_TARIF]],6)</f>
        <v>440729</v>
      </c>
      <c r="Z1403" s="58" t="s">
        <v>697</v>
      </c>
      <c r="AA1403" s="58"/>
      <c r="AB1403" s="58" t="s">
        <v>7972</v>
      </c>
      <c r="AC1403" s="60">
        <v>8</v>
      </c>
      <c r="AD1403" s="60" t="s">
        <v>4220</v>
      </c>
      <c r="AE1403" s="58" t="s">
        <v>1668</v>
      </c>
      <c r="AF1403" s="58" t="s">
        <v>658</v>
      </c>
      <c r="AG1403" s="60" t="s">
        <v>4600</v>
      </c>
      <c r="AH1403" s="60" t="s">
        <v>4600</v>
      </c>
      <c r="AI1403" s="58">
        <v>1000</v>
      </c>
      <c r="AJ1403" s="58" t="s">
        <v>666</v>
      </c>
    </row>
    <row r="1404" spans="1:36">
      <c r="A1404" s="57">
        <v>1401</v>
      </c>
      <c r="B1404" s="58">
        <v>2022</v>
      </c>
      <c r="C1404" s="58" t="s">
        <v>692</v>
      </c>
      <c r="D1404" s="58"/>
      <c r="E1404" s="58" t="s">
        <v>8883</v>
      </c>
      <c r="F1404" s="58" t="s">
        <v>587</v>
      </c>
      <c r="G1404" s="58" t="s">
        <v>7933</v>
      </c>
      <c r="H1404" s="58" t="s">
        <v>2032</v>
      </c>
      <c r="I1404" s="59">
        <v>44663</v>
      </c>
      <c r="J1404" s="58" t="s">
        <v>3375</v>
      </c>
      <c r="K1404" s="59" t="s">
        <v>7273</v>
      </c>
      <c r="L1404" s="58" t="s">
        <v>7783</v>
      </c>
      <c r="M1404" s="58" t="s">
        <v>7273</v>
      </c>
      <c r="N1404" s="60">
        <v>1190500</v>
      </c>
      <c r="O1404" s="60">
        <v>65478</v>
      </c>
      <c r="P1404" s="60">
        <v>65478</v>
      </c>
      <c r="Q1404" s="58"/>
      <c r="R1404" s="58" t="s">
        <v>658</v>
      </c>
      <c r="S1404" s="58" t="s">
        <v>699</v>
      </c>
      <c r="T1404" s="58"/>
      <c r="U1404" s="58">
        <v>3</v>
      </c>
      <c r="V1404" s="58"/>
      <c r="W1404" s="58" t="s">
        <v>658</v>
      </c>
      <c r="X1404" s="58">
        <v>44072938000</v>
      </c>
      <c r="Y1404" s="58" t="str">
        <f>LEFT(Tableau3[[#This Row],[CODE_TARIF]],6)</f>
        <v>440729</v>
      </c>
      <c r="Z1404" s="58" t="s">
        <v>697</v>
      </c>
      <c r="AA1404" s="58"/>
      <c r="AB1404" s="58" t="s">
        <v>7972</v>
      </c>
      <c r="AC1404" s="60">
        <v>9</v>
      </c>
      <c r="AD1404" s="60" t="s">
        <v>6743</v>
      </c>
      <c r="AE1404" s="58" t="s">
        <v>1668</v>
      </c>
      <c r="AF1404" s="58" t="s">
        <v>658</v>
      </c>
      <c r="AG1404" s="60" t="s">
        <v>5238</v>
      </c>
      <c r="AH1404" s="60" t="s">
        <v>5238</v>
      </c>
      <c r="AI1404" s="58">
        <v>1000</v>
      </c>
      <c r="AJ1404" s="58" t="s">
        <v>666</v>
      </c>
    </row>
    <row r="1405" spans="1:36">
      <c r="A1405" s="57">
        <v>1402</v>
      </c>
      <c r="B1405" s="58">
        <v>2022</v>
      </c>
      <c r="C1405" s="58" t="s">
        <v>692</v>
      </c>
      <c r="D1405" s="58"/>
      <c r="E1405" s="58" t="s">
        <v>8883</v>
      </c>
      <c r="F1405" s="58" t="s">
        <v>587</v>
      </c>
      <c r="G1405" s="58" t="s">
        <v>7933</v>
      </c>
      <c r="H1405" s="58" t="s">
        <v>2032</v>
      </c>
      <c r="I1405" s="59">
        <v>44663</v>
      </c>
      <c r="J1405" s="58" t="s">
        <v>1699</v>
      </c>
      <c r="K1405" s="59" t="s">
        <v>7273</v>
      </c>
      <c r="L1405" s="58" t="s">
        <v>7783</v>
      </c>
      <c r="M1405" s="58" t="s">
        <v>7273</v>
      </c>
      <c r="N1405" s="60">
        <v>2689900</v>
      </c>
      <c r="O1405" s="60">
        <v>147945</v>
      </c>
      <c r="P1405" s="60">
        <v>147945</v>
      </c>
      <c r="Q1405" s="58"/>
      <c r="R1405" s="58" t="s">
        <v>658</v>
      </c>
      <c r="S1405" s="58" t="s">
        <v>695</v>
      </c>
      <c r="T1405" s="58"/>
      <c r="U1405" s="58">
        <v>3</v>
      </c>
      <c r="V1405" s="58"/>
      <c r="W1405" s="58" t="s">
        <v>658</v>
      </c>
      <c r="X1405" s="58">
        <v>44072938000</v>
      </c>
      <c r="Y1405" s="58" t="str">
        <f>LEFT(Tableau3[[#This Row],[CODE_TARIF]],6)</f>
        <v>440729</v>
      </c>
      <c r="Z1405" s="58" t="s">
        <v>697</v>
      </c>
      <c r="AA1405" s="58"/>
      <c r="AB1405" s="58" t="s">
        <v>7972</v>
      </c>
      <c r="AC1405" s="60">
        <v>10</v>
      </c>
      <c r="AD1405" s="60" t="s">
        <v>6744</v>
      </c>
      <c r="AE1405" s="58" t="s">
        <v>1668</v>
      </c>
      <c r="AF1405" s="58" t="s">
        <v>658</v>
      </c>
      <c r="AG1405" s="60" t="s">
        <v>5239</v>
      </c>
      <c r="AH1405" s="60" t="s">
        <v>5239</v>
      </c>
      <c r="AI1405" s="58">
        <v>1000</v>
      </c>
      <c r="AJ1405" s="58" t="s">
        <v>666</v>
      </c>
    </row>
    <row r="1406" spans="1:36">
      <c r="A1406" s="57">
        <v>1403</v>
      </c>
      <c r="B1406" s="58">
        <v>2022</v>
      </c>
      <c r="C1406" s="58" t="s">
        <v>692</v>
      </c>
      <c r="D1406" s="58"/>
      <c r="E1406" s="58" t="s">
        <v>8883</v>
      </c>
      <c r="F1406" s="58" t="s">
        <v>587</v>
      </c>
      <c r="G1406" s="58" t="s">
        <v>7933</v>
      </c>
      <c r="H1406" s="58" t="s">
        <v>2032</v>
      </c>
      <c r="I1406" s="59">
        <v>44663</v>
      </c>
      <c r="J1406" s="58" t="s">
        <v>3376</v>
      </c>
      <c r="K1406" s="59" t="s">
        <v>7273</v>
      </c>
      <c r="L1406" s="58" t="s">
        <v>7783</v>
      </c>
      <c r="M1406" s="58" t="s">
        <v>7273</v>
      </c>
      <c r="N1406" s="60">
        <v>2702400</v>
      </c>
      <c r="O1406" s="60">
        <v>148632</v>
      </c>
      <c r="P1406" s="60">
        <v>148632</v>
      </c>
      <c r="Q1406" s="58"/>
      <c r="R1406" s="58" t="s">
        <v>658</v>
      </c>
      <c r="S1406" s="58" t="s">
        <v>695</v>
      </c>
      <c r="T1406" s="58"/>
      <c r="U1406" s="58">
        <v>3</v>
      </c>
      <c r="V1406" s="58"/>
      <c r="W1406" s="58" t="s">
        <v>658</v>
      </c>
      <c r="X1406" s="58">
        <v>44072938000</v>
      </c>
      <c r="Y1406" s="58" t="str">
        <f>LEFT(Tableau3[[#This Row],[CODE_TARIF]],6)</f>
        <v>440729</v>
      </c>
      <c r="Z1406" s="58" t="s">
        <v>697</v>
      </c>
      <c r="AA1406" s="58"/>
      <c r="AB1406" s="58" t="s">
        <v>7972</v>
      </c>
      <c r="AC1406" s="60">
        <v>15</v>
      </c>
      <c r="AD1406" s="60" t="s">
        <v>6745</v>
      </c>
      <c r="AE1406" s="58" t="s">
        <v>1668</v>
      </c>
      <c r="AF1406" s="58" t="s">
        <v>658</v>
      </c>
      <c r="AG1406" s="60" t="s">
        <v>5240</v>
      </c>
      <c r="AH1406" s="60" t="s">
        <v>5240</v>
      </c>
      <c r="AI1406" s="58">
        <v>1000</v>
      </c>
      <c r="AJ1406" s="58" t="s">
        <v>666</v>
      </c>
    </row>
    <row r="1407" spans="1:36">
      <c r="A1407" s="57">
        <v>1404</v>
      </c>
      <c r="B1407" s="58">
        <v>2022</v>
      </c>
      <c r="C1407" s="58" t="s">
        <v>692</v>
      </c>
      <c r="D1407" s="58"/>
      <c r="E1407" s="58" t="s">
        <v>8883</v>
      </c>
      <c r="F1407" s="58" t="s">
        <v>587</v>
      </c>
      <c r="G1407" s="58" t="s">
        <v>7933</v>
      </c>
      <c r="H1407" s="58" t="s">
        <v>2032</v>
      </c>
      <c r="I1407" s="59">
        <v>44663</v>
      </c>
      <c r="J1407" s="58" t="s">
        <v>3377</v>
      </c>
      <c r="K1407" s="59" t="s">
        <v>7273</v>
      </c>
      <c r="L1407" s="58" t="s">
        <v>7783</v>
      </c>
      <c r="M1407" s="58" t="s">
        <v>7273</v>
      </c>
      <c r="N1407" s="60">
        <v>2726900</v>
      </c>
      <c r="O1407" s="60">
        <v>149980</v>
      </c>
      <c r="P1407" s="60">
        <v>149980</v>
      </c>
      <c r="Q1407" s="58"/>
      <c r="R1407" s="58" t="s">
        <v>658</v>
      </c>
      <c r="S1407" s="58" t="s">
        <v>695</v>
      </c>
      <c r="T1407" s="58"/>
      <c r="U1407" s="58">
        <v>3</v>
      </c>
      <c r="V1407" s="58"/>
      <c r="W1407" s="58" t="s">
        <v>658</v>
      </c>
      <c r="X1407" s="58">
        <v>44072938000</v>
      </c>
      <c r="Y1407" s="58" t="str">
        <f>LEFT(Tableau3[[#This Row],[CODE_TARIF]],6)</f>
        <v>440729</v>
      </c>
      <c r="Z1407" s="58" t="s">
        <v>697</v>
      </c>
      <c r="AA1407" s="58"/>
      <c r="AB1407" s="58" t="s">
        <v>7972</v>
      </c>
      <c r="AC1407" s="60">
        <v>13</v>
      </c>
      <c r="AD1407" s="60" t="s">
        <v>6531</v>
      </c>
      <c r="AE1407" s="58" t="s">
        <v>1668</v>
      </c>
      <c r="AF1407" s="58" t="s">
        <v>658</v>
      </c>
      <c r="AG1407" s="60" t="s">
        <v>4958</v>
      </c>
      <c r="AH1407" s="60" t="s">
        <v>4958</v>
      </c>
      <c r="AI1407" s="58">
        <v>1000</v>
      </c>
      <c r="AJ1407" s="58" t="s">
        <v>666</v>
      </c>
    </row>
    <row r="1408" spans="1:36">
      <c r="A1408" s="57">
        <v>1405</v>
      </c>
      <c r="B1408" s="58">
        <v>2022</v>
      </c>
      <c r="C1408" s="58" t="s">
        <v>692</v>
      </c>
      <c r="D1408" s="58"/>
      <c r="E1408" s="58" t="s">
        <v>8883</v>
      </c>
      <c r="F1408" s="58" t="s">
        <v>587</v>
      </c>
      <c r="G1408" s="58" t="s">
        <v>7933</v>
      </c>
      <c r="H1408" s="58" t="s">
        <v>2032</v>
      </c>
      <c r="I1408" s="59">
        <v>44663</v>
      </c>
      <c r="J1408" s="58" t="s">
        <v>3378</v>
      </c>
      <c r="K1408" s="59" t="s">
        <v>7273</v>
      </c>
      <c r="L1408" s="58" t="s">
        <v>7783</v>
      </c>
      <c r="M1408" s="58" t="s">
        <v>7273</v>
      </c>
      <c r="N1408" s="60">
        <v>2723500</v>
      </c>
      <c r="O1408" s="60">
        <v>149793</v>
      </c>
      <c r="P1408" s="60">
        <v>149793</v>
      </c>
      <c r="Q1408" s="58"/>
      <c r="R1408" s="58" t="s">
        <v>658</v>
      </c>
      <c r="S1408" s="58" t="s">
        <v>695</v>
      </c>
      <c r="T1408" s="58"/>
      <c r="U1408" s="58">
        <v>3</v>
      </c>
      <c r="V1408" s="58"/>
      <c r="W1408" s="58" t="s">
        <v>658</v>
      </c>
      <c r="X1408" s="58">
        <v>44072938000</v>
      </c>
      <c r="Y1408" s="58" t="str">
        <f>LEFT(Tableau3[[#This Row],[CODE_TARIF]],6)</f>
        <v>440729</v>
      </c>
      <c r="Z1408" s="58" t="s">
        <v>697</v>
      </c>
      <c r="AA1408" s="58"/>
      <c r="AB1408" s="58" t="s">
        <v>7972</v>
      </c>
      <c r="AC1408" s="60">
        <v>25</v>
      </c>
      <c r="AD1408" s="60" t="s">
        <v>6746</v>
      </c>
      <c r="AE1408" s="58" t="s">
        <v>1668</v>
      </c>
      <c r="AF1408" s="58" t="s">
        <v>658</v>
      </c>
      <c r="AG1408" s="60" t="s">
        <v>5241</v>
      </c>
      <c r="AH1408" s="60" t="s">
        <v>5241</v>
      </c>
      <c r="AI1408" s="58">
        <v>1000</v>
      </c>
      <c r="AJ1408" s="58" t="s">
        <v>666</v>
      </c>
    </row>
    <row r="1409" spans="1:36">
      <c r="A1409" s="57">
        <v>1406</v>
      </c>
      <c r="B1409" s="58">
        <v>2022</v>
      </c>
      <c r="C1409" s="58" t="s">
        <v>692</v>
      </c>
      <c r="D1409" s="58"/>
      <c r="E1409" s="58" t="s">
        <v>8883</v>
      </c>
      <c r="F1409" s="58" t="s">
        <v>587</v>
      </c>
      <c r="G1409" s="58" t="s">
        <v>7933</v>
      </c>
      <c r="H1409" s="58" t="s">
        <v>2032</v>
      </c>
      <c r="I1409" s="59">
        <v>44663</v>
      </c>
      <c r="J1409" s="58" t="s">
        <v>3379</v>
      </c>
      <c r="K1409" s="59" t="s">
        <v>7273</v>
      </c>
      <c r="L1409" s="58" t="s">
        <v>7783</v>
      </c>
      <c r="M1409" s="58" t="s">
        <v>7273</v>
      </c>
      <c r="N1409" s="60">
        <v>2770300</v>
      </c>
      <c r="O1409" s="60">
        <v>152367</v>
      </c>
      <c r="P1409" s="60">
        <v>152367</v>
      </c>
      <c r="Q1409" s="58"/>
      <c r="R1409" s="58" t="s">
        <v>658</v>
      </c>
      <c r="S1409" s="58" t="s">
        <v>695</v>
      </c>
      <c r="T1409" s="58"/>
      <c r="U1409" s="58">
        <v>3</v>
      </c>
      <c r="V1409" s="58"/>
      <c r="W1409" s="58" t="s">
        <v>658</v>
      </c>
      <c r="X1409" s="58">
        <v>44072938000</v>
      </c>
      <c r="Y1409" s="58" t="str">
        <f>LEFT(Tableau3[[#This Row],[CODE_TARIF]],6)</f>
        <v>440729</v>
      </c>
      <c r="Z1409" s="58" t="s">
        <v>697</v>
      </c>
      <c r="AA1409" s="58"/>
      <c r="AB1409" s="58" t="s">
        <v>7972</v>
      </c>
      <c r="AC1409" s="60">
        <v>25</v>
      </c>
      <c r="AD1409" s="60" t="s">
        <v>6328</v>
      </c>
      <c r="AE1409" s="58" t="s">
        <v>1668</v>
      </c>
      <c r="AF1409" s="58" t="s">
        <v>658</v>
      </c>
      <c r="AG1409" s="60" t="s">
        <v>4680</v>
      </c>
      <c r="AH1409" s="60" t="s">
        <v>4680</v>
      </c>
      <c r="AI1409" s="58">
        <v>1000</v>
      </c>
      <c r="AJ1409" s="58" t="s">
        <v>666</v>
      </c>
    </row>
    <row r="1410" spans="1:36">
      <c r="A1410" s="57">
        <v>1407</v>
      </c>
      <c r="B1410" s="58">
        <v>2022</v>
      </c>
      <c r="C1410" s="58" t="s">
        <v>692</v>
      </c>
      <c r="D1410" s="58"/>
      <c r="E1410" s="58" t="s">
        <v>8883</v>
      </c>
      <c r="F1410" s="58" t="s">
        <v>587</v>
      </c>
      <c r="G1410" s="58" t="s">
        <v>7933</v>
      </c>
      <c r="H1410" s="58" t="s">
        <v>2032</v>
      </c>
      <c r="I1410" s="59">
        <v>44663</v>
      </c>
      <c r="J1410" s="58" t="s">
        <v>3380</v>
      </c>
      <c r="K1410" s="59" t="s">
        <v>7273</v>
      </c>
      <c r="L1410" s="58" t="s">
        <v>7783</v>
      </c>
      <c r="M1410" s="58" t="s">
        <v>7273</v>
      </c>
      <c r="N1410" s="60">
        <v>2764200</v>
      </c>
      <c r="O1410" s="60">
        <v>152031</v>
      </c>
      <c r="P1410" s="60">
        <v>152031</v>
      </c>
      <c r="Q1410" s="58"/>
      <c r="R1410" s="58" t="s">
        <v>658</v>
      </c>
      <c r="S1410" s="58" t="s">
        <v>695</v>
      </c>
      <c r="T1410" s="58"/>
      <c r="U1410" s="58">
        <v>3</v>
      </c>
      <c r="V1410" s="58"/>
      <c r="W1410" s="58" t="s">
        <v>658</v>
      </c>
      <c r="X1410" s="58">
        <v>44072938000</v>
      </c>
      <c r="Y1410" s="58" t="str">
        <f>LEFT(Tableau3[[#This Row],[CODE_TARIF]],6)</f>
        <v>440729</v>
      </c>
      <c r="Z1410" s="58" t="s">
        <v>697</v>
      </c>
      <c r="AA1410" s="58"/>
      <c r="AB1410" s="58" t="s">
        <v>7972</v>
      </c>
      <c r="AC1410" s="60">
        <v>26</v>
      </c>
      <c r="AD1410" s="60" t="s">
        <v>6574</v>
      </c>
      <c r="AE1410" s="58" t="s">
        <v>1668</v>
      </c>
      <c r="AF1410" s="58" t="s">
        <v>658</v>
      </c>
      <c r="AG1410" s="60" t="s">
        <v>5013</v>
      </c>
      <c r="AH1410" s="60" t="s">
        <v>5013</v>
      </c>
      <c r="AI1410" s="58">
        <v>1000</v>
      </c>
      <c r="AJ1410" s="58" t="s">
        <v>666</v>
      </c>
    </row>
    <row r="1411" spans="1:36">
      <c r="A1411" s="57">
        <v>1408</v>
      </c>
      <c r="B1411" s="58">
        <v>2022</v>
      </c>
      <c r="C1411" s="58" t="s">
        <v>692</v>
      </c>
      <c r="D1411" s="58"/>
      <c r="E1411" s="58" t="s">
        <v>8883</v>
      </c>
      <c r="F1411" s="58" t="s">
        <v>587</v>
      </c>
      <c r="G1411" s="58" t="s">
        <v>7933</v>
      </c>
      <c r="H1411" s="58" t="s">
        <v>2032</v>
      </c>
      <c r="I1411" s="59">
        <v>44663</v>
      </c>
      <c r="J1411" s="58" t="s">
        <v>3381</v>
      </c>
      <c r="K1411" s="59" t="s">
        <v>7273</v>
      </c>
      <c r="L1411" s="58" t="s">
        <v>7783</v>
      </c>
      <c r="M1411" s="58" t="s">
        <v>7273</v>
      </c>
      <c r="N1411" s="60">
        <v>2764200</v>
      </c>
      <c r="O1411" s="60">
        <v>152031</v>
      </c>
      <c r="P1411" s="60">
        <v>152031</v>
      </c>
      <c r="Q1411" s="58"/>
      <c r="R1411" s="58" t="s">
        <v>658</v>
      </c>
      <c r="S1411" s="58" t="s">
        <v>687</v>
      </c>
      <c r="T1411" s="58"/>
      <c r="U1411" s="58">
        <v>3</v>
      </c>
      <c r="V1411" s="58"/>
      <c r="W1411" s="58" t="s">
        <v>658</v>
      </c>
      <c r="X1411" s="58">
        <v>44072938000</v>
      </c>
      <c r="Y1411" s="58" t="str">
        <f>LEFT(Tableau3[[#This Row],[CODE_TARIF]],6)</f>
        <v>440729</v>
      </c>
      <c r="Z1411" s="58" t="s">
        <v>697</v>
      </c>
      <c r="AA1411" s="58"/>
      <c r="AB1411" s="58" t="s">
        <v>7972</v>
      </c>
      <c r="AC1411" s="60">
        <v>10</v>
      </c>
      <c r="AD1411" s="60" t="s">
        <v>6574</v>
      </c>
      <c r="AE1411" s="58" t="s">
        <v>1668</v>
      </c>
      <c r="AF1411" s="58" t="s">
        <v>658</v>
      </c>
      <c r="AG1411" s="60" t="s">
        <v>5013</v>
      </c>
      <c r="AH1411" s="60" t="s">
        <v>5013</v>
      </c>
      <c r="AI1411" s="58">
        <v>1000</v>
      </c>
      <c r="AJ1411" s="58" t="s">
        <v>666</v>
      </c>
    </row>
    <row r="1412" spans="1:36">
      <c r="A1412" s="57">
        <v>1409</v>
      </c>
      <c r="B1412" s="58">
        <v>2022</v>
      </c>
      <c r="C1412" s="58" t="s">
        <v>692</v>
      </c>
      <c r="D1412" s="58"/>
      <c r="E1412" s="58" t="s">
        <v>8883</v>
      </c>
      <c r="F1412" s="58" t="s">
        <v>587</v>
      </c>
      <c r="G1412" s="58" t="s">
        <v>7933</v>
      </c>
      <c r="H1412" s="58" t="s">
        <v>2032</v>
      </c>
      <c r="I1412" s="59">
        <v>44663</v>
      </c>
      <c r="J1412" s="58" t="s">
        <v>3382</v>
      </c>
      <c r="K1412" s="59" t="s">
        <v>7273</v>
      </c>
      <c r="L1412" s="58" t="s">
        <v>7783</v>
      </c>
      <c r="M1412" s="58" t="s">
        <v>7273</v>
      </c>
      <c r="N1412" s="60">
        <v>2732500</v>
      </c>
      <c r="O1412" s="60">
        <v>150288</v>
      </c>
      <c r="P1412" s="60">
        <v>150288</v>
      </c>
      <c r="Q1412" s="58"/>
      <c r="R1412" s="58" t="s">
        <v>658</v>
      </c>
      <c r="S1412" s="58" t="s">
        <v>687</v>
      </c>
      <c r="T1412" s="58"/>
      <c r="U1412" s="58">
        <v>3</v>
      </c>
      <c r="V1412" s="58"/>
      <c r="W1412" s="58" t="s">
        <v>658</v>
      </c>
      <c r="X1412" s="58">
        <v>44072938000</v>
      </c>
      <c r="Y1412" s="58" t="str">
        <f>LEFT(Tableau3[[#This Row],[CODE_TARIF]],6)</f>
        <v>440729</v>
      </c>
      <c r="Z1412" s="58" t="s">
        <v>697</v>
      </c>
      <c r="AA1412" s="58"/>
      <c r="AB1412" s="58" t="s">
        <v>7972</v>
      </c>
      <c r="AC1412" s="60">
        <v>10</v>
      </c>
      <c r="AD1412" s="60" t="s">
        <v>6532</v>
      </c>
      <c r="AE1412" s="58" t="s">
        <v>1668</v>
      </c>
      <c r="AF1412" s="58" t="s">
        <v>658</v>
      </c>
      <c r="AG1412" s="60" t="s">
        <v>4960</v>
      </c>
      <c r="AH1412" s="60" t="s">
        <v>4960</v>
      </c>
      <c r="AI1412" s="58">
        <v>1000</v>
      </c>
      <c r="AJ1412" s="58" t="s">
        <v>666</v>
      </c>
    </row>
    <row r="1413" spans="1:36">
      <c r="A1413" s="57">
        <v>1410</v>
      </c>
      <c r="B1413" s="58">
        <v>2022</v>
      </c>
      <c r="C1413" s="58" t="s">
        <v>692</v>
      </c>
      <c r="D1413" s="58"/>
      <c r="E1413" s="58" t="s">
        <v>8883</v>
      </c>
      <c r="F1413" s="58" t="s">
        <v>587</v>
      </c>
      <c r="G1413" s="58" t="s">
        <v>7933</v>
      </c>
      <c r="H1413" s="58" t="s">
        <v>2032</v>
      </c>
      <c r="I1413" s="59">
        <v>44663</v>
      </c>
      <c r="J1413" s="58" t="s">
        <v>3383</v>
      </c>
      <c r="K1413" s="59" t="s">
        <v>7273</v>
      </c>
      <c r="L1413" s="58" t="s">
        <v>7783</v>
      </c>
      <c r="M1413" s="58" t="s">
        <v>7273</v>
      </c>
      <c r="N1413" s="60">
        <v>2693800</v>
      </c>
      <c r="O1413" s="60">
        <v>148159</v>
      </c>
      <c r="P1413" s="60">
        <v>148159</v>
      </c>
      <c r="Q1413" s="58"/>
      <c r="R1413" s="58" t="s">
        <v>658</v>
      </c>
      <c r="S1413" s="58" t="s">
        <v>695</v>
      </c>
      <c r="T1413" s="58"/>
      <c r="U1413" s="58">
        <v>3</v>
      </c>
      <c r="V1413" s="58"/>
      <c r="W1413" s="58" t="s">
        <v>658</v>
      </c>
      <c r="X1413" s="58">
        <v>44072938000</v>
      </c>
      <c r="Y1413" s="58" t="str">
        <f>LEFT(Tableau3[[#This Row],[CODE_TARIF]],6)</f>
        <v>440729</v>
      </c>
      <c r="Z1413" s="58" t="s">
        <v>697</v>
      </c>
      <c r="AA1413" s="58"/>
      <c r="AB1413" s="58" t="s">
        <v>7972</v>
      </c>
      <c r="AC1413" s="60">
        <v>9</v>
      </c>
      <c r="AD1413" s="60" t="s">
        <v>5799</v>
      </c>
      <c r="AE1413" s="58" t="s">
        <v>1668</v>
      </c>
      <c r="AF1413" s="58" t="s">
        <v>658</v>
      </c>
      <c r="AG1413" s="60" t="s">
        <v>3968</v>
      </c>
      <c r="AH1413" s="60" t="s">
        <v>3968</v>
      </c>
      <c r="AI1413" s="58">
        <v>1000</v>
      </c>
      <c r="AJ1413" s="58" t="s">
        <v>666</v>
      </c>
    </row>
    <row r="1414" spans="1:36">
      <c r="A1414" s="57">
        <v>1411</v>
      </c>
      <c r="B1414" s="58">
        <v>2022</v>
      </c>
      <c r="C1414" s="58" t="s">
        <v>692</v>
      </c>
      <c r="D1414" s="58"/>
      <c r="E1414" s="58" t="s">
        <v>8883</v>
      </c>
      <c r="F1414" s="58" t="s">
        <v>587</v>
      </c>
      <c r="G1414" s="58" t="s">
        <v>7933</v>
      </c>
      <c r="H1414" s="58" t="s">
        <v>2032</v>
      </c>
      <c r="I1414" s="59">
        <v>44663</v>
      </c>
      <c r="J1414" s="58" t="s">
        <v>1690</v>
      </c>
      <c r="K1414" s="59" t="s">
        <v>7273</v>
      </c>
      <c r="L1414" s="58" t="s">
        <v>7783</v>
      </c>
      <c r="M1414" s="58" t="s">
        <v>7273</v>
      </c>
      <c r="N1414" s="60">
        <v>2730400</v>
      </c>
      <c r="O1414" s="60">
        <v>150172</v>
      </c>
      <c r="P1414" s="60">
        <v>150172</v>
      </c>
      <c r="Q1414" s="58"/>
      <c r="R1414" s="58" t="s">
        <v>658</v>
      </c>
      <c r="S1414" s="58" t="s">
        <v>695</v>
      </c>
      <c r="T1414" s="58"/>
      <c r="U1414" s="58">
        <v>3</v>
      </c>
      <c r="V1414" s="58"/>
      <c r="W1414" s="58" t="s">
        <v>658</v>
      </c>
      <c r="X1414" s="58">
        <v>44072938000</v>
      </c>
      <c r="Y1414" s="58" t="str">
        <f>LEFT(Tableau3[[#This Row],[CODE_TARIF]],6)</f>
        <v>440729</v>
      </c>
      <c r="Z1414" s="58" t="s">
        <v>697</v>
      </c>
      <c r="AA1414" s="58"/>
      <c r="AB1414" s="58" t="s">
        <v>7972</v>
      </c>
      <c r="AC1414" s="60">
        <v>11</v>
      </c>
      <c r="AD1414" s="60" t="s">
        <v>6678</v>
      </c>
      <c r="AE1414" s="58" t="s">
        <v>1668</v>
      </c>
      <c r="AF1414" s="58" t="s">
        <v>658</v>
      </c>
      <c r="AG1414" s="60" t="s">
        <v>5139</v>
      </c>
      <c r="AH1414" s="60" t="s">
        <v>5139</v>
      </c>
      <c r="AI1414" s="58">
        <v>1000</v>
      </c>
      <c r="AJ1414" s="58" t="s">
        <v>666</v>
      </c>
    </row>
    <row r="1415" spans="1:36">
      <c r="A1415" s="57">
        <v>1412</v>
      </c>
      <c r="B1415" s="58">
        <v>2022</v>
      </c>
      <c r="C1415" s="58" t="s">
        <v>692</v>
      </c>
      <c r="D1415" s="58"/>
      <c r="E1415" s="58" t="s">
        <v>8883</v>
      </c>
      <c r="F1415" s="58" t="s">
        <v>587</v>
      </c>
      <c r="G1415" s="58" t="s">
        <v>7933</v>
      </c>
      <c r="H1415" s="58" t="s">
        <v>2032</v>
      </c>
      <c r="I1415" s="59">
        <v>44663</v>
      </c>
      <c r="J1415" s="58" t="s">
        <v>3384</v>
      </c>
      <c r="K1415" s="59" t="s">
        <v>1723</v>
      </c>
      <c r="L1415" s="58" t="s">
        <v>7783</v>
      </c>
      <c r="M1415" s="58" t="s">
        <v>7273</v>
      </c>
      <c r="N1415" s="60">
        <v>2753200</v>
      </c>
      <c r="O1415" s="60">
        <v>151426</v>
      </c>
      <c r="P1415" s="60">
        <v>151426</v>
      </c>
      <c r="Q1415" s="58"/>
      <c r="R1415" s="58" t="s">
        <v>658</v>
      </c>
      <c r="S1415" s="58" t="s">
        <v>695</v>
      </c>
      <c r="T1415" s="58"/>
      <c r="U1415" s="58">
        <v>3</v>
      </c>
      <c r="V1415" s="58"/>
      <c r="W1415" s="58" t="s">
        <v>658</v>
      </c>
      <c r="X1415" s="58">
        <v>44072938000</v>
      </c>
      <c r="Y1415" s="58" t="str">
        <f>LEFT(Tableau3[[#This Row],[CODE_TARIF]],6)</f>
        <v>440729</v>
      </c>
      <c r="Z1415" s="58" t="s">
        <v>697</v>
      </c>
      <c r="AA1415" s="58"/>
      <c r="AB1415" s="58" t="s">
        <v>7972</v>
      </c>
      <c r="AC1415" s="60">
        <v>11</v>
      </c>
      <c r="AD1415" s="60" t="s">
        <v>6747</v>
      </c>
      <c r="AE1415" s="58" t="s">
        <v>1668</v>
      </c>
      <c r="AF1415" s="58" t="s">
        <v>658</v>
      </c>
      <c r="AG1415" s="60" t="s">
        <v>5242</v>
      </c>
      <c r="AH1415" s="60" t="s">
        <v>5242</v>
      </c>
      <c r="AI1415" s="58">
        <v>1000</v>
      </c>
      <c r="AJ1415" s="58" t="s">
        <v>666</v>
      </c>
    </row>
    <row r="1416" spans="1:36">
      <c r="A1416" s="57">
        <v>1413</v>
      </c>
      <c r="B1416" s="58">
        <v>2022</v>
      </c>
      <c r="C1416" s="58" t="s">
        <v>692</v>
      </c>
      <c r="D1416" s="58"/>
      <c r="E1416" s="58" t="s">
        <v>8883</v>
      </c>
      <c r="F1416" s="58" t="s">
        <v>587</v>
      </c>
      <c r="G1416" s="58" t="s">
        <v>7933</v>
      </c>
      <c r="H1416" s="58" t="s">
        <v>2032</v>
      </c>
      <c r="I1416" s="59">
        <v>44663</v>
      </c>
      <c r="J1416" s="58" t="s">
        <v>3385</v>
      </c>
      <c r="K1416" s="59" t="s">
        <v>7273</v>
      </c>
      <c r="L1416" s="58" t="s">
        <v>7783</v>
      </c>
      <c r="M1416" s="58" t="s">
        <v>7273</v>
      </c>
      <c r="N1416" s="60">
        <v>2758500</v>
      </c>
      <c r="O1416" s="60">
        <v>151718</v>
      </c>
      <c r="P1416" s="60">
        <v>151718</v>
      </c>
      <c r="Q1416" s="58"/>
      <c r="R1416" s="58" t="s">
        <v>658</v>
      </c>
      <c r="S1416" s="58" t="s">
        <v>687</v>
      </c>
      <c r="T1416" s="58"/>
      <c r="U1416" s="58">
        <v>3</v>
      </c>
      <c r="V1416" s="58"/>
      <c r="W1416" s="58" t="s">
        <v>658</v>
      </c>
      <c r="X1416" s="58">
        <v>44072938000</v>
      </c>
      <c r="Y1416" s="58" t="str">
        <f>LEFT(Tableau3[[#This Row],[CODE_TARIF]],6)</f>
        <v>440729</v>
      </c>
      <c r="Z1416" s="58" t="s">
        <v>697</v>
      </c>
      <c r="AA1416" s="58"/>
      <c r="AB1416" s="58" t="s">
        <v>7972</v>
      </c>
      <c r="AC1416" s="60">
        <v>21</v>
      </c>
      <c r="AD1416" s="60" t="s">
        <v>6748</v>
      </c>
      <c r="AE1416" s="58" t="s">
        <v>1668</v>
      </c>
      <c r="AF1416" s="58" t="s">
        <v>658</v>
      </c>
      <c r="AG1416" s="60" t="s">
        <v>5243</v>
      </c>
      <c r="AH1416" s="60" t="s">
        <v>5243</v>
      </c>
      <c r="AI1416" s="58">
        <v>1000</v>
      </c>
      <c r="AJ1416" s="58" t="s">
        <v>666</v>
      </c>
    </row>
    <row r="1417" spans="1:36">
      <c r="A1417" s="57">
        <v>1414</v>
      </c>
      <c r="B1417" s="58">
        <v>2022</v>
      </c>
      <c r="C1417" s="58" t="s">
        <v>692</v>
      </c>
      <c r="D1417" s="58"/>
      <c r="E1417" s="58" t="s">
        <v>8883</v>
      </c>
      <c r="F1417" s="58" t="s">
        <v>587</v>
      </c>
      <c r="G1417" s="58" t="s">
        <v>7933</v>
      </c>
      <c r="H1417" s="58" t="s">
        <v>2032</v>
      </c>
      <c r="I1417" s="59">
        <v>44663</v>
      </c>
      <c r="J1417" s="58" t="s">
        <v>3386</v>
      </c>
      <c r="K1417" s="59" t="s">
        <v>7273</v>
      </c>
      <c r="L1417" s="58" t="s">
        <v>7783</v>
      </c>
      <c r="M1417" s="58" t="s">
        <v>7273</v>
      </c>
      <c r="N1417" s="60">
        <v>2800500</v>
      </c>
      <c r="O1417" s="60">
        <v>154028</v>
      </c>
      <c r="P1417" s="60">
        <v>154028</v>
      </c>
      <c r="Q1417" s="58"/>
      <c r="R1417" s="58" t="s">
        <v>658</v>
      </c>
      <c r="S1417" s="58" t="s">
        <v>687</v>
      </c>
      <c r="T1417" s="58"/>
      <c r="U1417" s="58">
        <v>3</v>
      </c>
      <c r="V1417" s="58"/>
      <c r="W1417" s="58" t="s">
        <v>658</v>
      </c>
      <c r="X1417" s="58">
        <v>44072938000</v>
      </c>
      <c r="Y1417" s="58" t="str">
        <f>LEFT(Tableau3[[#This Row],[CODE_TARIF]],6)</f>
        <v>440729</v>
      </c>
      <c r="Z1417" s="58" t="s">
        <v>697</v>
      </c>
      <c r="AA1417" s="58"/>
      <c r="AB1417" s="58" t="s">
        <v>7972</v>
      </c>
      <c r="AC1417" s="60">
        <v>10</v>
      </c>
      <c r="AD1417" s="60" t="s">
        <v>6749</v>
      </c>
      <c r="AE1417" s="58" t="s">
        <v>1668</v>
      </c>
      <c r="AF1417" s="58" t="s">
        <v>658</v>
      </c>
      <c r="AG1417" s="60" t="s">
        <v>5244</v>
      </c>
      <c r="AH1417" s="60" t="s">
        <v>5244</v>
      </c>
      <c r="AI1417" s="58">
        <v>1000</v>
      </c>
      <c r="AJ1417" s="58" t="s">
        <v>666</v>
      </c>
    </row>
    <row r="1418" spans="1:36">
      <c r="A1418" s="57">
        <v>1415</v>
      </c>
      <c r="B1418" s="58">
        <v>2022</v>
      </c>
      <c r="C1418" s="58" t="s">
        <v>692</v>
      </c>
      <c r="D1418" s="58"/>
      <c r="E1418" s="58" t="s">
        <v>8883</v>
      </c>
      <c r="F1418" s="58" t="s">
        <v>587</v>
      </c>
      <c r="G1418" s="58" t="s">
        <v>7933</v>
      </c>
      <c r="H1418" s="58" t="s">
        <v>2032</v>
      </c>
      <c r="I1418" s="59">
        <v>44663</v>
      </c>
      <c r="J1418" s="58" t="s">
        <v>3387</v>
      </c>
      <c r="K1418" s="59" t="s">
        <v>7273</v>
      </c>
      <c r="L1418" s="58" t="s">
        <v>7783</v>
      </c>
      <c r="M1418" s="58" t="s">
        <v>7273</v>
      </c>
      <c r="N1418" s="60">
        <v>2802000</v>
      </c>
      <c r="O1418" s="60">
        <v>154110</v>
      </c>
      <c r="P1418" s="60">
        <v>154110</v>
      </c>
      <c r="Q1418" s="58"/>
      <c r="R1418" s="58" t="s">
        <v>658</v>
      </c>
      <c r="S1418" s="58" t="s">
        <v>687</v>
      </c>
      <c r="T1418" s="58"/>
      <c r="U1418" s="58">
        <v>3</v>
      </c>
      <c r="V1418" s="58"/>
      <c r="W1418" s="58" t="s">
        <v>658</v>
      </c>
      <c r="X1418" s="58">
        <v>44072938000</v>
      </c>
      <c r="Y1418" s="58" t="str">
        <f>LEFT(Tableau3[[#This Row],[CODE_TARIF]],6)</f>
        <v>440729</v>
      </c>
      <c r="Z1418" s="58" t="s">
        <v>697</v>
      </c>
      <c r="AA1418" s="58"/>
      <c r="AB1418" s="58" t="s">
        <v>7972</v>
      </c>
      <c r="AC1418" s="60">
        <v>11</v>
      </c>
      <c r="AD1418" s="60" t="s">
        <v>6750</v>
      </c>
      <c r="AE1418" s="58" t="s">
        <v>1668</v>
      </c>
      <c r="AF1418" s="58" t="s">
        <v>658</v>
      </c>
      <c r="AG1418" s="60" t="s">
        <v>5245</v>
      </c>
      <c r="AH1418" s="60" t="s">
        <v>5245</v>
      </c>
      <c r="AI1418" s="58">
        <v>1000</v>
      </c>
      <c r="AJ1418" s="58" t="s">
        <v>666</v>
      </c>
    </row>
    <row r="1419" spans="1:36">
      <c r="A1419" s="57">
        <v>1416</v>
      </c>
      <c r="B1419" s="58">
        <v>2022</v>
      </c>
      <c r="C1419" s="58" t="s">
        <v>692</v>
      </c>
      <c r="D1419" s="58"/>
      <c r="E1419" s="58" t="s">
        <v>8883</v>
      </c>
      <c r="F1419" s="58" t="s">
        <v>587</v>
      </c>
      <c r="G1419" s="58" t="s">
        <v>7933</v>
      </c>
      <c r="H1419" s="58" t="s">
        <v>2032</v>
      </c>
      <c r="I1419" s="59">
        <v>44663</v>
      </c>
      <c r="J1419" s="58" t="s">
        <v>3388</v>
      </c>
      <c r="K1419" s="59" t="s">
        <v>7273</v>
      </c>
      <c r="L1419" s="58" t="s">
        <v>7783</v>
      </c>
      <c r="M1419" s="58" t="s">
        <v>7273</v>
      </c>
      <c r="N1419" s="60">
        <v>2817000</v>
      </c>
      <c r="O1419" s="60">
        <v>154935</v>
      </c>
      <c r="P1419" s="60">
        <v>154935</v>
      </c>
      <c r="Q1419" s="58"/>
      <c r="R1419" s="58" t="s">
        <v>658</v>
      </c>
      <c r="S1419" s="58" t="s">
        <v>687</v>
      </c>
      <c r="T1419" s="58"/>
      <c r="U1419" s="58">
        <v>3</v>
      </c>
      <c r="V1419" s="58"/>
      <c r="W1419" s="58" t="s">
        <v>658</v>
      </c>
      <c r="X1419" s="58">
        <v>44072938000</v>
      </c>
      <c r="Y1419" s="58" t="str">
        <f>LEFT(Tableau3[[#This Row],[CODE_TARIF]],6)</f>
        <v>440729</v>
      </c>
      <c r="Z1419" s="58" t="s">
        <v>697</v>
      </c>
      <c r="AA1419" s="58"/>
      <c r="AB1419" s="58" t="s">
        <v>7972</v>
      </c>
      <c r="AC1419" s="60">
        <v>10</v>
      </c>
      <c r="AD1419" s="60" t="s">
        <v>6751</v>
      </c>
      <c r="AE1419" s="58" t="s">
        <v>1668</v>
      </c>
      <c r="AF1419" s="58" t="s">
        <v>658</v>
      </c>
      <c r="AG1419" s="60" t="s">
        <v>5246</v>
      </c>
      <c r="AH1419" s="60" t="s">
        <v>5246</v>
      </c>
      <c r="AI1419" s="58">
        <v>1000</v>
      </c>
      <c r="AJ1419" s="58" t="s">
        <v>666</v>
      </c>
    </row>
    <row r="1420" spans="1:36">
      <c r="A1420" s="57">
        <v>1417</v>
      </c>
      <c r="B1420" s="58">
        <v>2022</v>
      </c>
      <c r="C1420" s="58" t="s">
        <v>692</v>
      </c>
      <c r="D1420" s="58"/>
      <c r="E1420" s="58" t="s">
        <v>8883</v>
      </c>
      <c r="F1420" s="58" t="s">
        <v>587</v>
      </c>
      <c r="G1420" s="58" t="s">
        <v>7933</v>
      </c>
      <c r="H1420" s="58" t="s">
        <v>2032</v>
      </c>
      <c r="I1420" s="59">
        <v>44663</v>
      </c>
      <c r="J1420" s="58" t="s">
        <v>3389</v>
      </c>
      <c r="K1420" s="59" t="s">
        <v>7273</v>
      </c>
      <c r="L1420" s="58" t="s">
        <v>7783</v>
      </c>
      <c r="M1420" s="58" t="s">
        <v>7273</v>
      </c>
      <c r="N1420" s="60">
        <v>2863900</v>
      </c>
      <c r="O1420" s="60">
        <v>157515</v>
      </c>
      <c r="P1420" s="60">
        <v>157515</v>
      </c>
      <c r="Q1420" s="58"/>
      <c r="R1420" s="58" t="s">
        <v>658</v>
      </c>
      <c r="S1420" s="58" t="s">
        <v>695</v>
      </c>
      <c r="T1420" s="58"/>
      <c r="U1420" s="58">
        <v>3</v>
      </c>
      <c r="V1420" s="58"/>
      <c r="W1420" s="58" t="s">
        <v>658</v>
      </c>
      <c r="X1420" s="58">
        <v>44072938000</v>
      </c>
      <c r="Y1420" s="58" t="str">
        <f>LEFT(Tableau3[[#This Row],[CODE_TARIF]],6)</f>
        <v>440729</v>
      </c>
      <c r="Z1420" s="58" t="s">
        <v>697</v>
      </c>
      <c r="AA1420" s="58"/>
      <c r="AB1420" s="58" t="s">
        <v>7972</v>
      </c>
      <c r="AC1420" s="60">
        <v>12</v>
      </c>
      <c r="AD1420" s="60" t="s">
        <v>6752</v>
      </c>
      <c r="AE1420" s="58" t="s">
        <v>1668</v>
      </c>
      <c r="AF1420" s="58" t="s">
        <v>658</v>
      </c>
      <c r="AG1420" s="60" t="s">
        <v>5247</v>
      </c>
      <c r="AH1420" s="60" t="s">
        <v>5247</v>
      </c>
      <c r="AI1420" s="58">
        <v>1000</v>
      </c>
      <c r="AJ1420" s="58" t="s">
        <v>666</v>
      </c>
    </row>
    <row r="1421" spans="1:36">
      <c r="A1421" s="57">
        <v>1418</v>
      </c>
      <c r="B1421" s="58">
        <v>2022</v>
      </c>
      <c r="C1421" s="58" t="s">
        <v>692</v>
      </c>
      <c r="D1421" s="58"/>
      <c r="E1421" s="58" t="s">
        <v>8883</v>
      </c>
      <c r="F1421" s="58" t="s">
        <v>587</v>
      </c>
      <c r="G1421" s="58" t="s">
        <v>7933</v>
      </c>
      <c r="H1421" s="58" t="s">
        <v>2032</v>
      </c>
      <c r="I1421" s="59">
        <v>44663</v>
      </c>
      <c r="J1421" s="58" t="s">
        <v>1693</v>
      </c>
      <c r="K1421" s="59" t="s">
        <v>7273</v>
      </c>
      <c r="L1421" s="58" t="s">
        <v>7784</v>
      </c>
      <c r="M1421" s="58" t="s">
        <v>7273</v>
      </c>
      <c r="N1421" s="60">
        <v>2722000</v>
      </c>
      <c r="O1421" s="60">
        <v>149710</v>
      </c>
      <c r="P1421" s="60">
        <v>149710</v>
      </c>
      <c r="Q1421" s="58"/>
      <c r="R1421" s="58" t="s">
        <v>658</v>
      </c>
      <c r="S1421" s="58" t="s">
        <v>687</v>
      </c>
      <c r="T1421" s="58"/>
      <c r="U1421" s="58">
        <v>3</v>
      </c>
      <c r="V1421" s="58"/>
      <c r="W1421" s="58" t="s">
        <v>658</v>
      </c>
      <c r="X1421" s="58">
        <v>44072938000</v>
      </c>
      <c r="Y1421" s="58" t="str">
        <f>LEFT(Tableau3[[#This Row],[CODE_TARIF]],6)</f>
        <v>440729</v>
      </c>
      <c r="Z1421" s="58" t="s">
        <v>697</v>
      </c>
      <c r="AA1421" s="58"/>
      <c r="AB1421" s="58" t="s">
        <v>7972</v>
      </c>
      <c r="AC1421" s="60">
        <v>8</v>
      </c>
      <c r="AD1421" s="60" t="s">
        <v>6753</v>
      </c>
      <c r="AE1421" s="58" t="s">
        <v>1668</v>
      </c>
      <c r="AF1421" s="58" t="s">
        <v>658</v>
      </c>
      <c r="AG1421" s="60" t="s">
        <v>5248</v>
      </c>
      <c r="AH1421" s="60" t="s">
        <v>5248</v>
      </c>
      <c r="AI1421" s="58">
        <v>1000</v>
      </c>
      <c r="AJ1421" s="58" t="s">
        <v>666</v>
      </c>
    </row>
    <row r="1422" spans="1:36">
      <c r="A1422" s="57">
        <v>1419</v>
      </c>
      <c r="B1422" s="58">
        <v>2022</v>
      </c>
      <c r="C1422" s="58" t="s">
        <v>692</v>
      </c>
      <c r="D1422" s="58"/>
      <c r="E1422" s="58" t="s">
        <v>8883</v>
      </c>
      <c r="F1422" s="58" t="s">
        <v>587</v>
      </c>
      <c r="G1422" s="58" t="s">
        <v>7933</v>
      </c>
      <c r="H1422" s="58" t="s">
        <v>2032</v>
      </c>
      <c r="I1422" s="59">
        <v>44663</v>
      </c>
      <c r="J1422" s="58" t="s">
        <v>3390</v>
      </c>
      <c r="K1422" s="59" t="s">
        <v>7273</v>
      </c>
      <c r="L1422" s="58" t="s">
        <v>7784</v>
      </c>
      <c r="M1422" s="58" t="s">
        <v>7273</v>
      </c>
      <c r="N1422" s="60">
        <v>2780000</v>
      </c>
      <c r="O1422" s="60">
        <v>152900</v>
      </c>
      <c r="P1422" s="60">
        <v>152900</v>
      </c>
      <c r="Q1422" s="58"/>
      <c r="R1422" s="58" t="s">
        <v>658</v>
      </c>
      <c r="S1422" s="58" t="s">
        <v>695</v>
      </c>
      <c r="T1422" s="58"/>
      <c r="U1422" s="58">
        <v>3</v>
      </c>
      <c r="V1422" s="58"/>
      <c r="W1422" s="58" t="s">
        <v>658</v>
      </c>
      <c r="X1422" s="58">
        <v>44072938000</v>
      </c>
      <c r="Y1422" s="58" t="str">
        <f>LEFT(Tableau3[[#This Row],[CODE_TARIF]],6)</f>
        <v>440729</v>
      </c>
      <c r="Z1422" s="58" t="s">
        <v>697</v>
      </c>
      <c r="AA1422" s="58"/>
      <c r="AB1422" s="58" t="s">
        <v>7972</v>
      </c>
      <c r="AC1422" s="60">
        <v>11</v>
      </c>
      <c r="AD1422" s="60" t="s">
        <v>6754</v>
      </c>
      <c r="AE1422" s="58" t="s">
        <v>1668</v>
      </c>
      <c r="AF1422" s="58" t="s">
        <v>658</v>
      </c>
      <c r="AG1422" s="60" t="s">
        <v>5249</v>
      </c>
      <c r="AH1422" s="60" t="s">
        <v>5249</v>
      </c>
      <c r="AI1422" s="58">
        <v>1000</v>
      </c>
      <c r="AJ1422" s="58" t="s">
        <v>666</v>
      </c>
    </row>
    <row r="1423" spans="1:36">
      <c r="A1423" s="57">
        <v>1420</v>
      </c>
      <c r="B1423" s="58">
        <v>2022</v>
      </c>
      <c r="C1423" s="58" t="s">
        <v>692</v>
      </c>
      <c r="D1423" s="58"/>
      <c r="E1423" s="58" t="s">
        <v>8883</v>
      </c>
      <c r="F1423" s="58" t="s">
        <v>587</v>
      </c>
      <c r="G1423" s="58" t="s">
        <v>7933</v>
      </c>
      <c r="H1423" s="58" t="s">
        <v>2032</v>
      </c>
      <c r="I1423" s="59">
        <v>44663</v>
      </c>
      <c r="J1423" s="58" t="s">
        <v>3391</v>
      </c>
      <c r="K1423" s="59" t="s">
        <v>7273</v>
      </c>
      <c r="L1423" s="58" t="s">
        <v>7784</v>
      </c>
      <c r="M1423" s="58" t="s">
        <v>7273</v>
      </c>
      <c r="N1423" s="60">
        <v>2707300</v>
      </c>
      <c r="O1423" s="60">
        <v>148902</v>
      </c>
      <c r="P1423" s="60">
        <v>148902</v>
      </c>
      <c r="Q1423" s="58"/>
      <c r="R1423" s="58" t="s">
        <v>658</v>
      </c>
      <c r="S1423" s="58" t="s">
        <v>695</v>
      </c>
      <c r="T1423" s="58"/>
      <c r="U1423" s="58">
        <v>3</v>
      </c>
      <c r="V1423" s="58"/>
      <c r="W1423" s="58" t="s">
        <v>658</v>
      </c>
      <c r="X1423" s="58">
        <v>44072938000</v>
      </c>
      <c r="Y1423" s="58" t="str">
        <f>LEFT(Tableau3[[#This Row],[CODE_TARIF]],6)</f>
        <v>440729</v>
      </c>
      <c r="Z1423" s="58" t="s">
        <v>697</v>
      </c>
      <c r="AA1423" s="58"/>
      <c r="AB1423" s="58" t="s">
        <v>7972</v>
      </c>
      <c r="AC1423" s="60">
        <v>13</v>
      </c>
      <c r="AD1423" s="60" t="s">
        <v>6755</v>
      </c>
      <c r="AE1423" s="58" t="s">
        <v>1668</v>
      </c>
      <c r="AF1423" s="58" t="s">
        <v>658</v>
      </c>
      <c r="AG1423" s="60" t="s">
        <v>5250</v>
      </c>
      <c r="AH1423" s="60" t="s">
        <v>5250</v>
      </c>
      <c r="AI1423" s="58">
        <v>1000</v>
      </c>
      <c r="AJ1423" s="58" t="s">
        <v>666</v>
      </c>
    </row>
    <row r="1424" spans="1:36">
      <c r="A1424" s="57">
        <v>1421</v>
      </c>
      <c r="B1424" s="58">
        <v>2022</v>
      </c>
      <c r="C1424" s="58" t="s">
        <v>692</v>
      </c>
      <c r="D1424" s="58"/>
      <c r="E1424" s="58" t="s">
        <v>8883</v>
      </c>
      <c r="F1424" s="58" t="s">
        <v>587</v>
      </c>
      <c r="G1424" s="58" t="s">
        <v>7933</v>
      </c>
      <c r="H1424" s="58" t="s">
        <v>2032</v>
      </c>
      <c r="I1424" s="59">
        <v>44663</v>
      </c>
      <c r="J1424" s="58" t="s">
        <v>3392</v>
      </c>
      <c r="K1424" s="59" t="s">
        <v>7273</v>
      </c>
      <c r="L1424" s="58" t="s">
        <v>7784</v>
      </c>
      <c r="M1424" s="58" t="s">
        <v>7273</v>
      </c>
      <c r="N1424" s="60">
        <v>2710700</v>
      </c>
      <c r="O1424" s="60">
        <v>149089</v>
      </c>
      <c r="P1424" s="60">
        <v>149089</v>
      </c>
      <c r="Q1424" s="58"/>
      <c r="R1424" s="58" t="s">
        <v>658</v>
      </c>
      <c r="S1424" s="58" t="s">
        <v>695</v>
      </c>
      <c r="T1424" s="58"/>
      <c r="U1424" s="58">
        <v>3</v>
      </c>
      <c r="V1424" s="58"/>
      <c r="W1424" s="58" t="s">
        <v>658</v>
      </c>
      <c r="X1424" s="58">
        <v>44072938000</v>
      </c>
      <c r="Y1424" s="58" t="str">
        <f>LEFT(Tableau3[[#This Row],[CODE_TARIF]],6)</f>
        <v>440729</v>
      </c>
      <c r="Z1424" s="58" t="s">
        <v>697</v>
      </c>
      <c r="AA1424" s="58"/>
      <c r="AB1424" s="58" t="s">
        <v>7972</v>
      </c>
      <c r="AC1424" s="60">
        <v>12</v>
      </c>
      <c r="AD1424" s="60" t="s">
        <v>6756</v>
      </c>
      <c r="AE1424" s="58" t="s">
        <v>1668</v>
      </c>
      <c r="AF1424" s="58" t="s">
        <v>658</v>
      </c>
      <c r="AG1424" s="60" t="s">
        <v>5251</v>
      </c>
      <c r="AH1424" s="60" t="s">
        <v>5251</v>
      </c>
      <c r="AI1424" s="58">
        <v>1000</v>
      </c>
      <c r="AJ1424" s="58" t="s">
        <v>666</v>
      </c>
    </row>
    <row r="1425" spans="1:36">
      <c r="A1425" s="57">
        <v>1422</v>
      </c>
      <c r="B1425" s="58">
        <v>2022</v>
      </c>
      <c r="C1425" s="58" t="s">
        <v>692</v>
      </c>
      <c r="D1425" s="58"/>
      <c r="E1425" s="58" t="s">
        <v>8883</v>
      </c>
      <c r="F1425" s="58" t="s">
        <v>587</v>
      </c>
      <c r="G1425" s="58" t="s">
        <v>7933</v>
      </c>
      <c r="H1425" s="58" t="s">
        <v>2032</v>
      </c>
      <c r="I1425" s="59">
        <v>44663</v>
      </c>
      <c r="J1425" s="58" t="s">
        <v>3393</v>
      </c>
      <c r="K1425" s="59" t="s">
        <v>7273</v>
      </c>
      <c r="L1425" s="58" t="s">
        <v>7784</v>
      </c>
      <c r="M1425" s="58" t="s">
        <v>7273</v>
      </c>
      <c r="N1425" s="60">
        <v>2713400</v>
      </c>
      <c r="O1425" s="60">
        <v>149237</v>
      </c>
      <c r="P1425" s="60">
        <v>149237</v>
      </c>
      <c r="Q1425" s="58"/>
      <c r="R1425" s="58" t="s">
        <v>658</v>
      </c>
      <c r="S1425" s="58" t="s">
        <v>695</v>
      </c>
      <c r="T1425" s="58"/>
      <c r="U1425" s="58">
        <v>3</v>
      </c>
      <c r="V1425" s="58"/>
      <c r="W1425" s="58" t="s">
        <v>658</v>
      </c>
      <c r="X1425" s="58">
        <v>44072938000</v>
      </c>
      <c r="Y1425" s="58" t="str">
        <f>LEFT(Tableau3[[#This Row],[CODE_TARIF]],6)</f>
        <v>440729</v>
      </c>
      <c r="Z1425" s="58" t="s">
        <v>697</v>
      </c>
      <c r="AA1425" s="58"/>
      <c r="AB1425" s="58" t="s">
        <v>7972</v>
      </c>
      <c r="AC1425" s="60">
        <v>10</v>
      </c>
      <c r="AD1425" s="60" t="s">
        <v>6757</v>
      </c>
      <c r="AE1425" s="58" t="s">
        <v>1668</v>
      </c>
      <c r="AF1425" s="58" t="s">
        <v>658</v>
      </c>
      <c r="AG1425" s="60" t="s">
        <v>5252</v>
      </c>
      <c r="AH1425" s="60" t="s">
        <v>5252</v>
      </c>
      <c r="AI1425" s="58">
        <v>1000</v>
      </c>
      <c r="AJ1425" s="58" t="s">
        <v>666</v>
      </c>
    </row>
    <row r="1426" spans="1:36">
      <c r="A1426" s="57">
        <v>1423</v>
      </c>
      <c r="B1426" s="58">
        <v>2022</v>
      </c>
      <c r="C1426" s="58" t="s">
        <v>692</v>
      </c>
      <c r="D1426" s="58"/>
      <c r="E1426" s="58" t="s">
        <v>8883</v>
      </c>
      <c r="F1426" s="58" t="s">
        <v>587</v>
      </c>
      <c r="G1426" s="58" t="s">
        <v>7933</v>
      </c>
      <c r="H1426" s="58" t="s">
        <v>2032</v>
      </c>
      <c r="I1426" s="59">
        <v>44663</v>
      </c>
      <c r="J1426" s="58" t="s">
        <v>3394</v>
      </c>
      <c r="K1426" s="59" t="s">
        <v>7273</v>
      </c>
      <c r="L1426" s="58" t="s">
        <v>7784</v>
      </c>
      <c r="M1426" s="58" t="s">
        <v>7273</v>
      </c>
      <c r="N1426" s="60">
        <v>2762600</v>
      </c>
      <c r="O1426" s="60">
        <v>151943</v>
      </c>
      <c r="P1426" s="60">
        <v>151943</v>
      </c>
      <c r="Q1426" s="58"/>
      <c r="R1426" s="58" t="s">
        <v>658</v>
      </c>
      <c r="S1426" s="58" t="s">
        <v>695</v>
      </c>
      <c r="T1426" s="58"/>
      <c r="U1426" s="58">
        <v>3</v>
      </c>
      <c r="V1426" s="58"/>
      <c r="W1426" s="58" t="s">
        <v>658</v>
      </c>
      <c r="X1426" s="58">
        <v>44072938000</v>
      </c>
      <c r="Y1426" s="58" t="str">
        <f>LEFT(Tableau3[[#This Row],[CODE_TARIF]],6)</f>
        <v>440729</v>
      </c>
      <c r="Z1426" s="58" t="s">
        <v>697</v>
      </c>
      <c r="AA1426" s="58"/>
      <c r="AB1426" s="58" t="s">
        <v>7972</v>
      </c>
      <c r="AC1426" s="60">
        <v>10</v>
      </c>
      <c r="AD1426" s="60" t="s">
        <v>6758</v>
      </c>
      <c r="AE1426" s="58" t="s">
        <v>1668</v>
      </c>
      <c r="AF1426" s="58" t="s">
        <v>658</v>
      </c>
      <c r="AG1426" s="60" t="s">
        <v>5253</v>
      </c>
      <c r="AH1426" s="60" t="s">
        <v>5253</v>
      </c>
      <c r="AI1426" s="58">
        <v>1000</v>
      </c>
      <c r="AJ1426" s="58" t="s">
        <v>666</v>
      </c>
    </row>
    <row r="1427" spans="1:36">
      <c r="A1427" s="57">
        <v>1424</v>
      </c>
      <c r="B1427" s="58">
        <v>2022</v>
      </c>
      <c r="C1427" s="58" t="s">
        <v>692</v>
      </c>
      <c r="D1427" s="58"/>
      <c r="E1427" s="58" t="s">
        <v>8883</v>
      </c>
      <c r="F1427" s="58" t="s">
        <v>587</v>
      </c>
      <c r="G1427" s="58" t="s">
        <v>7933</v>
      </c>
      <c r="H1427" s="58" t="s">
        <v>2032</v>
      </c>
      <c r="I1427" s="59">
        <v>44663</v>
      </c>
      <c r="J1427" s="58" t="s">
        <v>3395</v>
      </c>
      <c r="K1427" s="59" t="s">
        <v>7273</v>
      </c>
      <c r="L1427" s="58" t="s">
        <v>7784</v>
      </c>
      <c r="M1427" s="58" t="s">
        <v>7273</v>
      </c>
      <c r="N1427" s="60">
        <v>2752200</v>
      </c>
      <c r="O1427" s="60">
        <v>151371</v>
      </c>
      <c r="P1427" s="60">
        <v>151371</v>
      </c>
      <c r="Q1427" s="58"/>
      <c r="R1427" s="58" t="s">
        <v>658</v>
      </c>
      <c r="S1427" s="58" t="s">
        <v>687</v>
      </c>
      <c r="T1427" s="58"/>
      <c r="U1427" s="58">
        <v>3</v>
      </c>
      <c r="V1427" s="58"/>
      <c r="W1427" s="58" t="s">
        <v>658</v>
      </c>
      <c r="X1427" s="58">
        <v>44072938000</v>
      </c>
      <c r="Y1427" s="58" t="str">
        <f>LEFT(Tableau3[[#This Row],[CODE_TARIF]],6)</f>
        <v>440729</v>
      </c>
      <c r="Z1427" s="58" t="s">
        <v>697</v>
      </c>
      <c r="AA1427" s="58"/>
      <c r="AB1427" s="58" t="s">
        <v>7972</v>
      </c>
      <c r="AC1427" s="60">
        <v>9</v>
      </c>
      <c r="AD1427" s="60" t="s">
        <v>5934</v>
      </c>
      <c r="AE1427" s="58" t="s">
        <v>1668</v>
      </c>
      <c r="AF1427" s="58" t="s">
        <v>658</v>
      </c>
      <c r="AG1427" s="60" t="s">
        <v>4156</v>
      </c>
      <c r="AH1427" s="60" t="s">
        <v>4156</v>
      </c>
      <c r="AI1427" s="58">
        <v>1000</v>
      </c>
      <c r="AJ1427" s="58" t="s">
        <v>666</v>
      </c>
    </row>
    <row r="1428" spans="1:36">
      <c r="A1428" s="57">
        <v>1425</v>
      </c>
      <c r="B1428" s="58">
        <v>2022</v>
      </c>
      <c r="C1428" s="58" t="s">
        <v>692</v>
      </c>
      <c r="D1428" s="58"/>
      <c r="E1428" s="58" t="s">
        <v>8883</v>
      </c>
      <c r="F1428" s="58" t="s">
        <v>587</v>
      </c>
      <c r="G1428" s="58" t="s">
        <v>7933</v>
      </c>
      <c r="H1428" s="58" t="s">
        <v>2032</v>
      </c>
      <c r="I1428" s="59">
        <v>44663</v>
      </c>
      <c r="J1428" s="58" t="s">
        <v>3396</v>
      </c>
      <c r="K1428" s="59" t="s">
        <v>7273</v>
      </c>
      <c r="L1428" s="58" t="s">
        <v>7784</v>
      </c>
      <c r="M1428" s="58" t="s">
        <v>7273</v>
      </c>
      <c r="N1428" s="60">
        <v>2733100</v>
      </c>
      <c r="O1428" s="60">
        <v>150321</v>
      </c>
      <c r="P1428" s="60">
        <v>150321</v>
      </c>
      <c r="Q1428" s="58"/>
      <c r="R1428" s="58" t="s">
        <v>658</v>
      </c>
      <c r="S1428" s="58" t="s">
        <v>687</v>
      </c>
      <c r="T1428" s="58"/>
      <c r="U1428" s="58">
        <v>3</v>
      </c>
      <c r="V1428" s="58"/>
      <c r="W1428" s="58" t="s">
        <v>658</v>
      </c>
      <c r="X1428" s="58">
        <v>44072938000</v>
      </c>
      <c r="Y1428" s="58" t="str">
        <f>LEFT(Tableau3[[#This Row],[CODE_TARIF]],6)</f>
        <v>440729</v>
      </c>
      <c r="Z1428" s="58" t="s">
        <v>697</v>
      </c>
      <c r="AA1428" s="58"/>
      <c r="AB1428" s="58" t="s">
        <v>7972</v>
      </c>
      <c r="AC1428" s="60">
        <v>8</v>
      </c>
      <c r="AD1428" s="60" t="s">
        <v>6759</v>
      </c>
      <c r="AE1428" s="58" t="s">
        <v>1668</v>
      </c>
      <c r="AF1428" s="58" t="s">
        <v>658</v>
      </c>
      <c r="AG1428" s="60" t="s">
        <v>5254</v>
      </c>
      <c r="AH1428" s="60" t="s">
        <v>5254</v>
      </c>
      <c r="AI1428" s="58">
        <v>1000</v>
      </c>
      <c r="AJ1428" s="58" t="s">
        <v>666</v>
      </c>
    </row>
    <row r="1429" spans="1:36">
      <c r="A1429" s="57">
        <v>1426</v>
      </c>
      <c r="B1429" s="58">
        <v>2022</v>
      </c>
      <c r="C1429" s="58" t="s">
        <v>692</v>
      </c>
      <c r="D1429" s="58"/>
      <c r="E1429" s="58" t="s">
        <v>8883</v>
      </c>
      <c r="F1429" s="58" t="s">
        <v>587</v>
      </c>
      <c r="G1429" s="58" t="s">
        <v>7933</v>
      </c>
      <c r="H1429" s="58" t="s">
        <v>2032</v>
      </c>
      <c r="I1429" s="59">
        <v>44663</v>
      </c>
      <c r="J1429" s="58" t="s">
        <v>3397</v>
      </c>
      <c r="K1429" s="59" t="s">
        <v>7273</v>
      </c>
      <c r="L1429" s="58" t="s">
        <v>7784</v>
      </c>
      <c r="M1429" s="58" t="s">
        <v>7273</v>
      </c>
      <c r="N1429" s="60">
        <v>2904300</v>
      </c>
      <c r="O1429" s="60">
        <v>159737</v>
      </c>
      <c r="P1429" s="60">
        <v>159737</v>
      </c>
      <c r="Q1429" s="58"/>
      <c r="R1429" s="58" t="s">
        <v>658</v>
      </c>
      <c r="S1429" s="58" t="s">
        <v>687</v>
      </c>
      <c r="T1429" s="58"/>
      <c r="U1429" s="58">
        <v>3</v>
      </c>
      <c r="V1429" s="58"/>
      <c r="W1429" s="58" t="s">
        <v>658</v>
      </c>
      <c r="X1429" s="58">
        <v>44072938000</v>
      </c>
      <c r="Y1429" s="58" t="str">
        <f>LEFT(Tableau3[[#This Row],[CODE_TARIF]],6)</f>
        <v>440729</v>
      </c>
      <c r="Z1429" s="58" t="s">
        <v>697</v>
      </c>
      <c r="AA1429" s="58"/>
      <c r="AB1429" s="58" t="s">
        <v>7972</v>
      </c>
      <c r="AC1429" s="60">
        <v>9</v>
      </c>
      <c r="AD1429" s="60" t="s">
        <v>6760</v>
      </c>
      <c r="AE1429" s="58" t="s">
        <v>1668</v>
      </c>
      <c r="AF1429" s="58" t="s">
        <v>658</v>
      </c>
      <c r="AG1429" s="60" t="s">
        <v>5255</v>
      </c>
      <c r="AH1429" s="60" t="s">
        <v>5255</v>
      </c>
      <c r="AI1429" s="58">
        <v>1000</v>
      </c>
      <c r="AJ1429" s="58" t="s">
        <v>666</v>
      </c>
    </row>
    <row r="1430" spans="1:36">
      <c r="A1430" s="57">
        <v>1427</v>
      </c>
      <c r="B1430" s="58">
        <v>2022</v>
      </c>
      <c r="C1430" s="58" t="s">
        <v>692</v>
      </c>
      <c r="D1430" s="58"/>
      <c r="E1430" s="58" t="s">
        <v>8883</v>
      </c>
      <c r="F1430" s="58" t="s">
        <v>587</v>
      </c>
      <c r="G1430" s="58" t="s">
        <v>7933</v>
      </c>
      <c r="H1430" s="58" t="s">
        <v>2032</v>
      </c>
      <c r="I1430" s="59">
        <v>44663</v>
      </c>
      <c r="J1430" s="58" t="s">
        <v>3398</v>
      </c>
      <c r="K1430" s="59" t="s">
        <v>7273</v>
      </c>
      <c r="L1430" s="58" t="s">
        <v>7784</v>
      </c>
      <c r="M1430" s="58" t="s">
        <v>7273</v>
      </c>
      <c r="N1430" s="60">
        <v>2946400</v>
      </c>
      <c r="O1430" s="60">
        <v>162052</v>
      </c>
      <c r="P1430" s="60">
        <v>162052</v>
      </c>
      <c r="Q1430" s="58"/>
      <c r="R1430" s="58" t="s">
        <v>658</v>
      </c>
      <c r="S1430" s="58" t="s">
        <v>687</v>
      </c>
      <c r="T1430" s="58"/>
      <c r="U1430" s="58">
        <v>3</v>
      </c>
      <c r="V1430" s="58"/>
      <c r="W1430" s="58" t="s">
        <v>658</v>
      </c>
      <c r="X1430" s="58">
        <v>44072938000</v>
      </c>
      <c r="Y1430" s="58" t="str">
        <f>LEFT(Tableau3[[#This Row],[CODE_TARIF]],6)</f>
        <v>440729</v>
      </c>
      <c r="Z1430" s="58" t="s">
        <v>697</v>
      </c>
      <c r="AA1430" s="58"/>
      <c r="AB1430" s="58" t="s">
        <v>7972</v>
      </c>
      <c r="AC1430" s="60">
        <v>11</v>
      </c>
      <c r="AD1430" s="60" t="s">
        <v>6761</v>
      </c>
      <c r="AE1430" s="58" t="s">
        <v>1668</v>
      </c>
      <c r="AF1430" s="58" t="s">
        <v>658</v>
      </c>
      <c r="AG1430" s="60" t="s">
        <v>5256</v>
      </c>
      <c r="AH1430" s="60" t="s">
        <v>5256</v>
      </c>
      <c r="AI1430" s="58">
        <v>1000</v>
      </c>
      <c r="AJ1430" s="58" t="s">
        <v>666</v>
      </c>
    </row>
    <row r="1431" spans="1:36">
      <c r="A1431" s="57">
        <v>1428</v>
      </c>
      <c r="B1431" s="58">
        <v>2022</v>
      </c>
      <c r="C1431" s="58" t="s">
        <v>692</v>
      </c>
      <c r="D1431" s="58"/>
      <c r="E1431" s="58" t="s">
        <v>8883</v>
      </c>
      <c r="F1431" s="58" t="s">
        <v>587</v>
      </c>
      <c r="G1431" s="58" t="s">
        <v>7933</v>
      </c>
      <c r="H1431" s="58" t="s">
        <v>2032</v>
      </c>
      <c r="I1431" s="59">
        <v>44663</v>
      </c>
      <c r="J1431" s="58" t="s">
        <v>3399</v>
      </c>
      <c r="K1431" s="59" t="s">
        <v>7273</v>
      </c>
      <c r="L1431" s="58" t="s">
        <v>7784</v>
      </c>
      <c r="M1431" s="58" t="s">
        <v>7273</v>
      </c>
      <c r="N1431" s="60">
        <v>316600</v>
      </c>
      <c r="O1431" s="60">
        <v>17413</v>
      </c>
      <c r="P1431" s="60">
        <v>17413</v>
      </c>
      <c r="Q1431" s="58"/>
      <c r="R1431" s="58" t="s">
        <v>658</v>
      </c>
      <c r="S1431" s="58" t="s">
        <v>695</v>
      </c>
      <c r="T1431" s="58"/>
      <c r="U1431" s="58">
        <v>3</v>
      </c>
      <c r="V1431" s="58"/>
      <c r="W1431" s="58" t="s">
        <v>658</v>
      </c>
      <c r="X1431" s="58">
        <v>44072938000</v>
      </c>
      <c r="Y1431" s="58" t="str">
        <f>LEFT(Tableau3[[#This Row],[CODE_TARIF]],6)</f>
        <v>440729</v>
      </c>
      <c r="Z1431" s="58" t="s">
        <v>697</v>
      </c>
      <c r="AA1431" s="58"/>
      <c r="AB1431" s="58" t="s">
        <v>7979</v>
      </c>
      <c r="AC1431" s="60">
        <v>16</v>
      </c>
      <c r="AD1431" s="60" t="s">
        <v>6762</v>
      </c>
      <c r="AE1431" s="58" t="s">
        <v>1668</v>
      </c>
      <c r="AF1431" s="58" t="s">
        <v>658</v>
      </c>
      <c r="AG1431" s="60" t="s">
        <v>5257</v>
      </c>
      <c r="AH1431" s="60" t="s">
        <v>5257</v>
      </c>
      <c r="AI1431" s="58">
        <v>1000</v>
      </c>
      <c r="AJ1431" s="58" t="s">
        <v>666</v>
      </c>
    </row>
    <row r="1432" spans="1:36">
      <c r="A1432" s="57">
        <v>1429</v>
      </c>
      <c r="B1432" s="58">
        <v>2022</v>
      </c>
      <c r="C1432" s="58" t="s">
        <v>692</v>
      </c>
      <c r="D1432" s="58"/>
      <c r="E1432" s="58" t="s">
        <v>8883</v>
      </c>
      <c r="F1432" s="58" t="s">
        <v>587</v>
      </c>
      <c r="G1432" s="58" t="s">
        <v>7933</v>
      </c>
      <c r="H1432" s="58" t="s">
        <v>2032</v>
      </c>
      <c r="I1432" s="59">
        <v>44663</v>
      </c>
      <c r="J1432" s="58" t="s">
        <v>3400</v>
      </c>
      <c r="K1432" s="59" t="s">
        <v>7273</v>
      </c>
      <c r="L1432" s="58" t="s">
        <v>7784</v>
      </c>
      <c r="M1432" s="58" t="s">
        <v>7273</v>
      </c>
      <c r="N1432" s="60">
        <v>322800</v>
      </c>
      <c r="O1432" s="60">
        <v>17754</v>
      </c>
      <c r="P1432" s="60">
        <v>17754</v>
      </c>
      <c r="Q1432" s="58"/>
      <c r="R1432" s="58" t="s">
        <v>658</v>
      </c>
      <c r="S1432" s="58" t="s">
        <v>687</v>
      </c>
      <c r="T1432" s="58"/>
      <c r="U1432" s="58">
        <v>3</v>
      </c>
      <c r="V1432" s="58"/>
      <c r="W1432" s="58" t="s">
        <v>658</v>
      </c>
      <c r="X1432" s="58">
        <v>44072938000</v>
      </c>
      <c r="Y1432" s="58" t="str">
        <f>LEFT(Tableau3[[#This Row],[CODE_TARIF]],6)</f>
        <v>440729</v>
      </c>
      <c r="Z1432" s="58" t="s">
        <v>697</v>
      </c>
      <c r="AA1432" s="58"/>
      <c r="AB1432" s="58" t="s">
        <v>7979</v>
      </c>
      <c r="AC1432" s="60">
        <v>16</v>
      </c>
      <c r="AD1432" s="60" t="s">
        <v>6763</v>
      </c>
      <c r="AE1432" s="58" t="s">
        <v>1668</v>
      </c>
      <c r="AF1432" s="58" t="s">
        <v>658</v>
      </c>
      <c r="AG1432" s="60" t="s">
        <v>5258</v>
      </c>
      <c r="AH1432" s="60" t="s">
        <v>5258</v>
      </c>
      <c r="AI1432" s="58">
        <v>1000</v>
      </c>
      <c r="AJ1432" s="58" t="s">
        <v>666</v>
      </c>
    </row>
    <row r="1433" spans="1:36">
      <c r="A1433" s="57">
        <v>1430</v>
      </c>
      <c r="B1433" s="58">
        <v>2022</v>
      </c>
      <c r="C1433" s="58" t="s">
        <v>692</v>
      </c>
      <c r="D1433" s="58"/>
      <c r="E1433" s="58" t="s">
        <v>8883</v>
      </c>
      <c r="F1433" s="58" t="s">
        <v>587</v>
      </c>
      <c r="G1433" s="58" t="s">
        <v>7933</v>
      </c>
      <c r="H1433" s="58" t="s">
        <v>2032</v>
      </c>
      <c r="I1433" s="59">
        <v>44663</v>
      </c>
      <c r="J1433" s="58" t="s">
        <v>3401</v>
      </c>
      <c r="K1433" s="59" t="s">
        <v>7273</v>
      </c>
      <c r="L1433" s="58" t="s">
        <v>7784</v>
      </c>
      <c r="M1433" s="58" t="s">
        <v>7273</v>
      </c>
      <c r="N1433" s="60">
        <v>314200</v>
      </c>
      <c r="O1433" s="60">
        <v>17281</v>
      </c>
      <c r="P1433" s="60">
        <v>17281</v>
      </c>
      <c r="Q1433" s="58"/>
      <c r="R1433" s="58" t="s">
        <v>658</v>
      </c>
      <c r="S1433" s="58" t="s">
        <v>695</v>
      </c>
      <c r="T1433" s="58"/>
      <c r="U1433" s="58">
        <v>3</v>
      </c>
      <c r="V1433" s="58"/>
      <c r="W1433" s="58" t="s">
        <v>658</v>
      </c>
      <c r="X1433" s="58">
        <v>44072938000</v>
      </c>
      <c r="Y1433" s="58" t="str">
        <f>LEFT(Tableau3[[#This Row],[CODE_TARIF]],6)</f>
        <v>440729</v>
      </c>
      <c r="Z1433" s="58" t="s">
        <v>697</v>
      </c>
      <c r="AA1433" s="58"/>
      <c r="AB1433" s="58" t="s">
        <v>7979</v>
      </c>
      <c r="AC1433" s="60">
        <v>11</v>
      </c>
      <c r="AD1433" s="60" t="s">
        <v>6764</v>
      </c>
      <c r="AE1433" s="58" t="s">
        <v>1668</v>
      </c>
      <c r="AF1433" s="58" t="s">
        <v>658</v>
      </c>
      <c r="AG1433" s="60" t="s">
        <v>5259</v>
      </c>
      <c r="AH1433" s="60" t="s">
        <v>5259</v>
      </c>
      <c r="AI1433" s="58">
        <v>1000</v>
      </c>
      <c r="AJ1433" s="58" t="s">
        <v>666</v>
      </c>
    </row>
    <row r="1434" spans="1:36">
      <c r="A1434" s="57">
        <v>1431</v>
      </c>
      <c r="B1434" s="58">
        <v>2022</v>
      </c>
      <c r="C1434" s="58" t="s">
        <v>692</v>
      </c>
      <c r="D1434" s="58"/>
      <c r="E1434" s="58" t="s">
        <v>8883</v>
      </c>
      <c r="F1434" s="58" t="s">
        <v>587</v>
      </c>
      <c r="G1434" s="58" t="s">
        <v>7933</v>
      </c>
      <c r="H1434" s="58" t="s">
        <v>2032</v>
      </c>
      <c r="I1434" s="59">
        <v>44663</v>
      </c>
      <c r="J1434" s="58" t="s">
        <v>3402</v>
      </c>
      <c r="K1434" s="59" t="s">
        <v>7273</v>
      </c>
      <c r="L1434" s="58" t="s">
        <v>7784</v>
      </c>
      <c r="M1434" s="58" t="s">
        <v>7273</v>
      </c>
      <c r="N1434" s="60">
        <v>329700</v>
      </c>
      <c r="O1434" s="60">
        <v>18134</v>
      </c>
      <c r="P1434" s="60">
        <v>18134</v>
      </c>
      <c r="Q1434" s="58"/>
      <c r="R1434" s="58" t="s">
        <v>658</v>
      </c>
      <c r="S1434" s="58" t="s">
        <v>695</v>
      </c>
      <c r="T1434" s="58"/>
      <c r="U1434" s="58">
        <v>3</v>
      </c>
      <c r="V1434" s="58"/>
      <c r="W1434" s="58" t="s">
        <v>658</v>
      </c>
      <c r="X1434" s="58">
        <v>44072938000</v>
      </c>
      <c r="Y1434" s="58" t="str">
        <f>LEFT(Tableau3[[#This Row],[CODE_TARIF]],6)</f>
        <v>440729</v>
      </c>
      <c r="Z1434" s="58" t="s">
        <v>697</v>
      </c>
      <c r="AA1434" s="58"/>
      <c r="AB1434" s="58" t="s">
        <v>7979</v>
      </c>
      <c r="AC1434" s="60">
        <v>12</v>
      </c>
      <c r="AD1434" s="60" t="s">
        <v>6765</v>
      </c>
      <c r="AE1434" s="58" t="s">
        <v>1668</v>
      </c>
      <c r="AF1434" s="58" t="s">
        <v>658</v>
      </c>
      <c r="AG1434" s="60" t="s">
        <v>5260</v>
      </c>
      <c r="AH1434" s="60" t="s">
        <v>5260</v>
      </c>
      <c r="AI1434" s="58">
        <v>1000</v>
      </c>
      <c r="AJ1434" s="58" t="s">
        <v>666</v>
      </c>
    </row>
    <row r="1435" spans="1:36">
      <c r="A1435" s="57">
        <v>1432</v>
      </c>
      <c r="B1435" s="58">
        <v>2022</v>
      </c>
      <c r="C1435" s="58" t="s">
        <v>692</v>
      </c>
      <c r="D1435" s="58"/>
      <c r="E1435" s="58" t="s">
        <v>8883</v>
      </c>
      <c r="F1435" s="58" t="s">
        <v>587</v>
      </c>
      <c r="G1435" s="58" t="s">
        <v>7933</v>
      </c>
      <c r="H1435" s="58" t="s">
        <v>2032</v>
      </c>
      <c r="I1435" s="59">
        <v>44663</v>
      </c>
      <c r="J1435" s="58" t="s">
        <v>1934</v>
      </c>
      <c r="K1435" s="59" t="s">
        <v>7273</v>
      </c>
      <c r="L1435" s="58" t="s">
        <v>7784</v>
      </c>
      <c r="M1435" s="58" t="s">
        <v>7273</v>
      </c>
      <c r="N1435" s="60">
        <v>1247900</v>
      </c>
      <c r="O1435" s="60">
        <v>68635</v>
      </c>
      <c r="P1435" s="60">
        <v>68635</v>
      </c>
      <c r="Q1435" s="58"/>
      <c r="R1435" s="58" t="s">
        <v>658</v>
      </c>
      <c r="S1435" s="58" t="s">
        <v>669</v>
      </c>
      <c r="T1435" s="58"/>
      <c r="U1435" s="58">
        <v>3</v>
      </c>
      <c r="V1435" s="58"/>
      <c r="W1435" s="58" t="s">
        <v>658</v>
      </c>
      <c r="X1435" s="58">
        <v>44072938000</v>
      </c>
      <c r="Y1435" s="58" t="str">
        <f>LEFT(Tableau3[[#This Row],[CODE_TARIF]],6)</f>
        <v>440729</v>
      </c>
      <c r="Z1435" s="58" t="s">
        <v>697</v>
      </c>
      <c r="AA1435" s="58"/>
      <c r="AB1435" s="58" t="s">
        <v>7973</v>
      </c>
      <c r="AC1435" s="60">
        <v>15</v>
      </c>
      <c r="AD1435" s="60" t="s">
        <v>5261</v>
      </c>
      <c r="AE1435" s="58" t="s">
        <v>1668</v>
      </c>
      <c r="AF1435" s="58" t="s">
        <v>658</v>
      </c>
      <c r="AG1435" s="60" t="s">
        <v>5261</v>
      </c>
      <c r="AH1435" s="60" t="s">
        <v>5261</v>
      </c>
      <c r="AI1435" s="58">
        <v>1000</v>
      </c>
      <c r="AJ1435" s="58" t="s">
        <v>666</v>
      </c>
    </row>
    <row r="1436" spans="1:36">
      <c r="A1436" s="57">
        <v>1433</v>
      </c>
      <c r="B1436" s="58">
        <v>2022</v>
      </c>
      <c r="C1436" s="58" t="s">
        <v>692</v>
      </c>
      <c r="D1436" s="58"/>
      <c r="E1436" s="58" t="s">
        <v>8883</v>
      </c>
      <c r="F1436" s="58" t="s">
        <v>587</v>
      </c>
      <c r="G1436" s="58" t="s">
        <v>7933</v>
      </c>
      <c r="H1436" s="58" t="s">
        <v>2032</v>
      </c>
      <c r="I1436" s="59">
        <v>44663</v>
      </c>
      <c r="J1436" s="58" t="s">
        <v>3403</v>
      </c>
      <c r="K1436" s="59" t="s">
        <v>7273</v>
      </c>
      <c r="L1436" s="58" t="s">
        <v>7784</v>
      </c>
      <c r="M1436" s="58" t="s">
        <v>7273</v>
      </c>
      <c r="N1436" s="60">
        <v>1256900</v>
      </c>
      <c r="O1436" s="60">
        <v>69130</v>
      </c>
      <c r="P1436" s="60">
        <v>69130</v>
      </c>
      <c r="Q1436" s="58"/>
      <c r="R1436" s="58" t="s">
        <v>658</v>
      </c>
      <c r="S1436" s="58" t="s">
        <v>687</v>
      </c>
      <c r="T1436" s="58"/>
      <c r="U1436" s="58">
        <v>3</v>
      </c>
      <c r="V1436" s="58"/>
      <c r="W1436" s="58" t="s">
        <v>658</v>
      </c>
      <c r="X1436" s="58">
        <v>44072938000</v>
      </c>
      <c r="Y1436" s="58" t="str">
        <f>LEFT(Tableau3[[#This Row],[CODE_TARIF]],6)</f>
        <v>440729</v>
      </c>
      <c r="Z1436" s="58" t="s">
        <v>697</v>
      </c>
      <c r="AA1436" s="58"/>
      <c r="AB1436" s="58" t="s">
        <v>7973</v>
      </c>
      <c r="AC1436" s="60">
        <v>11</v>
      </c>
      <c r="AD1436" s="60" t="s">
        <v>5262</v>
      </c>
      <c r="AE1436" s="58" t="s">
        <v>1668</v>
      </c>
      <c r="AF1436" s="58" t="s">
        <v>658</v>
      </c>
      <c r="AG1436" s="60" t="s">
        <v>5262</v>
      </c>
      <c r="AH1436" s="60" t="s">
        <v>5262</v>
      </c>
      <c r="AI1436" s="58">
        <v>1000</v>
      </c>
      <c r="AJ1436" s="58" t="s">
        <v>666</v>
      </c>
    </row>
    <row r="1437" spans="1:36">
      <c r="A1437" s="57">
        <v>1434</v>
      </c>
      <c r="B1437" s="58">
        <v>2022</v>
      </c>
      <c r="C1437" s="58" t="s">
        <v>692</v>
      </c>
      <c r="D1437" s="58"/>
      <c r="E1437" s="58" t="s">
        <v>8883</v>
      </c>
      <c r="F1437" s="58" t="s">
        <v>587</v>
      </c>
      <c r="G1437" s="58" t="s">
        <v>7933</v>
      </c>
      <c r="H1437" s="58" t="s">
        <v>2032</v>
      </c>
      <c r="I1437" s="59">
        <v>44663</v>
      </c>
      <c r="J1437" s="58" t="s">
        <v>3404</v>
      </c>
      <c r="K1437" s="59" t="s">
        <v>7273</v>
      </c>
      <c r="L1437" s="58" t="s">
        <v>7784</v>
      </c>
      <c r="M1437" s="58" t="s">
        <v>7273</v>
      </c>
      <c r="N1437" s="60">
        <v>1273400</v>
      </c>
      <c r="O1437" s="60">
        <v>70037</v>
      </c>
      <c r="P1437" s="60">
        <v>70037</v>
      </c>
      <c r="Q1437" s="58"/>
      <c r="R1437" s="58" t="s">
        <v>658</v>
      </c>
      <c r="S1437" s="58" t="s">
        <v>687</v>
      </c>
      <c r="T1437" s="58"/>
      <c r="U1437" s="58">
        <v>3</v>
      </c>
      <c r="V1437" s="58"/>
      <c r="W1437" s="58" t="s">
        <v>658</v>
      </c>
      <c r="X1437" s="58">
        <v>44072938000</v>
      </c>
      <c r="Y1437" s="58" t="str">
        <f>LEFT(Tableau3[[#This Row],[CODE_TARIF]],6)</f>
        <v>440729</v>
      </c>
      <c r="Z1437" s="58" t="s">
        <v>697</v>
      </c>
      <c r="AA1437" s="58"/>
      <c r="AB1437" s="58" t="s">
        <v>7973</v>
      </c>
      <c r="AC1437" s="60">
        <v>11</v>
      </c>
      <c r="AD1437" s="60" t="s">
        <v>5263</v>
      </c>
      <c r="AE1437" s="58" t="s">
        <v>1668</v>
      </c>
      <c r="AF1437" s="58" t="s">
        <v>658</v>
      </c>
      <c r="AG1437" s="60" t="s">
        <v>5263</v>
      </c>
      <c r="AH1437" s="60" t="s">
        <v>5263</v>
      </c>
      <c r="AI1437" s="58">
        <v>1000</v>
      </c>
      <c r="AJ1437" s="58" t="s">
        <v>666</v>
      </c>
    </row>
    <row r="1438" spans="1:36">
      <c r="A1438" s="57">
        <v>1435</v>
      </c>
      <c r="B1438" s="58">
        <v>2022</v>
      </c>
      <c r="C1438" s="58" t="s">
        <v>692</v>
      </c>
      <c r="D1438" s="58"/>
      <c r="E1438" s="58" t="s">
        <v>8883</v>
      </c>
      <c r="F1438" s="58" t="s">
        <v>587</v>
      </c>
      <c r="G1438" s="58" t="s">
        <v>7933</v>
      </c>
      <c r="H1438" s="58" t="s">
        <v>2032</v>
      </c>
      <c r="I1438" s="59">
        <v>44663</v>
      </c>
      <c r="J1438" s="58" t="s">
        <v>3405</v>
      </c>
      <c r="K1438" s="59" t="s">
        <v>1723</v>
      </c>
      <c r="L1438" s="58" t="s">
        <v>7784</v>
      </c>
      <c r="M1438" s="58" t="s">
        <v>7273</v>
      </c>
      <c r="N1438" s="60">
        <v>1291900</v>
      </c>
      <c r="O1438" s="60">
        <v>71055</v>
      </c>
      <c r="P1438" s="60">
        <v>71055</v>
      </c>
      <c r="Q1438" s="58"/>
      <c r="R1438" s="58" t="s">
        <v>658</v>
      </c>
      <c r="S1438" s="58" t="s">
        <v>687</v>
      </c>
      <c r="T1438" s="58"/>
      <c r="U1438" s="58">
        <v>3</v>
      </c>
      <c r="V1438" s="58"/>
      <c r="W1438" s="58" t="s">
        <v>658</v>
      </c>
      <c r="X1438" s="58">
        <v>44072938000</v>
      </c>
      <c r="Y1438" s="58" t="str">
        <f>LEFT(Tableau3[[#This Row],[CODE_TARIF]],6)</f>
        <v>440729</v>
      </c>
      <c r="Z1438" s="58" t="s">
        <v>697</v>
      </c>
      <c r="AA1438" s="58"/>
      <c r="AB1438" s="58" t="s">
        <v>7973</v>
      </c>
      <c r="AC1438" s="60">
        <v>11</v>
      </c>
      <c r="AD1438" s="60" t="s">
        <v>5264</v>
      </c>
      <c r="AE1438" s="58" t="s">
        <v>1668</v>
      </c>
      <c r="AF1438" s="58" t="s">
        <v>658</v>
      </c>
      <c r="AG1438" s="60" t="s">
        <v>5264</v>
      </c>
      <c r="AH1438" s="60" t="s">
        <v>5264</v>
      </c>
      <c r="AI1438" s="58">
        <v>1000</v>
      </c>
      <c r="AJ1438" s="58" t="s">
        <v>666</v>
      </c>
    </row>
    <row r="1439" spans="1:36">
      <c r="A1439" s="57">
        <v>1436</v>
      </c>
      <c r="B1439" s="58">
        <v>2022</v>
      </c>
      <c r="C1439" s="58" t="s">
        <v>692</v>
      </c>
      <c r="D1439" s="58"/>
      <c r="E1439" s="58" t="s">
        <v>8883</v>
      </c>
      <c r="F1439" s="58" t="s">
        <v>587</v>
      </c>
      <c r="G1439" s="58" t="s">
        <v>7933</v>
      </c>
      <c r="H1439" s="58" t="s">
        <v>2032</v>
      </c>
      <c r="I1439" s="59">
        <v>44663</v>
      </c>
      <c r="J1439" s="58" t="s">
        <v>1686</v>
      </c>
      <c r="K1439" s="59" t="s">
        <v>7273</v>
      </c>
      <c r="L1439" s="58" t="s">
        <v>7784</v>
      </c>
      <c r="M1439" s="58" t="s">
        <v>7273</v>
      </c>
      <c r="N1439" s="60">
        <v>1292300</v>
      </c>
      <c r="O1439" s="60">
        <v>71077</v>
      </c>
      <c r="P1439" s="60">
        <v>71077</v>
      </c>
      <c r="Q1439" s="58"/>
      <c r="R1439" s="58" t="s">
        <v>658</v>
      </c>
      <c r="S1439" s="58" t="s">
        <v>687</v>
      </c>
      <c r="T1439" s="58"/>
      <c r="U1439" s="58">
        <v>3</v>
      </c>
      <c r="V1439" s="58"/>
      <c r="W1439" s="58" t="s">
        <v>658</v>
      </c>
      <c r="X1439" s="58">
        <v>44072938000</v>
      </c>
      <c r="Y1439" s="58" t="str">
        <f>LEFT(Tableau3[[#This Row],[CODE_TARIF]],6)</f>
        <v>440729</v>
      </c>
      <c r="Z1439" s="58" t="s">
        <v>697</v>
      </c>
      <c r="AA1439" s="58"/>
      <c r="AB1439" s="58" t="s">
        <v>7973</v>
      </c>
      <c r="AC1439" s="60">
        <v>11</v>
      </c>
      <c r="AD1439" s="60" t="s">
        <v>5265</v>
      </c>
      <c r="AE1439" s="58" t="s">
        <v>1668</v>
      </c>
      <c r="AF1439" s="58" t="s">
        <v>658</v>
      </c>
      <c r="AG1439" s="60" t="s">
        <v>5265</v>
      </c>
      <c r="AH1439" s="60" t="s">
        <v>5265</v>
      </c>
      <c r="AI1439" s="58">
        <v>1000</v>
      </c>
      <c r="AJ1439" s="58" t="s">
        <v>666</v>
      </c>
    </row>
    <row r="1440" spans="1:36">
      <c r="A1440" s="57">
        <v>1437</v>
      </c>
      <c r="B1440" s="58">
        <v>2022</v>
      </c>
      <c r="C1440" s="58" t="s">
        <v>692</v>
      </c>
      <c r="D1440" s="58"/>
      <c r="E1440" s="58" t="s">
        <v>8878</v>
      </c>
      <c r="F1440" s="58" t="s">
        <v>578</v>
      </c>
      <c r="G1440" s="58" t="s">
        <v>7935</v>
      </c>
      <c r="H1440" s="58" t="s">
        <v>2027</v>
      </c>
      <c r="I1440" s="59">
        <v>44663</v>
      </c>
      <c r="J1440" s="58" t="s">
        <v>3406</v>
      </c>
      <c r="K1440" s="59" t="s">
        <v>7273</v>
      </c>
      <c r="L1440" s="58" t="s">
        <v>7785</v>
      </c>
      <c r="M1440" s="58" t="s">
        <v>7274</v>
      </c>
      <c r="N1440" s="60">
        <v>1246675</v>
      </c>
      <c r="O1440" s="60">
        <v>143367</v>
      </c>
      <c r="P1440" s="60">
        <v>143367</v>
      </c>
      <c r="Q1440" s="58"/>
      <c r="R1440" s="58" t="s">
        <v>658</v>
      </c>
      <c r="S1440" s="58" t="s">
        <v>703</v>
      </c>
      <c r="T1440" s="58"/>
      <c r="U1440" s="58">
        <v>3</v>
      </c>
      <c r="V1440" s="58"/>
      <c r="W1440" s="58" t="s">
        <v>658</v>
      </c>
      <c r="X1440" s="58">
        <v>44034939000</v>
      </c>
      <c r="Y1440" s="58" t="str">
        <f>LEFT(Tableau3[[#This Row],[CODE_TARIF]],6)</f>
        <v>440349</v>
      </c>
      <c r="Z1440" s="58" t="s">
        <v>697</v>
      </c>
      <c r="AA1440" s="58"/>
      <c r="AB1440" s="58" t="s">
        <v>8668</v>
      </c>
      <c r="AC1440" s="60">
        <v>62</v>
      </c>
      <c r="AD1440" s="60" t="s">
        <v>6766</v>
      </c>
      <c r="AE1440" s="58" t="s">
        <v>698</v>
      </c>
      <c r="AF1440" s="58" t="s">
        <v>658</v>
      </c>
      <c r="AG1440" s="60" t="s">
        <v>5266</v>
      </c>
      <c r="AH1440" s="60" t="s">
        <v>5266</v>
      </c>
      <c r="AI1440" s="58">
        <v>1000</v>
      </c>
      <c r="AJ1440" s="58" t="s">
        <v>666</v>
      </c>
    </row>
    <row r="1441" spans="1:36">
      <c r="A1441" s="57">
        <v>1438</v>
      </c>
      <c r="B1441" s="58">
        <v>2022</v>
      </c>
      <c r="C1441" s="58" t="s">
        <v>692</v>
      </c>
      <c r="D1441" s="58"/>
      <c r="E1441" s="58" t="s">
        <v>8878</v>
      </c>
      <c r="F1441" s="58" t="s">
        <v>578</v>
      </c>
      <c r="G1441" s="58" t="s">
        <v>7935</v>
      </c>
      <c r="H1441" s="58" t="s">
        <v>2027</v>
      </c>
      <c r="I1441" s="59">
        <v>44663</v>
      </c>
      <c r="J1441" s="58" t="s">
        <v>3407</v>
      </c>
      <c r="K1441" s="59" t="s">
        <v>7273</v>
      </c>
      <c r="L1441" s="58" t="s">
        <v>7786</v>
      </c>
      <c r="M1441" s="58" t="s">
        <v>7274</v>
      </c>
      <c r="N1441" s="60">
        <v>3405598</v>
      </c>
      <c r="O1441" s="60">
        <v>391644</v>
      </c>
      <c r="P1441" s="60">
        <v>391644</v>
      </c>
      <c r="Q1441" s="58"/>
      <c r="R1441" s="58" t="s">
        <v>658</v>
      </c>
      <c r="S1441" s="58" t="s">
        <v>703</v>
      </c>
      <c r="T1441" s="58"/>
      <c r="U1441" s="58">
        <v>3</v>
      </c>
      <c r="V1441" s="58"/>
      <c r="W1441" s="58" t="s">
        <v>658</v>
      </c>
      <c r="X1441" s="58">
        <v>44034914000</v>
      </c>
      <c r="Y1441" s="58" t="str">
        <f>LEFT(Tableau3[[#This Row],[CODE_TARIF]],6)</f>
        <v>440349</v>
      </c>
      <c r="Z1441" s="58" t="s">
        <v>697</v>
      </c>
      <c r="AA1441" s="58"/>
      <c r="AB1441" s="58" t="s">
        <v>8669</v>
      </c>
      <c r="AC1441" s="60">
        <v>94</v>
      </c>
      <c r="AD1441" s="60" t="s">
        <v>6767</v>
      </c>
      <c r="AE1441" s="58" t="s">
        <v>698</v>
      </c>
      <c r="AF1441" s="58" t="s">
        <v>658</v>
      </c>
      <c r="AG1441" s="60" t="s">
        <v>5267</v>
      </c>
      <c r="AH1441" s="60" t="s">
        <v>5267</v>
      </c>
      <c r="AI1441" s="58">
        <v>1000</v>
      </c>
      <c r="AJ1441" s="58" t="s">
        <v>666</v>
      </c>
    </row>
    <row r="1442" spans="1:36">
      <c r="A1442" s="57">
        <v>1439</v>
      </c>
      <c r="B1442" s="58">
        <v>2022</v>
      </c>
      <c r="C1442" s="58" t="s">
        <v>692</v>
      </c>
      <c r="D1442" s="58"/>
      <c r="E1442" s="58" t="s">
        <v>8878</v>
      </c>
      <c r="F1442" s="58" t="s">
        <v>578</v>
      </c>
      <c r="G1442" s="58" t="s">
        <v>7935</v>
      </c>
      <c r="H1442" s="58" t="s">
        <v>2027</v>
      </c>
      <c r="I1442" s="59">
        <v>44663</v>
      </c>
      <c r="J1442" s="58" t="s">
        <v>3408</v>
      </c>
      <c r="K1442" s="59" t="s">
        <v>7273</v>
      </c>
      <c r="L1442" s="58" t="s">
        <v>7787</v>
      </c>
      <c r="M1442" s="58" t="s">
        <v>7274</v>
      </c>
      <c r="N1442" s="60">
        <v>148778</v>
      </c>
      <c r="O1442" s="60">
        <v>17110</v>
      </c>
      <c r="P1442" s="60">
        <v>17110</v>
      </c>
      <c r="Q1442" s="58"/>
      <c r="R1442" s="58" t="s">
        <v>658</v>
      </c>
      <c r="S1442" s="58" t="s">
        <v>703</v>
      </c>
      <c r="T1442" s="58"/>
      <c r="U1442" s="58">
        <v>3</v>
      </c>
      <c r="V1442" s="58"/>
      <c r="W1442" s="58" t="s">
        <v>658</v>
      </c>
      <c r="X1442" s="58">
        <v>44034911000</v>
      </c>
      <c r="Y1442" s="58" t="str">
        <f>LEFT(Tableau3[[#This Row],[CODE_TARIF]],6)</f>
        <v>440349</v>
      </c>
      <c r="Z1442" s="58" t="s">
        <v>697</v>
      </c>
      <c r="AA1442" s="58"/>
      <c r="AB1442" s="58" t="s">
        <v>8670</v>
      </c>
      <c r="AC1442" s="60">
        <v>95</v>
      </c>
      <c r="AD1442" s="60" t="s">
        <v>6768</v>
      </c>
      <c r="AE1442" s="58" t="s">
        <v>698</v>
      </c>
      <c r="AF1442" s="58" t="s">
        <v>658</v>
      </c>
      <c r="AG1442" s="60" t="s">
        <v>5268</v>
      </c>
      <c r="AH1442" s="60" t="s">
        <v>5268</v>
      </c>
      <c r="AI1442" s="58">
        <v>1000</v>
      </c>
      <c r="AJ1442" s="58" t="s">
        <v>666</v>
      </c>
    </row>
    <row r="1443" spans="1:36">
      <c r="A1443" s="57">
        <v>1440</v>
      </c>
      <c r="B1443" s="58">
        <v>2022</v>
      </c>
      <c r="C1443" s="58" t="s">
        <v>692</v>
      </c>
      <c r="D1443" s="58"/>
      <c r="E1443" s="58" t="s">
        <v>2012</v>
      </c>
      <c r="F1443" s="58" t="s">
        <v>577</v>
      </c>
      <c r="G1443" s="58" t="s">
        <v>7922</v>
      </c>
      <c r="H1443" s="58" t="s">
        <v>1910</v>
      </c>
      <c r="I1443" s="59">
        <v>44663</v>
      </c>
      <c r="J1443" s="58" t="s">
        <v>3409</v>
      </c>
      <c r="K1443" s="59" t="s">
        <v>7273</v>
      </c>
      <c r="L1443" s="58" t="s">
        <v>7788</v>
      </c>
      <c r="M1443" s="58" t="s">
        <v>7273</v>
      </c>
      <c r="N1443" s="60">
        <v>1647300</v>
      </c>
      <c r="O1443" s="60">
        <v>189440</v>
      </c>
      <c r="P1443" s="60">
        <v>189440</v>
      </c>
      <c r="Q1443" s="58"/>
      <c r="R1443" s="58" t="s">
        <v>658</v>
      </c>
      <c r="S1443" s="58" t="s">
        <v>675</v>
      </c>
      <c r="T1443" s="58"/>
      <c r="U1443" s="58">
        <v>3</v>
      </c>
      <c r="V1443" s="58"/>
      <c r="W1443" s="58" t="s">
        <v>658</v>
      </c>
      <c r="X1443" s="58">
        <v>44034939000</v>
      </c>
      <c r="Y1443" s="58" t="str">
        <f>LEFT(Tableau3[[#This Row],[CODE_TARIF]],6)</f>
        <v>440349</v>
      </c>
      <c r="Z1443" s="58" t="s">
        <v>697</v>
      </c>
      <c r="AA1443" s="58"/>
      <c r="AB1443" s="58" t="s">
        <v>8671</v>
      </c>
      <c r="AC1443" s="60">
        <v>36</v>
      </c>
      <c r="AD1443" s="60" t="s">
        <v>6769</v>
      </c>
      <c r="AE1443" s="58" t="s">
        <v>698</v>
      </c>
      <c r="AF1443" s="58" t="s">
        <v>658</v>
      </c>
      <c r="AG1443" s="60" t="s">
        <v>5269</v>
      </c>
      <c r="AH1443" s="60" t="s">
        <v>5269</v>
      </c>
      <c r="AI1443" s="58">
        <v>1000</v>
      </c>
      <c r="AJ1443" s="58" t="s">
        <v>666</v>
      </c>
    </row>
    <row r="1444" spans="1:36">
      <c r="A1444" s="57">
        <v>1441</v>
      </c>
      <c r="B1444" s="58">
        <v>2022</v>
      </c>
      <c r="C1444" s="58" t="s">
        <v>692</v>
      </c>
      <c r="D1444" s="58"/>
      <c r="E1444" s="58" t="s">
        <v>2012</v>
      </c>
      <c r="F1444" s="58" t="s">
        <v>577</v>
      </c>
      <c r="G1444" s="58" t="s">
        <v>7922</v>
      </c>
      <c r="H1444" s="58" t="s">
        <v>1910</v>
      </c>
      <c r="I1444" s="59">
        <v>44663</v>
      </c>
      <c r="J1444" s="58" t="s">
        <v>3410</v>
      </c>
      <c r="K1444" s="59" t="s">
        <v>1723</v>
      </c>
      <c r="L1444" s="58" t="s">
        <v>7788</v>
      </c>
      <c r="M1444" s="58" t="s">
        <v>7273</v>
      </c>
      <c r="N1444" s="60">
        <v>482540</v>
      </c>
      <c r="O1444" s="60">
        <v>55492</v>
      </c>
      <c r="P1444" s="60">
        <v>55492</v>
      </c>
      <c r="Q1444" s="58"/>
      <c r="R1444" s="58" t="s">
        <v>658</v>
      </c>
      <c r="S1444" s="58" t="s">
        <v>687</v>
      </c>
      <c r="T1444" s="58"/>
      <c r="U1444" s="58">
        <v>3</v>
      </c>
      <c r="V1444" s="58"/>
      <c r="W1444" s="58" t="s">
        <v>658</v>
      </c>
      <c r="X1444" s="58">
        <v>44034939000</v>
      </c>
      <c r="Y1444" s="58" t="str">
        <f>LEFT(Tableau3[[#This Row],[CODE_TARIF]],6)</f>
        <v>440349</v>
      </c>
      <c r="Z1444" s="58" t="s">
        <v>697</v>
      </c>
      <c r="AA1444" s="58"/>
      <c r="AB1444" s="58" t="s">
        <v>8672</v>
      </c>
      <c r="AC1444" s="60">
        <v>13</v>
      </c>
      <c r="AD1444" s="60" t="s">
        <v>6770</v>
      </c>
      <c r="AE1444" s="58" t="s">
        <v>698</v>
      </c>
      <c r="AF1444" s="58" t="s">
        <v>658</v>
      </c>
      <c r="AG1444" s="60" t="s">
        <v>5270</v>
      </c>
      <c r="AH1444" s="60" t="s">
        <v>5270</v>
      </c>
      <c r="AI1444" s="58">
        <v>1000</v>
      </c>
      <c r="AJ1444" s="58" t="s">
        <v>666</v>
      </c>
    </row>
    <row r="1445" spans="1:36">
      <c r="A1445" s="57">
        <v>1442</v>
      </c>
      <c r="B1445" s="58">
        <v>2022</v>
      </c>
      <c r="C1445" s="58" t="s">
        <v>692</v>
      </c>
      <c r="D1445" s="58"/>
      <c r="E1445" s="58" t="s">
        <v>2012</v>
      </c>
      <c r="F1445" s="58" t="s">
        <v>577</v>
      </c>
      <c r="G1445" s="58" t="s">
        <v>7922</v>
      </c>
      <c r="H1445" s="58" t="s">
        <v>1910</v>
      </c>
      <c r="I1445" s="59">
        <v>44663</v>
      </c>
      <c r="J1445" s="58" t="s">
        <v>3411</v>
      </c>
      <c r="K1445" s="59" t="s">
        <v>1723</v>
      </c>
      <c r="L1445" s="58" t="s">
        <v>7788</v>
      </c>
      <c r="M1445" s="58" t="s">
        <v>7273</v>
      </c>
      <c r="N1445" s="60">
        <v>388270</v>
      </c>
      <c r="O1445" s="60">
        <v>44651</v>
      </c>
      <c r="P1445" s="60">
        <v>44651</v>
      </c>
      <c r="Q1445" s="58"/>
      <c r="R1445" s="58" t="s">
        <v>658</v>
      </c>
      <c r="S1445" s="58" t="s">
        <v>703</v>
      </c>
      <c r="T1445" s="58"/>
      <c r="U1445" s="58">
        <v>3</v>
      </c>
      <c r="V1445" s="58"/>
      <c r="W1445" s="58" t="s">
        <v>658</v>
      </c>
      <c r="X1445" s="58">
        <v>44034909000</v>
      </c>
      <c r="Y1445" s="58" t="str">
        <f>LEFT(Tableau3[[#This Row],[CODE_TARIF]],6)</f>
        <v>440349</v>
      </c>
      <c r="Z1445" s="58" t="s">
        <v>697</v>
      </c>
      <c r="AA1445" s="58"/>
      <c r="AB1445" s="58" t="s">
        <v>8673</v>
      </c>
      <c r="AC1445" s="60">
        <v>12</v>
      </c>
      <c r="AD1445" s="60" t="s">
        <v>6771</v>
      </c>
      <c r="AE1445" s="58" t="s">
        <v>698</v>
      </c>
      <c r="AF1445" s="58" t="s">
        <v>658</v>
      </c>
      <c r="AG1445" s="60" t="s">
        <v>5271</v>
      </c>
      <c r="AH1445" s="60" t="s">
        <v>5271</v>
      </c>
      <c r="AI1445" s="58">
        <v>1000</v>
      </c>
      <c r="AJ1445" s="58" t="s">
        <v>666</v>
      </c>
    </row>
    <row r="1446" spans="1:36">
      <c r="A1446" s="57">
        <v>1443</v>
      </c>
      <c r="B1446" s="58">
        <v>2022</v>
      </c>
      <c r="C1446" s="58" t="s">
        <v>692</v>
      </c>
      <c r="D1446" s="58"/>
      <c r="E1446" s="58" t="s">
        <v>2012</v>
      </c>
      <c r="F1446" s="58" t="s">
        <v>577</v>
      </c>
      <c r="G1446" s="58" t="s">
        <v>7922</v>
      </c>
      <c r="H1446" s="58" t="s">
        <v>1910</v>
      </c>
      <c r="I1446" s="59">
        <v>44663</v>
      </c>
      <c r="J1446" s="58" t="s">
        <v>3412</v>
      </c>
      <c r="K1446" s="59" t="s">
        <v>1723</v>
      </c>
      <c r="L1446" s="58" t="s">
        <v>7788</v>
      </c>
      <c r="M1446" s="58" t="s">
        <v>7273</v>
      </c>
      <c r="N1446" s="60">
        <v>915495</v>
      </c>
      <c r="O1446" s="60">
        <v>105281</v>
      </c>
      <c r="P1446" s="60">
        <v>105281</v>
      </c>
      <c r="Q1446" s="58"/>
      <c r="R1446" s="58" t="s">
        <v>658</v>
      </c>
      <c r="S1446" s="58" t="s">
        <v>687</v>
      </c>
      <c r="T1446" s="58"/>
      <c r="U1446" s="58">
        <v>3</v>
      </c>
      <c r="V1446" s="58"/>
      <c r="W1446" s="58" t="s">
        <v>658</v>
      </c>
      <c r="X1446" s="58">
        <v>44034939000</v>
      </c>
      <c r="Y1446" s="58" t="str">
        <f>LEFT(Tableau3[[#This Row],[CODE_TARIF]],6)</f>
        <v>440349</v>
      </c>
      <c r="Z1446" s="58" t="s">
        <v>697</v>
      </c>
      <c r="AA1446" s="58"/>
      <c r="AB1446" s="58" t="s">
        <v>8674</v>
      </c>
      <c r="AC1446" s="60">
        <v>20</v>
      </c>
      <c r="AD1446" s="60" t="s">
        <v>5272</v>
      </c>
      <c r="AE1446" s="58" t="s">
        <v>698</v>
      </c>
      <c r="AF1446" s="58" t="s">
        <v>658</v>
      </c>
      <c r="AG1446" s="60" t="s">
        <v>5272</v>
      </c>
      <c r="AH1446" s="60" t="s">
        <v>5272</v>
      </c>
      <c r="AI1446" s="58">
        <v>1000</v>
      </c>
      <c r="AJ1446" s="58" t="s">
        <v>666</v>
      </c>
    </row>
    <row r="1447" spans="1:36">
      <c r="A1447" s="57">
        <v>1444</v>
      </c>
      <c r="B1447" s="58">
        <v>2022</v>
      </c>
      <c r="C1447" s="58" t="s">
        <v>692</v>
      </c>
      <c r="D1447" s="58"/>
      <c r="E1447" s="58" t="s">
        <v>8878</v>
      </c>
      <c r="F1447" s="58" t="s">
        <v>578</v>
      </c>
      <c r="G1447" s="58" t="s">
        <v>7935</v>
      </c>
      <c r="H1447" s="58" t="s">
        <v>2027</v>
      </c>
      <c r="I1447" s="59">
        <v>44662</v>
      </c>
      <c r="J1447" s="58" t="s">
        <v>3413</v>
      </c>
      <c r="K1447" s="59" t="s">
        <v>7275</v>
      </c>
      <c r="L1447" s="58" t="s">
        <v>7789</v>
      </c>
      <c r="M1447" s="58" t="s">
        <v>1723</v>
      </c>
      <c r="N1447" s="60">
        <v>939775</v>
      </c>
      <c r="O1447" s="60">
        <v>108074</v>
      </c>
      <c r="P1447" s="60">
        <v>108074</v>
      </c>
      <c r="Q1447" s="58"/>
      <c r="R1447" s="58" t="s">
        <v>658</v>
      </c>
      <c r="S1447" s="58" t="s">
        <v>703</v>
      </c>
      <c r="T1447" s="58"/>
      <c r="U1447" s="58">
        <v>3</v>
      </c>
      <c r="V1447" s="58"/>
      <c r="W1447" s="58" t="s">
        <v>658</v>
      </c>
      <c r="X1447" s="58">
        <v>44034934000</v>
      </c>
      <c r="Y1447" s="58" t="str">
        <f>LEFT(Tableau3[[#This Row],[CODE_TARIF]],6)</f>
        <v>440349</v>
      </c>
      <c r="Z1447" s="58" t="s">
        <v>697</v>
      </c>
      <c r="AA1447" s="58"/>
      <c r="AB1447" s="58" t="s">
        <v>8675</v>
      </c>
      <c r="AC1447" s="60">
        <v>43</v>
      </c>
      <c r="AD1447" s="60" t="s">
        <v>6180</v>
      </c>
      <c r="AE1447" s="58" t="s">
        <v>698</v>
      </c>
      <c r="AF1447" s="58" t="s">
        <v>658</v>
      </c>
      <c r="AG1447" s="60" t="s">
        <v>5273</v>
      </c>
      <c r="AH1447" s="60" t="s">
        <v>5273</v>
      </c>
      <c r="AI1447" s="58">
        <v>1000</v>
      </c>
      <c r="AJ1447" s="58" t="s">
        <v>666</v>
      </c>
    </row>
    <row r="1448" spans="1:36">
      <c r="A1448" s="57">
        <v>1445</v>
      </c>
      <c r="B1448" s="58">
        <v>2022</v>
      </c>
      <c r="C1448" s="58" t="s">
        <v>692</v>
      </c>
      <c r="D1448" s="58"/>
      <c r="E1448" s="58" t="s">
        <v>8881</v>
      </c>
      <c r="F1448" s="58" t="s">
        <v>588</v>
      </c>
      <c r="G1448" s="58" t="s">
        <v>7932</v>
      </c>
      <c r="H1448" s="58" t="s">
        <v>2030</v>
      </c>
      <c r="I1448" s="59">
        <v>44662</v>
      </c>
      <c r="J1448" s="58" t="s">
        <v>1702</v>
      </c>
      <c r="K1448" s="59" t="s">
        <v>7275</v>
      </c>
      <c r="L1448" s="58" t="s">
        <v>7790</v>
      </c>
      <c r="M1448" s="58" t="s">
        <v>7273</v>
      </c>
      <c r="N1448" s="60">
        <v>388149</v>
      </c>
      <c r="O1448" s="60">
        <v>9704</v>
      </c>
      <c r="P1448" s="60">
        <v>9704</v>
      </c>
      <c r="Q1448" s="58"/>
      <c r="R1448" s="58" t="s">
        <v>658</v>
      </c>
      <c r="S1448" s="58" t="s">
        <v>700</v>
      </c>
      <c r="T1448" s="58"/>
      <c r="U1448" s="58">
        <v>3</v>
      </c>
      <c r="V1448" s="58"/>
      <c r="W1448" s="58" t="s">
        <v>658</v>
      </c>
      <c r="X1448" s="58">
        <v>44219900000</v>
      </c>
      <c r="Y1448" s="58" t="str">
        <f>LEFT(Tableau3[[#This Row],[CODE_TARIF]],6)</f>
        <v>442199</v>
      </c>
      <c r="Z1448" s="58" t="s">
        <v>697</v>
      </c>
      <c r="AA1448" s="58"/>
      <c r="AB1448" s="58" t="s">
        <v>8676</v>
      </c>
      <c r="AC1448" s="60">
        <v>8</v>
      </c>
      <c r="AD1448" s="60" t="s">
        <v>6772</v>
      </c>
      <c r="AE1448" s="58" t="s">
        <v>713</v>
      </c>
      <c r="AF1448" s="58" t="s">
        <v>658</v>
      </c>
      <c r="AG1448" s="60" t="s">
        <v>5274</v>
      </c>
      <c r="AH1448" s="60" t="s">
        <v>5274</v>
      </c>
      <c r="AI1448" s="58">
        <v>1000</v>
      </c>
      <c r="AJ1448" s="58" t="s">
        <v>666</v>
      </c>
    </row>
    <row r="1449" spans="1:36">
      <c r="A1449" s="57">
        <v>1446</v>
      </c>
      <c r="B1449" s="58">
        <v>2022</v>
      </c>
      <c r="C1449" s="58" t="s">
        <v>692</v>
      </c>
      <c r="D1449" s="58"/>
      <c r="E1449" s="58" t="s">
        <v>8881</v>
      </c>
      <c r="F1449" s="58" t="s">
        <v>588</v>
      </c>
      <c r="G1449" s="58" t="s">
        <v>7932</v>
      </c>
      <c r="H1449" s="58" t="s">
        <v>2030</v>
      </c>
      <c r="I1449" s="59">
        <v>44662</v>
      </c>
      <c r="J1449" s="58" t="s">
        <v>3414</v>
      </c>
      <c r="K1449" s="59" t="s">
        <v>7275</v>
      </c>
      <c r="L1449" s="58" t="s">
        <v>7790</v>
      </c>
      <c r="M1449" s="58" t="s">
        <v>7273</v>
      </c>
      <c r="N1449" s="60">
        <v>520014</v>
      </c>
      <c r="O1449" s="60">
        <v>13000</v>
      </c>
      <c r="P1449" s="60">
        <v>13000</v>
      </c>
      <c r="Q1449" s="58"/>
      <c r="R1449" s="58" t="s">
        <v>658</v>
      </c>
      <c r="S1449" s="58" t="s">
        <v>700</v>
      </c>
      <c r="T1449" s="58"/>
      <c r="U1449" s="58">
        <v>3</v>
      </c>
      <c r="V1449" s="58"/>
      <c r="W1449" s="58" t="s">
        <v>658</v>
      </c>
      <c r="X1449" s="58">
        <v>44219900000</v>
      </c>
      <c r="Y1449" s="58" t="str">
        <f>LEFT(Tableau3[[#This Row],[CODE_TARIF]],6)</f>
        <v>442199</v>
      </c>
      <c r="Z1449" s="58" t="s">
        <v>697</v>
      </c>
      <c r="AA1449" s="58"/>
      <c r="AB1449" s="58" t="s">
        <v>8677</v>
      </c>
      <c r="AC1449" s="60">
        <v>11</v>
      </c>
      <c r="AD1449" s="60" t="s">
        <v>6773</v>
      </c>
      <c r="AE1449" s="58" t="s">
        <v>713</v>
      </c>
      <c r="AF1449" s="58" t="s">
        <v>658</v>
      </c>
      <c r="AG1449" s="60" t="s">
        <v>5275</v>
      </c>
      <c r="AH1449" s="60" t="s">
        <v>5275</v>
      </c>
      <c r="AI1449" s="58">
        <v>1000</v>
      </c>
      <c r="AJ1449" s="58" t="s">
        <v>666</v>
      </c>
    </row>
    <row r="1450" spans="1:36">
      <c r="A1450" s="57">
        <v>1447</v>
      </c>
      <c r="B1450" s="58">
        <v>2022</v>
      </c>
      <c r="C1450" s="58" t="s">
        <v>692</v>
      </c>
      <c r="D1450" s="58"/>
      <c r="E1450" s="58" t="s">
        <v>2012</v>
      </c>
      <c r="F1450" s="58" t="s">
        <v>577</v>
      </c>
      <c r="G1450" s="58" t="s">
        <v>7922</v>
      </c>
      <c r="H1450" s="58" t="s">
        <v>1910</v>
      </c>
      <c r="I1450" s="59">
        <v>44659</v>
      </c>
      <c r="J1450" s="58" t="s">
        <v>3415</v>
      </c>
      <c r="K1450" s="59" t="s">
        <v>7275</v>
      </c>
      <c r="L1450" s="58" t="s">
        <v>7791</v>
      </c>
      <c r="M1450" s="58" t="s">
        <v>7274</v>
      </c>
      <c r="N1450" s="60">
        <v>1659425</v>
      </c>
      <c r="O1450" s="60">
        <v>91268</v>
      </c>
      <c r="P1450" s="60">
        <v>91268</v>
      </c>
      <c r="Q1450" s="58"/>
      <c r="R1450" s="58" t="s">
        <v>658</v>
      </c>
      <c r="S1450" s="58" t="s">
        <v>701</v>
      </c>
      <c r="T1450" s="58"/>
      <c r="U1450" s="58">
        <v>3</v>
      </c>
      <c r="V1450" s="58"/>
      <c r="W1450" s="58" t="s">
        <v>658</v>
      </c>
      <c r="X1450" s="58">
        <v>44072938000</v>
      </c>
      <c r="Y1450" s="58" t="str">
        <f>LEFT(Tableau3[[#This Row],[CODE_TARIF]],6)</f>
        <v>440729</v>
      </c>
      <c r="Z1450" s="58" t="s">
        <v>697</v>
      </c>
      <c r="AA1450" s="58"/>
      <c r="AB1450" s="58" t="s">
        <v>8678</v>
      </c>
      <c r="AC1450" s="60">
        <v>159</v>
      </c>
      <c r="AD1450" s="60" t="s">
        <v>6774</v>
      </c>
      <c r="AE1450" s="58" t="s">
        <v>698</v>
      </c>
      <c r="AF1450" s="58" t="s">
        <v>658</v>
      </c>
      <c r="AG1450" s="60" t="s">
        <v>5276</v>
      </c>
      <c r="AH1450" s="60" t="s">
        <v>5276</v>
      </c>
      <c r="AI1450" s="58">
        <v>1000</v>
      </c>
      <c r="AJ1450" s="58" t="s">
        <v>666</v>
      </c>
    </row>
    <row r="1451" spans="1:36">
      <c r="A1451" s="57">
        <v>1448</v>
      </c>
      <c r="B1451" s="58">
        <v>2022</v>
      </c>
      <c r="C1451" s="58" t="s">
        <v>692</v>
      </c>
      <c r="D1451" s="58"/>
      <c r="E1451" s="58" t="s">
        <v>8878</v>
      </c>
      <c r="F1451" s="58" t="s">
        <v>578</v>
      </c>
      <c r="G1451" s="58" t="s">
        <v>7935</v>
      </c>
      <c r="H1451" s="58" t="s">
        <v>2027</v>
      </c>
      <c r="I1451" s="59">
        <v>44659</v>
      </c>
      <c r="J1451" s="58" t="s">
        <v>3416</v>
      </c>
      <c r="K1451" s="59" t="s">
        <v>7275</v>
      </c>
      <c r="L1451" s="58" t="s">
        <v>7792</v>
      </c>
      <c r="M1451" s="58" t="s">
        <v>7274</v>
      </c>
      <c r="N1451" s="60">
        <v>429675</v>
      </c>
      <c r="O1451" s="60">
        <v>49412</v>
      </c>
      <c r="P1451" s="60">
        <v>49412</v>
      </c>
      <c r="Q1451" s="58"/>
      <c r="R1451" s="58" t="s">
        <v>658</v>
      </c>
      <c r="S1451" s="58" t="s">
        <v>703</v>
      </c>
      <c r="T1451" s="58"/>
      <c r="U1451" s="58">
        <v>3</v>
      </c>
      <c r="V1451" s="58"/>
      <c r="W1451" s="58" t="s">
        <v>658</v>
      </c>
      <c r="X1451" s="58">
        <v>44034939000</v>
      </c>
      <c r="Y1451" s="58" t="str">
        <f>LEFT(Tableau3[[#This Row],[CODE_TARIF]],6)</f>
        <v>440349</v>
      </c>
      <c r="Z1451" s="58" t="s">
        <v>697</v>
      </c>
      <c r="AA1451" s="58"/>
      <c r="AB1451" s="58" t="s">
        <v>8679</v>
      </c>
      <c r="AC1451" s="60">
        <v>18</v>
      </c>
      <c r="AD1451" s="60" t="s">
        <v>706</v>
      </c>
      <c r="AE1451" s="58" t="s">
        <v>698</v>
      </c>
      <c r="AF1451" s="58" t="s">
        <v>658</v>
      </c>
      <c r="AG1451" s="60" t="s">
        <v>5277</v>
      </c>
      <c r="AH1451" s="60" t="s">
        <v>5277</v>
      </c>
      <c r="AI1451" s="58">
        <v>1000</v>
      </c>
      <c r="AJ1451" s="58" t="s">
        <v>666</v>
      </c>
    </row>
    <row r="1452" spans="1:36">
      <c r="A1452" s="57">
        <v>1449</v>
      </c>
      <c r="B1452" s="58">
        <v>2022</v>
      </c>
      <c r="C1452" s="58" t="s">
        <v>692</v>
      </c>
      <c r="D1452" s="58"/>
      <c r="E1452" s="58" t="s">
        <v>8878</v>
      </c>
      <c r="F1452" s="58" t="s">
        <v>578</v>
      </c>
      <c r="G1452" s="58" t="s">
        <v>7935</v>
      </c>
      <c r="H1452" s="58" t="s">
        <v>2027</v>
      </c>
      <c r="I1452" s="59">
        <v>44659</v>
      </c>
      <c r="J1452" s="58" t="s">
        <v>3417</v>
      </c>
      <c r="K1452" s="59" t="s">
        <v>7275</v>
      </c>
      <c r="L1452" s="58" t="s">
        <v>7793</v>
      </c>
      <c r="M1452" s="58" t="s">
        <v>7275</v>
      </c>
      <c r="N1452" s="60">
        <v>316800</v>
      </c>
      <c r="O1452" s="60">
        <v>17424</v>
      </c>
      <c r="P1452" s="60">
        <v>17424</v>
      </c>
      <c r="Q1452" s="58"/>
      <c r="R1452" s="58" t="s">
        <v>658</v>
      </c>
      <c r="S1452" s="58" t="s">
        <v>7163</v>
      </c>
      <c r="T1452" s="58"/>
      <c r="U1452" s="58">
        <v>3</v>
      </c>
      <c r="V1452" s="58"/>
      <c r="W1452" s="58" t="s">
        <v>658</v>
      </c>
      <c r="X1452" s="58">
        <v>44072938000</v>
      </c>
      <c r="Y1452" s="58" t="str">
        <f>LEFT(Tableau3[[#This Row],[CODE_TARIF]],6)</f>
        <v>440729</v>
      </c>
      <c r="Z1452" s="58" t="s">
        <v>697</v>
      </c>
      <c r="AA1452" s="58"/>
      <c r="AB1452" s="58" t="s">
        <v>8680</v>
      </c>
      <c r="AC1452" s="60">
        <v>11</v>
      </c>
      <c r="AD1452" s="60" t="s">
        <v>1698</v>
      </c>
      <c r="AE1452" s="58" t="s">
        <v>698</v>
      </c>
      <c r="AF1452" s="58" t="s">
        <v>658</v>
      </c>
      <c r="AG1452" s="60" t="s">
        <v>5278</v>
      </c>
      <c r="AH1452" s="60" t="s">
        <v>5278</v>
      </c>
      <c r="AI1452" s="58">
        <v>1000</v>
      </c>
      <c r="AJ1452" s="58" t="s">
        <v>666</v>
      </c>
    </row>
    <row r="1453" spans="1:36">
      <c r="A1453" s="57">
        <v>1450</v>
      </c>
      <c r="B1453" s="58">
        <v>2022</v>
      </c>
      <c r="C1453" s="58" t="s">
        <v>692</v>
      </c>
      <c r="D1453" s="58"/>
      <c r="E1453" s="58" t="s">
        <v>8878</v>
      </c>
      <c r="F1453" s="58" t="s">
        <v>578</v>
      </c>
      <c r="G1453" s="58" t="s">
        <v>7935</v>
      </c>
      <c r="H1453" s="58" t="s">
        <v>2027</v>
      </c>
      <c r="I1453" s="59">
        <v>44659</v>
      </c>
      <c r="J1453" s="58" t="s">
        <v>1704</v>
      </c>
      <c r="K1453" s="59" t="s">
        <v>7275</v>
      </c>
      <c r="L1453" s="58" t="s">
        <v>7794</v>
      </c>
      <c r="M1453" s="58" t="s">
        <v>7275</v>
      </c>
      <c r="N1453" s="60">
        <v>352610</v>
      </c>
      <c r="O1453" s="60">
        <v>19394</v>
      </c>
      <c r="P1453" s="60">
        <v>19394</v>
      </c>
      <c r="Q1453" s="58"/>
      <c r="R1453" s="58" t="s">
        <v>658</v>
      </c>
      <c r="S1453" s="58" t="s">
        <v>7163</v>
      </c>
      <c r="T1453" s="58"/>
      <c r="U1453" s="58">
        <v>3</v>
      </c>
      <c r="V1453" s="58"/>
      <c r="W1453" s="58" t="s">
        <v>658</v>
      </c>
      <c r="X1453" s="58">
        <v>44072938000</v>
      </c>
      <c r="Y1453" s="58" t="str">
        <f>LEFT(Tableau3[[#This Row],[CODE_TARIF]],6)</f>
        <v>440729</v>
      </c>
      <c r="Z1453" s="58" t="s">
        <v>697</v>
      </c>
      <c r="AA1453" s="58"/>
      <c r="AB1453" s="58" t="s">
        <v>8681</v>
      </c>
      <c r="AC1453" s="60">
        <v>14</v>
      </c>
      <c r="AD1453" s="60" t="s">
        <v>1668</v>
      </c>
      <c r="AE1453" s="58" t="s">
        <v>698</v>
      </c>
      <c r="AF1453" s="58" t="s">
        <v>658</v>
      </c>
      <c r="AG1453" s="60" t="s">
        <v>5279</v>
      </c>
      <c r="AH1453" s="60" t="s">
        <v>7155</v>
      </c>
      <c r="AI1453" s="58">
        <v>1000</v>
      </c>
      <c r="AJ1453" s="58" t="s">
        <v>666</v>
      </c>
    </row>
    <row r="1454" spans="1:36">
      <c r="A1454" s="57">
        <v>1451</v>
      </c>
      <c r="B1454" s="58">
        <v>2022</v>
      </c>
      <c r="C1454" s="58" t="s">
        <v>692</v>
      </c>
      <c r="D1454" s="58"/>
      <c r="E1454" s="58" t="s">
        <v>8878</v>
      </c>
      <c r="F1454" s="58" t="s">
        <v>578</v>
      </c>
      <c r="G1454" s="58" t="s">
        <v>7935</v>
      </c>
      <c r="H1454" s="58" t="s">
        <v>2027</v>
      </c>
      <c r="I1454" s="59">
        <v>44659</v>
      </c>
      <c r="J1454" s="58" t="s">
        <v>1935</v>
      </c>
      <c r="K1454" s="59" t="s">
        <v>7276</v>
      </c>
      <c r="L1454" s="58" t="s">
        <v>7795</v>
      </c>
      <c r="M1454" s="58" t="s">
        <v>7275</v>
      </c>
      <c r="N1454" s="60">
        <v>144000</v>
      </c>
      <c r="O1454" s="60">
        <v>7920</v>
      </c>
      <c r="P1454" s="60">
        <v>7920</v>
      </c>
      <c r="Q1454" s="58"/>
      <c r="R1454" s="58" t="s">
        <v>658</v>
      </c>
      <c r="S1454" s="58" t="s">
        <v>712</v>
      </c>
      <c r="T1454" s="58"/>
      <c r="U1454" s="58">
        <v>3</v>
      </c>
      <c r="V1454" s="58"/>
      <c r="W1454" s="58" t="s">
        <v>658</v>
      </c>
      <c r="X1454" s="58">
        <v>44072938000</v>
      </c>
      <c r="Y1454" s="58" t="str">
        <f>LEFT(Tableau3[[#This Row],[CODE_TARIF]],6)</f>
        <v>440729</v>
      </c>
      <c r="Z1454" s="58" t="s">
        <v>697</v>
      </c>
      <c r="AA1454" s="58"/>
      <c r="AB1454" s="58" t="s">
        <v>8682</v>
      </c>
      <c r="AC1454" s="60">
        <v>400</v>
      </c>
      <c r="AD1454" s="60" t="s">
        <v>6775</v>
      </c>
      <c r="AE1454" s="58" t="s">
        <v>698</v>
      </c>
      <c r="AF1454" s="58" t="s">
        <v>658</v>
      </c>
      <c r="AG1454" s="60" t="s">
        <v>5280</v>
      </c>
      <c r="AH1454" s="60" t="s">
        <v>5280</v>
      </c>
      <c r="AI1454" s="58">
        <v>1000</v>
      </c>
      <c r="AJ1454" s="58" t="s">
        <v>666</v>
      </c>
    </row>
    <row r="1455" spans="1:36">
      <c r="A1455" s="57">
        <v>1452</v>
      </c>
      <c r="B1455" s="58">
        <v>2022</v>
      </c>
      <c r="C1455" s="58" t="s">
        <v>692</v>
      </c>
      <c r="D1455" s="58"/>
      <c r="E1455" s="58" t="s">
        <v>1766</v>
      </c>
      <c r="F1455" s="58" t="s">
        <v>2045</v>
      </c>
      <c r="G1455" s="58" t="s">
        <v>7934</v>
      </c>
      <c r="H1455" s="58" t="s">
        <v>1763</v>
      </c>
      <c r="I1455" s="59">
        <v>44658</v>
      </c>
      <c r="J1455" s="58" t="s">
        <v>3418</v>
      </c>
      <c r="K1455" s="59" t="s">
        <v>7276</v>
      </c>
      <c r="L1455" s="58" t="s">
        <v>7796</v>
      </c>
      <c r="M1455" s="58" t="s">
        <v>7276</v>
      </c>
      <c r="N1455" s="60">
        <v>6200930</v>
      </c>
      <c r="O1455" s="60">
        <v>465071</v>
      </c>
      <c r="P1455" s="60">
        <v>465071</v>
      </c>
      <c r="Q1455" s="58"/>
      <c r="R1455" s="58" t="s">
        <v>658</v>
      </c>
      <c r="S1455" s="58" t="s">
        <v>700</v>
      </c>
      <c r="T1455" s="58"/>
      <c r="U1455" s="58">
        <v>3</v>
      </c>
      <c r="V1455" s="58"/>
      <c r="W1455" s="58" t="s">
        <v>658</v>
      </c>
      <c r="X1455" s="58">
        <v>44072700000</v>
      </c>
      <c r="Y1455" s="58" t="str">
        <f>LEFT(Tableau3[[#This Row],[CODE_TARIF]],6)</f>
        <v>440727</v>
      </c>
      <c r="Z1455" s="58" t="s">
        <v>697</v>
      </c>
      <c r="AA1455" s="58"/>
      <c r="AB1455" s="58" t="s">
        <v>8683</v>
      </c>
      <c r="AC1455" s="60">
        <v>34</v>
      </c>
      <c r="AD1455" s="60" t="s">
        <v>1441</v>
      </c>
      <c r="AE1455" s="58" t="s">
        <v>1668</v>
      </c>
      <c r="AF1455" s="58" t="s">
        <v>658</v>
      </c>
      <c r="AG1455" s="60" t="s">
        <v>5281</v>
      </c>
      <c r="AH1455" s="60" t="s">
        <v>5281</v>
      </c>
      <c r="AI1455" s="58">
        <v>1000</v>
      </c>
      <c r="AJ1455" s="58" t="s">
        <v>666</v>
      </c>
    </row>
    <row r="1456" spans="1:36">
      <c r="A1456" s="57">
        <v>1453</v>
      </c>
      <c r="B1456" s="58">
        <v>2022</v>
      </c>
      <c r="C1456" s="58" t="s">
        <v>692</v>
      </c>
      <c r="D1456" s="58"/>
      <c r="E1456" s="58" t="s">
        <v>8882</v>
      </c>
      <c r="F1456" s="58" t="s">
        <v>579</v>
      </c>
      <c r="G1456" s="58" t="s">
        <v>7931</v>
      </c>
      <c r="H1456" s="58" t="s">
        <v>2031</v>
      </c>
      <c r="I1456" s="59">
        <v>44658</v>
      </c>
      <c r="J1456" s="58" t="s">
        <v>3419</v>
      </c>
      <c r="K1456" s="59" t="s">
        <v>7276</v>
      </c>
      <c r="L1456" s="58" t="s">
        <v>7797</v>
      </c>
      <c r="M1456" s="58" t="s">
        <v>7265</v>
      </c>
      <c r="N1456" s="60">
        <v>854650</v>
      </c>
      <c r="O1456" s="60">
        <v>98285</v>
      </c>
      <c r="P1456" s="60">
        <v>98285</v>
      </c>
      <c r="Q1456" s="58"/>
      <c r="R1456" s="58" t="s">
        <v>658</v>
      </c>
      <c r="S1456" s="58" t="s">
        <v>701</v>
      </c>
      <c r="T1456" s="58"/>
      <c r="U1456" s="58">
        <v>3</v>
      </c>
      <c r="V1456" s="58"/>
      <c r="W1456" s="58" t="s">
        <v>658</v>
      </c>
      <c r="X1456" s="58">
        <v>44034939000</v>
      </c>
      <c r="Y1456" s="58" t="str">
        <f>LEFT(Tableau3[[#This Row],[CODE_TARIF]],6)</f>
        <v>440349</v>
      </c>
      <c r="Z1456" s="58" t="s">
        <v>697</v>
      </c>
      <c r="AA1456" s="58"/>
      <c r="AB1456" s="58" t="s">
        <v>8684</v>
      </c>
      <c r="AC1456" s="60">
        <v>34</v>
      </c>
      <c r="AD1456" s="60" t="s">
        <v>713</v>
      </c>
      <c r="AE1456" s="58" t="s">
        <v>1594</v>
      </c>
      <c r="AF1456" s="58" t="s">
        <v>658</v>
      </c>
      <c r="AG1456" s="60" t="s">
        <v>5282</v>
      </c>
      <c r="AH1456" s="60" t="s">
        <v>5282</v>
      </c>
      <c r="AI1456" s="58">
        <v>1000</v>
      </c>
      <c r="AJ1456" s="58" t="s">
        <v>666</v>
      </c>
    </row>
    <row r="1457" spans="1:36">
      <c r="A1457" s="57">
        <v>1454</v>
      </c>
      <c r="B1457" s="58">
        <v>2022</v>
      </c>
      <c r="C1457" s="58" t="s">
        <v>692</v>
      </c>
      <c r="D1457" s="58"/>
      <c r="E1457" s="58" t="s">
        <v>8878</v>
      </c>
      <c r="F1457" s="58" t="s">
        <v>579</v>
      </c>
      <c r="G1457" s="58" t="s">
        <v>7931</v>
      </c>
      <c r="H1457" s="58" t="s">
        <v>2027</v>
      </c>
      <c r="I1457" s="59">
        <v>44658</v>
      </c>
      <c r="J1457" s="58" t="s">
        <v>3420</v>
      </c>
      <c r="K1457" s="59" t="s">
        <v>7276</v>
      </c>
      <c r="L1457" s="58" t="s">
        <v>7798</v>
      </c>
      <c r="M1457" s="58" t="s">
        <v>7265</v>
      </c>
      <c r="N1457" s="60">
        <v>1214405</v>
      </c>
      <c r="O1457" s="60">
        <v>139657</v>
      </c>
      <c r="P1457" s="60">
        <v>139657</v>
      </c>
      <c r="Q1457" s="58"/>
      <c r="R1457" s="58" t="s">
        <v>658</v>
      </c>
      <c r="S1457" s="58" t="s">
        <v>701</v>
      </c>
      <c r="T1457" s="58"/>
      <c r="U1457" s="58">
        <v>3</v>
      </c>
      <c r="V1457" s="58"/>
      <c r="W1457" s="58" t="s">
        <v>658</v>
      </c>
      <c r="X1457" s="58">
        <v>44034939000</v>
      </c>
      <c r="Y1457" s="58" t="str">
        <f>LEFT(Tableau3[[#This Row],[CODE_TARIF]],6)</f>
        <v>440349</v>
      </c>
      <c r="Z1457" s="58" t="s">
        <v>697</v>
      </c>
      <c r="AA1457" s="58"/>
      <c r="AB1457" s="58" t="s">
        <v>8685</v>
      </c>
      <c r="AC1457" s="60">
        <v>62</v>
      </c>
      <c r="AD1457" s="60" t="s">
        <v>6766</v>
      </c>
      <c r="AE1457" s="58" t="s">
        <v>698</v>
      </c>
      <c r="AF1457" s="58" t="s">
        <v>658</v>
      </c>
      <c r="AG1457" s="60" t="s">
        <v>5283</v>
      </c>
      <c r="AH1457" s="60" t="s">
        <v>5283</v>
      </c>
      <c r="AI1457" s="58">
        <v>1000</v>
      </c>
      <c r="AJ1457" s="58" t="s">
        <v>666</v>
      </c>
    </row>
    <row r="1458" spans="1:36">
      <c r="A1458" s="57">
        <v>1455</v>
      </c>
      <c r="B1458" s="58">
        <v>2022</v>
      </c>
      <c r="C1458" s="58" t="s">
        <v>692</v>
      </c>
      <c r="D1458" s="58"/>
      <c r="E1458" s="58" t="s">
        <v>8878</v>
      </c>
      <c r="F1458" s="58" t="s">
        <v>579</v>
      </c>
      <c r="G1458" s="58" t="s">
        <v>7931</v>
      </c>
      <c r="H1458" s="58" t="s">
        <v>2027</v>
      </c>
      <c r="I1458" s="59">
        <v>44658</v>
      </c>
      <c r="J1458" s="58" t="s">
        <v>3421</v>
      </c>
      <c r="K1458" s="59" t="s">
        <v>7276</v>
      </c>
      <c r="L1458" s="58" t="s">
        <v>7799</v>
      </c>
      <c r="M1458" s="58" t="s">
        <v>7267</v>
      </c>
      <c r="N1458" s="60">
        <v>2774530</v>
      </c>
      <c r="O1458" s="60">
        <v>319071</v>
      </c>
      <c r="P1458" s="60">
        <v>319071</v>
      </c>
      <c r="Q1458" s="58"/>
      <c r="R1458" s="58" t="s">
        <v>658</v>
      </c>
      <c r="S1458" s="58" t="s">
        <v>703</v>
      </c>
      <c r="T1458" s="58"/>
      <c r="U1458" s="58">
        <v>3</v>
      </c>
      <c r="V1458" s="58"/>
      <c r="W1458" s="58" t="s">
        <v>658</v>
      </c>
      <c r="X1458" s="58">
        <v>44034914000</v>
      </c>
      <c r="Y1458" s="58" t="str">
        <f>LEFT(Tableau3[[#This Row],[CODE_TARIF]],6)</f>
        <v>440349</v>
      </c>
      <c r="Z1458" s="58" t="s">
        <v>697</v>
      </c>
      <c r="AA1458" s="58"/>
      <c r="AB1458" s="58" t="s">
        <v>8686</v>
      </c>
      <c r="AC1458" s="60">
        <v>211</v>
      </c>
      <c r="AD1458" s="60" t="s">
        <v>6776</v>
      </c>
      <c r="AE1458" s="58" t="s">
        <v>698</v>
      </c>
      <c r="AF1458" s="58" t="s">
        <v>658</v>
      </c>
      <c r="AG1458" s="60" t="s">
        <v>5284</v>
      </c>
      <c r="AH1458" s="60" t="s">
        <v>5284</v>
      </c>
      <c r="AI1458" s="58">
        <v>1000</v>
      </c>
      <c r="AJ1458" s="58" t="s">
        <v>666</v>
      </c>
    </row>
    <row r="1459" spans="1:36">
      <c r="A1459" s="57">
        <v>1456</v>
      </c>
      <c r="B1459" s="58">
        <v>2022</v>
      </c>
      <c r="C1459" s="58" t="s">
        <v>692</v>
      </c>
      <c r="D1459" s="58"/>
      <c r="E1459" s="58" t="s">
        <v>8878</v>
      </c>
      <c r="F1459" s="58" t="s">
        <v>579</v>
      </c>
      <c r="G1459" s="58" t="s">
        <v>7931</v>
      </c>
      <c r="H1459" s="58" t="s">
        <v>2027</v>
      </c>
      <c r="I1459" s="59">
        <v>44658</v>
      </c>
      <c r="J1459" s="58" t="s">
        <v>3422</v>
      </c>
      <c r="K1459" s="59" t="s">
        <v>7276</v>
      </c>
      <c r="L1459" s="58" t="s">
        <v>7800</v>
      </c>
      <c r="M1459" s="58" t="s">
        <v>7267</v>
      </c>
      <c r="N1459" s="60">
        <v>1364750</v>
      </c>
      <c r="O1459" s="60">
        <v>156947</v>
      </c>
      <c r="P1459" s="60">
        <v>156947</v>
      </c>
      <c r="Q1459" s="58"/>
      <c r="R1459" s="58" t="s">
        <v>658</v>
      </c>
      <c r="S1459" s="58" t="s">
        <v>701</v>
      </c>
      <c r="T1459" s="58"/>
      <c r="U1459" s="58">
        <v>3</v>
      </c>
      <c r="V1459" s="58"/>
      <c r="W1459" s="58" t="s">
        <v>658</v>
      </c>
      <c r="X1459" s="58">
        <v>44034939000</v>
      </c>
      <c r="Y1459" s="58" t="str">
        <f>LEFT(Tableau3[[#This Row],[CODE_TARIF]],6)</f>
        <v>440349</v>
      </c>
      <c r="Z1459" s="58" t="s">
        <v>697</v>
      </c>
      <c r="AA1459" s="58"/>
      <c r="AB1459" s="58" t="s">
        <v>8687</v>
      </c>
      <c r="AC1459" s="60">
        <v>77</v>
      </c>
      <c r="AD1459" s="60" t="s">
        <v>6099</v>
      </c>
      <c r="AE1459" s="58" t="s">
        <v>698</v>
      </c>
      <c r="AF1459" s="58" t="s">
        <v>658</v>
      </c>
      <c r="AG1459" s="60" t="s">
        <v>5285</v>
      </c>
      <c r="AH1459" s="60" t="s">
        <v>5285</v>
      </c>
      <c r="AI1459" s="58">
        <v>1000</v>
      </c>
      <c r="AJ1459" s="58" t="s">
        <v>666</v>
      </c>
    </row>
    <row r="1460" spans="1:36">
      <c r="A1460" s="57">
        <v>1457</v>
      </c>
      <c r="B1460" s="58">
        <v>2022</v>
      </c>
      <c r="C1460" s="58" t="s">
        <v>692</v>
      </c>
      <c r="D1460" s="58"/>
      <c r="E1460" s="58" t="s">
        <v>8881</v>
      </c>
      <c r="F1460" s="58" t="s">
        <v>588</v>
      </c>
      <c r="G1460" s="58" t="s">
        <v>7932</v>
      </c>
      <c r="H1460" s="58" t="s">
        <v>2030</v>
      </c>
      <c r="I1460" s="59">
        <v>44657</v>
      </c>
      <c r="J1460" s="58" t="s">
        <v>3423</v>
      </c>
      <c r="K1460" s="59" t="s">
        <v>7277</v>
      </c>
      <c r="L1460" s="58" t="s">
        <v>7801</v>
      </c>
      <c r="M1460" s="58" t="s">
        <v>7275</v>
      </c>
      <c r="N1460" s="60">
        <v>2197</v>
      </c>
      <c r="O1460" s="60">
        <v>253</v>
      </c>
      <c r="P1460" s="60">
        <v>253</v>
      </c>
      <c r="Q1460" s="58"/>
      <c r="R1460" s="58" t="s">
        <v>658</v>
      </c>
      <c r="S1460" s="58" t="s">
        <v>703</v>
      </c>
      <c r="T1460" s="58"/>
      <c r="U1460" s="58">
        <v>3</v>
      </c>
      <c r="V1460" s="58"/>
      <c r="W1460" s="58" t="s">
        <v>658</v>
      </c>
      <c r="X1460" s="58">
        <v>44034914000</v>
      </c>
      <c r="Y1460" s="58" t="str">
        <f>LEFT(Tableau3[[#This Row],[CODE_TARIF]],6)</f>
        <v>440349</v>
      </c>
      <c r="Z1460" s="58" t="s">
        <v>697</v>
      </c>
      <c r="AA1460" s="58"/>
      <c r="AB1460" s="58" t="s">
        <v>8381</v>
      </c>
      <c r="AC1460" s="60">
        <v>1</v>
      </c>
      <c r="AD1460" s="60" t="s">
        <v>6777</v>
      </c>
      <c r="AE1460" s="58" t="s">
        <v>698</v>
      </c>
      <c r="AF1460" s="58" t="s">
        <v>658</v>
      </c>
      <c r="AG1460" s="60" t="s">
        <v>5286</v>
      </c>
      <c r="AH1460" s="60" t="s">
        <v>5286</v>
      </c>
      <c r="AI1460" s="58">
        <v>1000</v>
      </c>
      <c r="AJ1460" s="58" t="s">
        <v>666</v>
      </c>
    </row>
    <row r="1461" spans="1:36">
      <c r="A1461" s="57">
        <v>1458</v>
      </c>
      <c r="B1461" s="58">
        <v>2022</v>
      </c>
      <c r="C1461" s="58" t="s">
        <v>692</v>
      </c>
      <c r="D1461" s="58"/>
      <c r="E1461" s="58" t="s">
        <v>8881</v>
      </c>
      <c r="F1461" s="58" t="s">
        <v>588</v>
      </c>
      <c r="G1461" s="58" t="s">
        <v>7932</v>
      </c>
      <c r="H1461" s="58" t="s">
        <v>2030</v>
      </c>
      <c r="I1461" s="59">
        <v>44657</v>
      </c>
      <c r="J1461" s="58" t="s">
        <v>3424</v>
      </c>
      <c r="K1461" s="59" t="s">
        <v>7277</v>
      </c>
      <c r="L1461" s="58" t="s">
        <v>7801</v>
      </c>
      <c r="M1461" s="58" t="s">
        <v>7275</v>
      </c>
      <c r="N1461" s="60">
        <v>233937</v>
      </c>
      <c r="O1461" s="60">
        <v>26903</v>
      </c>
      <c r="P1461" s="60">
        <v>26903</v>
      </c>
      <c r="Q1461" s="58"/>
      <c r="R1461" s="58" t="s">
        <v>658</v>
      </c>
      <c r="S1461" s="58" t="s">
        <v>703</v>
      </c>
      <c r="T1461" s="58"/>
      <c r="U1461" s="58">
        <v>3</v>
      </c>
      <c r="V1461" s="58"/>
      <c r="W1461" s="58" t="s">
        <v>658</v>
      </c>
      <c r="X1461" s="58">
        <v>44034939000</v>
      </c>
      <c r="Y1461" s="58" t="str">
        <f>LEFT(Tableau3[[#This Row],[CODE_TARIF]],6)</f>
        <v>440349</v>
      </c>
      <c r="Z1461" s="58" t="s">
        <v>697</v>
      </c>
      <c r="AA1461" s="58"/>
      <c r="AB1461" s="58" t="s">
        <v>8688</v>
      </c>
      <c r="AC1461" s="60">
        <v>10</v>
      </c>
      <c r="AD1461" s="60" t="s">
        <v>6778</v>
      </c>
      <c r="AE1461" s="58" t="s">
        <v>698</v>
      </c>
      <c r="AF1461" s="58" t="s">
        <v>658</v>
      </c>
      <c r="AG1461" s="60" t="s">
        <v>5287</v>
      </c>
      <c r="AH1461" s="60" t="s">
        <v>5287</v>
      </c>
      <c r="AI1461" s="58">
        <v>1000</v>
      </c>
      <c r="AJ1461" s="58" t="s">
        <v>666</v>
      </c>
    </row>
    <row r="1462" spans="1:36">
      <c r="A1462" s="57">
        <v>1459</v>
      </c>
      <c r="B1462" s="58">
        <v>2022</v>
      </c>
      <c r="C1462" s="58" t="s">
        <v>692</v>
      </c>
      <c r="D1462" s="58"/>
      <c r="E1462" s="58" t="s">
        <v>8881</v>
      </c>
      <c r="F1462" s="58" t="s">
        <v>588</v>
      </c>
      <c r="G1462" s="58" t="s">
        <v>7932</v>
      </c>
      <c r="H1462" s="58" t="s">
        <v>2030</v>
      </c>
      <c r="I1462" s="59">
        <v>44657</v>
      </c>
      <c r="J1462" s="58" t="s">
        <v>3425</v>
      </c>
      <c r="K1462" s="59" t="s">
        <v>7277</v>
      </c>
      <c r="L1462" s="58" t="s">
        <v>7801</v>
      </c>
      <c r="M1462" s="58" t="s">
        <v>7275</v>
      </c>
      <c r="N1462" s="60">
        <v>7245408</v>
      </c>
      <c r="O1462" s="60">
        <v>833222</v>
      </c>
      <c r="P1462" s="60">
        <v>833222</v>
      </c>
      <c r="Q1462" s="58"/>
      <c r="R1462" s="58" t="s">
        <v>658</v>
      </c>
      <c r="S1462" s="58" t="s">
        <v>703</v>
      </c>
      <c r="T1462" s="58"/>
      <c r="U1462" s="58">
        <v>3</v>
      </c>
      <c r="V1462" s="58"/>
      <c r="W1462" s="58" t="s">
        <v>658</v>
      </c>
      <c r="X1462" s="58">
        <v>44034914000</v>
      </c>
      <c r="Y1462" s="58" t="str">
        <f>LEFT(Tableau3[[#This Row],[CODE_TARIF]],6)</f>
        <v>440349</v>
      </c>
      <c r="Z1462" s="58" t="s">
        <v>697</v>
      </c>
      <c r="AA1462" s="58"/>
      <c r="AB1462" s="58" t="s">
        <v>8381</v>
      </c>
      <c r="AC1462" s="60">
        <v>93</v>
      </c>
      <c r="AD1462" s="60" t="s">
        <v>6779</v>
      </c>
      <c r="AE1462" s="58" t="s">
        <v>698</v>
      </c>
      <c r="AF1462" s="58" t="s">
        <v>658</v>
      </c>
      <c r="AG1462" s="60" t="s">
        <v>5288</v>
      </c>
      <c r="AH1462" s="60" t="s">
        <v>5288</v>
      </c>
      <c r="AI1462" s="58">
        <v>1000</v>
      </c>
      <c r="AJ1462" s="58" t="s">
        <v>666</v>
      </c>
    </row>
    <row r="1463" spans="1:36">
      <c r="A1463" s="57">
        <v>1460</v>
      </c>
      <c r="B1463" s="58">
        <v>2022</v>
      </c>
      <c r="C1463" s="58" t="s">
        <v>692</v>
      </c>
      <c r="D1463" s="58"/>
      <c r="E1463" s="58" t="s">
        <v>2012</v>
      </c>
      <c r="F1463" s="58" t="s">
        <v>577</v>
      </c>
      <c r="G1463" s="58" t="s">
        <v>7922</v>
      </c>
      <c r="H1463" s="58" t="s">
        <v>1910</v>
      </c>
      <c r="I1463" s="59">
        <v>44657</v>
      </c>
      <c r="J1463" s="58" t="s">
        <v>3426</v>
      </c>
      <c r="K1463" s="59" t="s">
        <v>7277</v>
      </c>
      <c r="L1463" s="58" t="s">
        <v>7802</v>
      </c>
      <c r="M1463" s="58" t="s">
        <v>7276</v>
      </c>
      <c r="N1463" s="60">
        <v>5342296</v>
      </c>
      <c r="O1463" s="60">
        <v>614364</v>
      </c>
      <c r="P1463" s="60">
        <v>614364</v>
      </c>
      <c r="Q1463" s="58"/>
      <c r="R1463" s="58" t="s">
        <v>658</v>
      </c>
      <c r="S1463" s="58" t="s">
        <v>703</v>
      </c>
      <c r="T1463" s="58"/>
      <c r="U1463" s="58">
        <v>3</v>
      </c>
      <c r="V1463" s="58"/>
      <c r="W1463" s="58" t="s">
        <v>658</v>
      </c>
      <c r="X1463" s="58">
        <v>44034914000</v>
      </c>
      <c r="Y1463" s="58" t="str">
        <f>LEFT(Tableau3[[#This Row],[CODE_TARIF]],6)</f>
        <v>440349</v>
      </c>
      <c r="Z1463" s="58" t="s">
        <v>697</v>
      </c>
      <c r="AA1463" s="58"/>
      <c r="AB1463" s="58" t="s">
        <v>8689</v>
      </c>
      <c r="AC1463" s="60">
        <v>28</v>
      </c>
      <c r="AD1463" s="60" t="s">
        <v>6780</v>
      </c>
      <c r="AE1463" s="58" t="s">
        <v>698</v>
      </c>
      <c r="AF1463" s="58" t="s">
        <v>658</v>
      </c>
      <c r="AG1463" s="60" t="s">
        <v>5289</v>
      </c>
      <c r="AH1463" s="60" t="s">
        <v>5289</v>
      </c>
      <c r="AI1463" s="58">
        <v>1000</v>
      </c>
      <c r="AJ1463" s="58" t="s">
        <v>666</v>
      </c>
    </row>
    <row r="1464" spans="1:36">
      <c r="A1464" s="57">
        <v>1461</v>
      </c>
      <c r="B1464" s="58">
        <v>2022</v>
      </c>
      <c r="C1464" s="58" t="s">
        <v>692</v>
      </c>
      <c r="D1464" s="58"/>
      <c r="E1464" s="58" t="s">
        <v>2012</v>
      </c>
      <c r="F1464" s="58" t="s">
        <v>577</v>
      </c>
      <c r="G1464" s="58" t="s">
        <v>7922</v>
      </c>
      <c r="H1464" s="58" t="s">
        <v>1910</v>
      </c>
      <c r="I1464" s="59">
        <v>44657</v>
      </c>
      <c r="J1464" s="58" t="s">
        <v>3427</v>
      </c>
      <c r="K1464" s="59" t="s">
        <v>7277</v>
      </c>
      <c r="L1464" s="58" t="s">
        <v>7803</v>
      </c>
      <c r="M1464" s="58" t="s">
        <v>7277</v>
      </c>
      <c r="N1464" s="60">
        <v>13809408</v>
      </c>
      <c r="O1464" s="60">
        <v>759517</v>
      </c>
      <c r="P1464" s="60">
        <v>759517</v>
      </c>
      <c r="Q1464" s="58"/>
      <c r="R1464" s="58" t="s">
        <v>658</v>
      </c>
      <c r="S1464" s="58" t="s">
        <v>675</v>
      </c>
      <c r="T1464" s="58"/>
      <c r="U1464" s="58">
        <v>3</v>
      </c>
      <c r="V1464" s="58"/>
      <c r="W1464" s="58" t="s">
        <v>658</v>
      </c>
      <c r="X1464" s="58">
        <v>44072938000</v>
      </c>
      <c r="Y1464" s="58" t="str">
        <f>LEFT(Tableau3[[#This Row],[CODE_TARIF]],6)</f>
        <v>440729</v>
      </c>
      <c r="Z1464" s="58" t="s">
        <v>697</v>
      </c>
      <c r="AA1464" s="58"/>
      <c r="AB1464" s="58" t="s">
        <v>8690</v>
      </c>
      <c r="AC1464" s="60">
        <v>105</v>
      </c>
      <c r="AD1464" s="60" t="s">
        <v>6781</v>
      </c>
      <c r="AE1464" s="58" t="s">
        <v>698</v>
      </c>
      <c r="AF1464" s="58" t="s">
        <v>658</v>
      </c>
      <c r="AG1464" s="60" t="s">
        <v>5290</v>
      </c>
      <c r="AH1464" s="60" t="s">
        <v>5290</v>
      </c>
      <c r="AI1464" s="58">
        <v>1000</v>
      </c>
      <c r="AJ1464" s="58" t="s">
        <v>666</v>
      </c>
    </row>
    <row r="1465" spans="1:36">
      <c r="A1465" s="57">
        <v>1462</v>
      </c>
      <c r="B1465" s="58">
        <v>2022</v>
      </c>
      <c r="C1465" s="58" t="s">
        <v>692</v>
      </c>
      <c r="D1465" s="58"/>
      <c r="E1465" s="58" t="s">
        <v>8878</v>
      </c>
      <c r="F1465" s="58" t="s">
        <v>578</v>
      </c>
      <c r="G1465" s="58" t="s">
        <v>7935</v>
      </c>
      <c r="H1465" s="58" t="s">
        <v>2027</v>
      </c>
      <c r="I1465" s="59">
        <v>44656</v>
      </c>
      <c r="J1465" s="58" t="s">
        <v>3428</v>
      </c>
      <c r="K1465" s="59" t="s">
        <v>7278</v>
      </c>
      <c r="L1465" s="58" t="s">
        <v>7804</v>
      </c>
      <c r="M1465" s="58" t="s">
        <v>7277</v>
      </c>
      <c r="N1465" s="60">
        <v>137010</v>
      </c>
      <c r="O1465" s="60">
        <v>15756</v>
      </c>
      <c r="P1465" s="60">
        <v>15756</v>
      </c>
      <c r="Q1465" s="58"/>
      <c r="R1465" s="58" t="s">
        <v>658</v>
      </c>
      <c r="S1465" s="58" t="s">
        <v>703</v>
      </c>
      <c r="T1465" s="58"/>
      <c r="U1465" s="58">
        <v>3</v>
      </c>
      <c r="V1465" s="58"/>
      <c r="W1465" s="58" t="s">
        <v>658</v>
      </c>
      <c r="X1465" s="58">
        <v>44034911000</v>
      </c>
      <c r="Y1465" s="58" t="str">
        <f>LEFT(Tableau3[[#This Row],[CODE_TARIF]],6)</f>
        <v>440349</v>
      </c>
      <c r="Z1465" s="58" t="s">
        <v>697</v>
      </c>
      <c r="AA1465" s="58"/>
      <c r="AB1465" s="58" t="s">
        <v>8691</v>
      </c>
      <c r="AC1465" s="60">
        <v>94</v>
      </c>
      <c r="AD1465" s="60" t="s">
        <v>6767</v>
      </c>
      <c r="AE1465" s="58" t="s">
        <v>698</v>
      </c>
      <c r="AF1465" s="58" t="s">
        <v>658</v>
      </c>
      <c r="AG1465" s="60" t="s">
        <v>5291</v>
      </c>
      <c r="AH1465" s="60" t="s">
        <v>5291</v>
      </c>
      <c r="AI1465" s="58">
        <v>1000</v>
      </c>
      <c r="AJ1465" s="58" t="s">
        <v>666</v>
      </c>
    </row>
    <row r="1466" spans="1:36">
      <c r="A1466" s="57">
        <v>1463</v>
      </c>
      <c r="B1466" s="58">
        <v>2022</v>
      </c>
      <c r="C1466" s="58" t="s">
        <v>692</v>
      </c>
      <c r="D1466" s="58"/>
      <c r="E1466" s="58" t="s">
        <v>8878</v>
      </c>
      <c r="F1466" s="58" t="s">
        <v>578</v>
      </c>
      <c r="G1466" s="58" t="s">
        <v>7935</v>
      </c>
      <c r="H1466" s="58" t="s">
        <v>2027</v>
      </c>
      <c r="I1466" s="59">
        <v>44656</v>
      </c>
      <c r="J1466" s="58" t="s">
        <v>3429</v>
      </c>
      <c r="K1466" s="59" t="s">
        <v>7278</v>
      </c>
      <c r="L1466" s="58" t="s">
        <v>7805</v>
      </c>
      <c r="M1466" s="58" t="s">
        <v>7275</v>
      </c>
      <c r="N1466" s="60">
        <v>2685694</v>
      </c>
      <c r="O1466" s="60">
        <v>308854</v>
      </c>
      <c r="P1466" s="60">
        <v>308854</v>
      </c>
      <c r="Q1466" s="58"/>
      <c r="R1466" s="58" t="s">
        <v>658</v>
      </c>
      <c r="S1466" s="58" t="s">
        <v>703</v>
      </c>
      <c r="T1466" s="58"/>
      <c r="U1466" s="58">
        <v>3</v>
      </c>
      <c r="V1466" s="58"/>
      <c r="W1466" s="58" t="s">
        <v>658</v>
      </c>
      <c r="X1466" s="58">
        <v>44034914000</v>
      </c>
      <c r="Y1466" s="58" t="str">
        <f>LEFT(Tableau3[[#This Row],[CODE_TARIF]],6)</f>
        <v>440349</v>
      </c>
      <c r="Z1466" s="58" t="s">
        <v>697</v>
      </c>
      <c r="AA1466" s="58"/>
      <c r="AB1466" s="58" t="s">
        <v>8692</v>
      </c>
      <c r="AC1466" s="60">
        <v>74</v>
      </c>
      <c r="AD1466" s="60" t="s">
        <v>5780</v>
      </c>
      <c r="AE1466" s="58" t="s">
        <v>698</v>
      </c>
      <c r="AF1466" s="58" t="s">
        <v>658</v>
      </c>
      <c r="AG1466" s="60" t="s">
        <v>5292</v>
      </c>
      <c r="AH1466" s="60" t="s">
        <v>5292</v>
      </c>
      <c r="AI1466" s="58">
        <v>1000</v>
      </c>
      <c r="AJ1466" s="58" t="s">
        <v>666</v>
      </c>
    </row>
    <row r="1467" spans="1:36">
      <c r="A1467" s="57">
        <v>1464</v>
      </c>
      <c r="B1467" s="58">
        <v>2022</v>
      </c>
      <c r="C1467" s="58" t="s">
        <v>692</v>
      </c>
      <c r="D1467" s="58"/>
      <c r="E1467" s="58" t="s">
        <v>8878</v>
      </c>
      <c r="F1467" s="58" t="s">
        <v>578</v>
      </c>
      <c r="G1467" s="58" t="s">
        <v>7935</v>
      </c>
      <c r="H1467" s="58" t="s">
        <v>2027</v>
      </c>
      <c r="I1467" s="59">
        <v>44656</v>
      </c>
      <c r="J1467" s="58" t="s">
        <v>3430</v>
      </c>
      <c r="K1467" s="59" t="s">
        <v>7278</v>
      </c>
      <c r="L1467" s="58" t="s">
        <v>7806</v>
      </c>
      <c r="M1467" s="58" t="s">
        <v>7277</v>
      </c>
      <c r="N1467" s="60">
        <v>629980</v>
      </c>
      <c r="O1467" s="60">
        <v>72448</v>
      </c>
      <c r="P1467" s="60">
        <v>72448</v>
      </c>
      <c r="Q1467" s="58"/>
      <c r="R1467" s="58" t="s">
        <v>658</v>
      </c>
      <c r="S1467" s="58" t="s">
        <v>703</v>
      </c>
      <c r="T1467" s="58"/>
      <c r="U1467" s="58">
        <v>3</v>
      </c>
      <c r="V1467" s="58"/>
      <c r="W1467" s="58" t="s">
        <v>658</v>
      </c>
      <c r="X1467" s="58">
        <v>44034939000</v>
      </c>
      <c r="Y1467" s="58" t="str">
        <f>LEFT(Tableau3[[#This Row],[CODE_TARIF]],6)</f>
        <v>440349</v>
      </c>
      <c r="Z1467" s="58" t="s">
        <v>697</v>
      </c>
      <c r="AA1467" s="58"/>
      <c r="AB1467" s="58" t="s">
        <v>8693</v>
      </c>
      <c r="AC1467" s="60">
        <v>56</v>
      </c>
      <c r="AD1467" s="60" t="s">
        <v>5862</v>
      </c>
      <c r="AE1467" s="58" t="s">
        <v>698</v>
      </c>
      <c r="AF1467" s="58" t="s">
        <v>658</v>
      </c>
      <c r="AG1467" s="60" t="s">
        <v>5293</v>
      </c>
      <c r="AH1467" s="60" t="s">
        <v>5293</v>
      </c>
      <c r="AI1467" s="58">
        <v>1000</v>
      </c>
      <c r="AJ1467" s="58" t="s">
        <v>666</v>
      </c>
    </row>
    <row r="1468" spans="1:36">
      <c r="A1468" s="57">
        <v>1465</v>
      </c>
      <c r="B1468" s="58">
        <v>2022</v>
      </c>
      <c r="C1468" s="58" t="s">
        <v>692</v>
      </c>
      <c r="D1468" s="58"/>
      <c r="E1468" s="58" t="s">
        <v>8883</v>
      </c>
      <c r="F1468" s="58" t="s">
        <v>587</v>
      </c>
      <c r="G1468" s="58" t="s">
        <v>7933</v>
      </c>
      <c r="H1468" s="58" t="s">
        <v>2032</v>
      </c>
      <c r="I1468" s="59">
        <v>44655</v>
      </c>
      <c r="J1468" s="58" t="s">
        <v>3431</v>
      </c>
      <c r="K1468" s="59" t="s">
        <v>7278</v>
      </c>
      <c r="L1468" s="58" t="s">
        <v>7807</v>
      </c>
      <c r="M1468" s="58" t="s">
        <v>7176</v>
      </c>
      <c r="N1468" s="60">
        <v>2688000</v>
      </c>
      <c r="O1468" s="60">
        <v>147840</v>
      </c>
      <c r="P1468" s="60">
        <v>147840</v>
      </c>
      <c r="Q1468" s="58"/>
      <c r="R1468" s="58" t="s">
        <v>658</v>
      </c>
      <c r="S1468" s="58" t="s">
        <v>695</v>
      </c>
      <c r="T1468" s="58"/>
      <c r="U1468" s="58">
        <v>3</v>
      </c>
      <c r="V1468" s="58"/>
      <c r="W1468" s="58" t="s">
        <v>658</v>
      </c>
      <c r="X1468" s="58">
        <v>44072938000</v>
      </c>
      <c r="Y1468" s="58" t="str">
        <f>LEFT(Tableau3[[#This Row],[CODE_TARIF]],6)</f>
        <v>440729</v>
      </c>
      <c r="Z1468" s="58" t="s">
        <v>697</v>
      </c>
      <c r="AA1468" s="58"/>
      <c r="AB1468" s="58" t="s">
        <v>7972</v>
      </c>
      <c r="AC1468" s="60">
        <v>8</v>
      </c>
      <c r="AD1468" s="60" t="s">
        <v>6782</v>
      </c>
      <c r="AE1468" s="58" t="s">
        <v>1668</v>
      </c>
      <c r="AF1468" s="58" t="s">
        <v>658</v>
      </c>
      <c r="AG1468" s="60" t="s">
        <v>5294</v>
      </c>
      <c r="AH1468" s="60" t="s">
        <v>5294</v>
      </c>
      <c r="AI1468" s="58">
        <v>1000</v>
      </c>
      <c r="AJ1468" s="58" t="s">
        <v>666</v>
      </c>
    </row>
    <row r="1469" spans="1:36">
      <c r="A1469" s="57">
        <v>1466</v>
      </c>
      <c r="B1469" s="58">
        <v>2022</v>
      </c>
      <c r="C1469" s="58" t="s">
        <v>692</v>
      </c>
      <c r="D1469" s="58"/>
      <c r="E1469" s="58" t="s">
        <v>8883</v>
      </c>
      <c r="F1469" s="58" t="s">
        <v>587</v>
      </c>
      <c r="G1469" s="58" t="s">
        <v>7933</v>
      </c>
      <c r="H1469" s="58" t="s">
        <v>2032</v>
      </c>
      <c r="I1469" s="59">
        <v>44655</v>
      </c>
      <c r="J1469" s="58" t="s">
        <v>3432</v>
      </c>
      <c r="K1469" s="59" t="s">
        <v>7278</v>
      </c>
      <c r="L1469" s="58" t="s">
        <v>7807</v>
      </c>
      <c r="M1469" s="58" t="s">
        <v>7176</v>
      </c>
      <c r="N1469" s="60">
        <v>2835500</v>
      </c>
      <c r="O1469" s="60">
        <v>155953</v>
      </c>
      <c r="P1469" s="60">
        <v>155953</v>
      </c>
      <c r="Q1469" s="58"/>
      <c r="R1469" s="58" t="s">
        <v>658</v>
      </c>
      <c r="S1469" s="58" t="s">
        <v>695</v>
      </c>
      <c r="T1469" s="58"/>
      <c r="U1469" s="58">
        <v>3</v>
      </c>
      <c r="V1469" s="58"/>
      <c r="W1469" s="58" t="s">
        <v>658</v>
      </c>
      <c r="X1469" s="58">
        <v>44072938000</v>
      </c>
      <c r="Y1469" s="58" t="str">
        <f>LEFT(Tableau3[[#This Row],[CODE_TARIF]],6)</f>
        <v>440729</v>
      </c>
      <c r="Z1469" s="58" t="s">
        <v>697</v>
      </c>
      <c r="AA1469" s="58"/>
      <c r="AB1469" s="58" t="s">
        <v>7972</v>
      </c>
      <c r="AC1469" s="60">
        <v>26</v>
      </c>
      <c r="AD1469" s="60" t="s">
        <v>6783</v>
      </c>
      <c r="AE1469" s="58" t="s">
        <v>1668</v>
      </c>
      <c r="AF1469" s="58" t="s">
        <v>658</v>
      </c>
      <c r="AG1469" s="60" t="s">
        <v>5295</v>
      </c>
      <c r="AH1469" s="60" t="s">
        <v>5295</v>
      </c>
      <c r="AI1469" s="58">
        <v>1000</v>
      </c>
      <c r="AJ1469" s="58" t="s">
        <v>666</v>
      </c>
    </row>
    <row r="1470" spans="1:36">
      <c r="A1470" s="57">
        <v>1467</v>
      </c>
      <c r="B1470" s="58">
        <v>2022</v>
      </c>
      <c r="C1470" s="58" t="s">
        <v>692</v>
      </c>
      <c r="D1470" s="58"/>
      <c r="E1470" s="58" t="s">
        <v>8883</v>
      </c>
      <c r="F1470" s="58" t="s">
        <v>587</v>
      </c>
      <c r="G1470" s="58" t="s">
        <v>7933</v>
      </c>
      <c r="H1470" s="58" t="s">
        <v>2032</v>
      </c>
      <c r="I1470" s="59">
        <v>44655</v>
      </c>
      <c r="J1470" s="58" t="s">
        <v>3433</v>
      </c>
      <c r="K1470" s="59" t="s">
        <v>7278</v>
      </c>
      <c r="L1470" s="58" t="s">
        <v>7807</v>
      </c>
      <c r="M1470" s="58" t="s">
        <v>7176</v>
      </c>
      <c r="N1470" s="60">
        <v>2677700</v>
      </c>
      <c r="O1470" s="60">
        <v>147274</v>
      </c>
      <c r="P1470" s="60">
        <v>147274</v>
      </c>
      <c r="Q1470" s="58"/>
      <c r="R1470" s="58" t="s">
        <v>658</v>
      </c>
      <c r="S1470" s="58" t="s">
        <v>695</v>
      </c>
      <c r="T1470" s="58"/>
      <c r="U1470" s="58">
        <v>3</v>
      </c>
      <c r="V1470" s="58"/>
      <c r="W1470" s="58" t="s">
        <v>658</v>
      </c>
      <c r="X1470" s="58">
        <v>44072938000</v>
      </c>
      <c r="Y1470" s="58" t="str">
        <f>LEFT(Tableau3[[#This Row],[CODE_TARIF]],6)</f>
        <v>440729</v>
      </c>
      <c r="Z1470" s="58" t="s">
        <v>697</v>
      </c>
      <c r="AA1470" s="58"/>
      <c r="AB1470" s="58" t="s">
        <v>7972</v>
      </c>
      <c r="AC1470" s="60">
        <v>13</v>
      </c>
      <c r="AD1470" s="60" t="s">
        <v>6784</v>
      </c>
      <c r="AE1470" s="58" t="s">
        <v>1668</v>
      </c>
      <c r="AF1470" s="58" t="s">
        <v>658</v>
      </c>
      <c r="AG1470" s="60" t="s">
        <v>5296</v>
      </c>
      <c r="AH1470" s="60" t="s">
        <v>5296</v>
      </c>
      <c r="AI1470" s="58">
        <v>1000</v>
      </c>
      <c r="AJ1470" s="58" t="s">
        <v>666</v>
      </c>
    </row>
    <row r="1471" spans="1:36">
      <c r="A1471" s="57">
        <v>1468</v>
      </c>
      <c r="B1471" s="58">
        <v>2022</v>
      </c>
      <c r="C1471" s="58" t="s">
        <v>692</v>
      </c>
      <c r="D1471" s="58"/>
      <c r="E1471" s="58" t="s">
        <v>8883</v>
      </c>
      <c r="F1471" s="58" t="s">
        <v>587</v>
      </c>
      <c r="G1471" s="58" t="s">
        <v>7933</v>
      </c>
      <c r="H1471" s="58" t="s">
        <v>2032</v>
      </c>
      <c r="I1471" s="59">
        <v>44655</v>
      </c>
      <c r="J1471" s="58" t="s">
        <v>3434</v>
      </c>
      <c r="K1471" s="59" t="s">
        <v>7278</v>
      </c>
      <c r="L1471" s="58" t="s">
        <v>7807</v>
      </c>
      <c r="M1471" s="58" t="s">
        <v>7176</v>
      </c>
      <c r="N1471" s="60">
        <v>2701500</v>
      </c>
      <c r="O1471" s="60">
        <v>148583</v>
      </c>
      <c r="P1471" s="60">
        <v>148583</v>
      </c>
      <c r="Q1471" s="58"/>
      <c r="R1471" s="58" t="s">
        <v>658</v>
      </c>
      <c r="S1471" s="58" t="s">
        <v>695</v>
      </c>
      <c r="T1471" s="58"/>
      <c r="U1471" s="58">
        <v>3</v>
      </c>
      <c r="V1471" s="58"/>
      <c r="W1471" s="58" t="s">
        <v>658</v>
      </c>
      <c r="X1471" s="58">
        <v>44072938000</v>
      </c>
      <c r="Y1471" s="58" t="str">
        <f>LEFT(Tableau3[[#This Row],[CODE_TARIF]],6)</f>
        <v>440729</v>
      </c>
      <c r="Z1471" s="58" t="s">
        <v>697</v>
      </c>
      <c r="AA1471" s="58"/>
      <c r="AB1471" s="58" t="s">
        <v>7972</v>
      </c>
      <c r="AC1471" s="60">
        <v>11</v>
      </c>
      <c r="AD1471" s="60" t="s">
        <v>6785</v>
      </c>
      <c r="AE1471" s="58" t="s">
        <v>1668</v>
      </c>
      <c r="AF1471" s="58" t="s">
        <v>658</v>
      </c>
      <c r="AG1471" s="60" t="s">
        <v>5297</v>
      </c>
      <c r="AH1471" s="60" t="s">
        <v>5297</v>
      </c>
      <c r="AI1471" s="58">
        <v>1000</v>
      </c>
      <c r="AJ1471" s="58" t="s">
        <v>666</v>
      </c>
    </row>
    <row r="1472" spans="1:36">
      <c r="A1472" s="57">
        <v>1469</v>
      </c>
      <c r="B1472" s="58">
        <v>2022</v>
      </c>
      <c r="C1472" s="58" t="s">
        <v>692</v>
      </c>
      <c r="D1472" s="58"/>
      <c r="E1472" s="58" t="s">
        <v>8883</v>
      </c>
      <c r="F1472" s="58" t="s">
        <v>587</v>
      </c>
      <c r="G1472" s="58" t="s">
        <v>7933</v>
      </c>
      <c r="H1472" s="58" t="s">
        <v>2032</v>
      </c>
      <c r="I1472" s="59">
        <v>44655</v>
      </c>
      <c r="J1472" s="58" t="s">
        <v>3435</v>
      </c>
      <c r="K1472" s="59" t="s">
        <v>7278</v>
      </c>
      <c r="L1472" s="58" t="s">
        <v>7807</v>
      </c>
      <c r="M1472" s="58" t="s">
        <v>7176</v>
      </c>
      <c r="N1472" s="60">
        <v>2708800</v>
      </c>
      <c r="O1472" s="60">
        <v>148984</v>
      </c>
      <c r="P1472" s="60">
        <v>148984</v>
      </c>
      <c r="Q1472" s="58"/>
      <c r="R1472" s="58" t="s">
        <v>658</v>
      </c>
      <c r="S1472" s="58" t="s">
        <v>695</v>
      </c>
      <c r="T1472" s="58"/>
      <c r="U1472" s="58">
        <v>3</v>
      </c>
      <c r="V1472" s="58"/>
      <c r="W1472" s="58" t="s">
        <v>658</v>
      </c>
      <c r="X1472" s="58">
        <v>44072938000</v>
      </c>
      <c r="Y1472" s="58" t="str">
        <f>LEFT(Tableau3[[#This Row],[CODE_TARIF]],6)</f>
        <v>440729</v>
      </c>
      <c r="Z1472" s="58" t="s">
        <v>697</v>
      </c>
      <c r="AA1472" s="58"/>
      <c r="AB1472" s="58" t="s">
        <v>7972</v>
      </c>
      <c r="AC1472" s="60">
        <v>8</v>
      </c>
      <c r="AD1472" s="60" t="s">
        <v>5826</v>
      </c>
      <c r="AE1472" s="58" t="s">
        <v>1668</v>
      </c>
      <c r="AF1472" s="58" t="s">
        <v>658</v>
      </c>
      <c r="AG1472" s="60" t="s">
        <v>4001</v>
      </c>
      <c r="AH1472" s="60" t="s">
        <v>4001</v>
      </c>
      <c r="AI1472" s="58">
        <v>1000</v>
      </c>
      <c r="AJ1472" s="58" t="s">
        <v>666</v>
      </c>
    </row>
    <row r="1473" spans="1:36">
      <c r="A1473" s="57">
        <v>1470</v>
      </c>
      <c r="B1473" s="58">
        <v>2022</v>
      </c>
      <c r="C1473" s="58" t="s">
        <v>692</v>
      </c>
      <c r="D1473" s="58"/>
      <c r="E1473" s="58" t="s">
        <v>8883</v>
      </c>
      <c r="F1473" s="58" t="s">
        <v>587</v>
      </c>
      <c r="G1473" s="58" t="s">
        <v>7933</v>
      </c>
      <c r="H1473" s="58" t="s">
        <v>2032</v>
      </c>
      <c r="I1473" s="59">
        <v>44655</v>
      </c>
      <c r="J1473" s="58" t="s">
        <v>3436</v>
      </c>
      <c r="K1473" s="59" t="s">
        <v>7278</v>
      </c>
      <c r="L1473" s="58" t="s">
        <v>7807</v>
      </c>
      <c r="M1473" s="58" t="s">
        <v>7176</v>
      </c>
      <c r="N1473" s="60">
        <v>1607300</v>
      </c>
      <c r="O1473" s="60">
        <v>88402</v>
      </c>
      <c r="P1473" s="60">
        <v>88402</v>
      </c>
      <c r="Q1473" s="58"/>
      <c r="R1473" s="58" t="s">
        <v>658</v>
      </c>
      <c r="S1473" s="58" t="s">
        <v>695</v>
      </c>
      <c r="T1473" s="58"/>
      <c r="U1473" s="58">
        <v>3</v>
      </c>
      <c r="V1473" s="58"/>
      <c r="W1473" s="58" t="s">
        <v>658</v>
      </c>
      <c r="X1473" s="58">
        <v>44072938000</v>
      </c>
      <c r="Y1473" s="58" t="str">
        <f>LEFT(Tableau3[[#This Row],[CODE_TARIF]],6)</f>
        <v>440729</v>
      </c>
      <c r="Z1473" s="58" t="s">
        <v>697</v>
      </c>
      <c r="AA1473" s="58"/>
      <c r="AB1473" s="58" t="s">
        <v>7972</v>
      </c>
      <c r="AC1473" s="60">
        <v>12</v>
      </c>
      <c r="AD1473" s="60" t="s">
        <v>6786</v>
      </c>
      <c r="AE1473" s="58" t="s">
        <v>1668</v>
      </c>
      <c r="AF1473" s="58" t="s">
        <v>658</v>
      </c>
      <c r="AG1473" s="60" t="s">
        <v>5298</v>
      </c>
      <c r="AH1473" s="60" t="s">
        <v>5298</v>
      </c>
      <c r="AI1473" s="58">
        <v>1000</v>
      </c>
      <c r="AJ1473" s="58" t="s">
        <v>666</v>
      </c>
    </row>
    <row r="1474" spans="1:36">
      <c r="A1474" s="57">
        <v>1471</v>
      </c>
      <c r="B1474" s="58">
        <v>2022</v>
      </c>
      <c r="C1474" s="58" t="s">
        <v>692</v>
      </c>
      <c r="D1474" s="58"/>
      <c r="E1474" s="58" t="s">
        <v>8883</v>
      </c>
      <c r="F1474" s="58" t="s">
        <v>587</v>
      </c>
      <c r="G1474" s="58" t="s">
        <v>7933</v>
      </c>
      <c r="H1474" s="58" t="s">
        <v>2032</v>
      </c>
      <c r="I1474" s="59">
        <v>44655</v>
      </c>
      <c r="J1474" s="58" t="s">
        <v>3437</v>
      </c>
      <c r="K1474" s="59" t="s">
        <v>7278</v>
      </c>
      <c r="L1474" s="58" t="s">
        <v>7807</v>
      </c>
      <c r="M1474" s="58" t="s">
        <v>7176</v>
      </c>
      <c r="N1474" s="60">
        <v>2691600</v>
      </c>
      <c r="O1474" s="60">
        <v>148038</v>
      </c>
      <c r="P1474" s="60">
        <v>148038</v>
      </c>
      <c r="Q1474" s="58"/>
      <c r="R1474" s="58" t="s">
        <v>658</v>
      </c>
      <c r="S1474" s="58" t="s">
        <v>695</v>
      </c>
      <c r="T1474" s="58"/>
      <c r="U1474" s="58">
        <v>3</v>
      </c>
      <c r="V1474" s="58"/>
      <c r="W1474" s="58" t="s">
        <v>658</v>
      </c>
      <c r="X1474" s="58">
        <v>44072938000</v>
      </c>
      <c r="Y1474" s="58" t="str">
        <f>LEFT(Tableau3[[#This Row],[CODE_TARIF]],6)</f>
        <v>440729</v>
      </c>
      <c r="Z1474" s="58" t="s">
        <v>697</v>
      </c>
      <c r="AA1474" s="58"/>
      <c r="AB1474" s="58" t="s">
        <v>7972</v>
      </c>
      <c r="AC1474" s="60">
        <v>10</v>
      </c>
      <c r="AD1474" s="60" t="s">
        <v>6787</v>
      </c>
      <c r="AE1474" s="58" t="s">
        <v>1668</v>
      </c>
      <c r="AF1474" s="58" t="s">
        <v>658</v>
      </c>
      <c r="AG1474" s="60" t="s">
        <v>5299</v>
      </c>
      <c r="AH1474" s="60" t="s">
        <v>5299</v>
      </c>
      <c r="AI1474" s="58">
        <v>1000</v>
      </c>
      <c r="AJ1474" s="58" t="s">
        <v>666</v>
      </c>
    </row>
    <row r="1475" spans="1:36">
      <c r="A1475" s="57">
        <v>1472</v>
      </c>
      <c r="B1475" s="58">
        <v>2022</v>
      </c>
      <c r="C1475" s="58" t="s">
        <v>692</v>
      </c>
      <c r="D1475" s="58"/>
      <c r="E1475" s="58" t="s">
        <v>8883</v>
      </c>
      <c r="F1475" s="58" t="s">
        <v>587</v>
      </c>
      <c r="G1475" s="58" t="s">
        <v>7933</v>
      </c>
      <c r="H1475" s="58" t="s">
        <v>2032</v>
      </c>
      <c r="I1475" s="59">
        <v>44655</v>
      </c>
      <c r="J1475" s="58" t="s">
        <v>3438</v>
      </c>
      <c r="K1475" s="59" t="s">
        <v>7278</v>
      </c>
      <c r="L1475" s="58" t="s">
        <v>7807</v>
      </c>
      <c r="M1475" s="58" t="s">
        <v>7176</v>
      </c>
      <c r="N1475" s="60">
        <v>2745900</v>
      </c>
      <c r="O1475" s="60">
        <v>151025</v>
      </c>
      <c r="P1475" s="60">
        <v>151025</v>
      </c>
      <c r="Q1475" s="58"/>
      <c r="R1475" s="58" t="s">
        <v>658</v>
      </c>
      <c r="S1475" s="58" t="s">
        <v>695</v>
      </c>
      <c r="T1475" s="58"/>
      <c r="U1475" s="58">
        <v>3</v>
      </c>
      <c r="V1475" s="58"/>
      <c r="W1475" s="58" t="s">
        <v>658</v>
      </c>
      <c r="X1475" s="58">
        <v>44072938000</v>
      </c>
      <c r="Y1475" s="58" t="str">
        <f>LEFT(Tableau3[[#This Row],[CODE_TARIF]],6)</f>
        <v>440729</v>
      </c>
      <c r="Z1475" s="58" t="s">
        <v>697</v>
      </c>
      <c r="AA1475" s="58"/>
      <c r="AB1475" s="58" t="s">
        <v>7972</v>
      </c>
      <c r="AC1475" s="60">
        <v>13</v>
      </c>
      <c r="AD1475" s="60" t="s">
        <v>6788</v>
      </c>
      <c r="AE1475" s="58" t="s">
        <v>1668</v>
      </c>
      <c r="AF1475" s="58" t="s">
        <v>658</v>
      </c>
      <c r="AG1475" s="60" t="s">
        <v>4823</v>
      </c>
      <c r="AH1475" s="60" t="s">
        <v>4823</v>
      </c>
      <c r="AI1475" s="58">
        <v>1000</v>
      </c>
      <c r="AJ1475" s="58" t="s">
        <v>666</v>
      </c>
    </row>
    <row r="1476" spans="1:36">
      <c r="A1476" s="57">
        <v>1473</v>
      </c>
      <c r="B1476" s="58">
        <v>2022</v>
      </c>
      <c r="C1476" s="58" t="s">
        <v>692</v>
      </c>
      <c r="D1476" s="58"/>
      <c r="E1476" s="58" t="s">
        <v>8883</v>
      </c>
      <c r="F1476" s="58" t="s">
        <v>587</v>
      </c>
      <c r="G1476" s="58" t="s">
        <v>7933</v>
      </c>
      <c r="H1476" s="58" t="s">
        <v>2032</v>
      </c>
      <c r="I1476" s="59">
        <v>44655</v>
      </c>
      <c r="J1476" s="58" t="s">
        <v>3439</v>
      </c>
      <c r="K1476" s="59" t="s">
        <v>7278</v>
      </c>
      <c r="L1476" s="58" t="s">
        <v>7807</v>
      </c>
      <c r="M1476" s="58" t="s">
        <v>7176</v>
      </c>
      <c r="N1476" s="60">
        <v>2786600</v>
      </c>
      <c r="O1476" s="60">
        <v>153263</v>
      </c>
      <c r="P1476" s="60">
        <v>153263</v>
      </c>
      <c r="Q1476" s="58"/>
      <c r="R1476" s="58" t="s">
        <v>658</v>
      </c>
      <c r="S1476" s="58" t="s">
        <v>695</v>
      </c>
      <c r="T1476" s="58"/>
      <c r="U1476" s="58">
        <v>3</v>
      </c>
      <c r="V1476" s="58"/>
      <c r="W1476" s="58" t="s">
        <v>658</v>
      </c>
      <c r="X1476" s="58">
        <v>44072938000</v>
      </c>
      <c r="Y1476" s="58" t="str">
        <f>LEFT(Tableau3[[#This Row],[CODE_TARIF]],6)</f>
        <v>440729</v>
      </c>
      <c r="Z1476" s="58" t="s">
        <v>697</v>
      </c>
      <c r="AA1476" s="58"/>
      <c r="AB1476" s="58" t="s">
        <v>7972</v>
      </c>
      <c r="AC1476" s="60">
        <v>10</v>
      </c>
      <c r="AD1476" s="60" t="s">
        <v>6789</v>
      </c>
      <c r="AE1476" s="58" t="s">
        <v>1668</v>
      </c>
      <c r="AF1476" s="58" t="s">
        <v>658</v>
      </c>
      <c r="AG1476" s="60" t="s">
        <v>5300</v>
      </c>
      <c r="AH1476" s="60" t="s">
        <v>5300</v>
      </c>
      <c r="AI1476" s="58">
        <v>1000</v>
      </c>
      <c r="AJ1476" s="58" t="s">
        <v>666</v>
      </c>
    </row>
    <row r="1477" spans="1:36">
      <c r="A1477" s="57">
        <v>1474</v>
      </c>
      <c r="B1477" s="58">
        <v>2022</v>
      </c>
      <c r="C1477" s="58" t="s">
        <v>692</v>
      </c>
      <c r="D1477" s="58"/>
      <c r="E1477" s="58" t="s">
        <v>8883</v>
      </c>
      <c r="F1477" s="58" t="s">
        <v>587</v>
      </c>
      <c r="G1477" s="58" t="s">
        <v>7933</v>
      </c>
      <c r="H1477" s="58" t="s">
        <v>2032</v>
      </c>
      <c r="I1477" s="59">
        <v>44655</v>
      </c>
      <c r="J1477" s="58" t="s">
        <v>3440</v>
      </c>
      <c r="K1477" s="59" t="s">
        <v>7278</v>
      </c>
      <c r="L1477" s="58" t="s">
        <v>7807</v>
      </c>
      <c r="M1477" s="58" t="s">
        <v>7176</v>
      </c>
      <c r="N1477" s="60">
        <v>2824700</v>
      </c>
      <c r="O1477" s="60">
        <v>155359</v>
      </c>
      <c r="P1477" s="60">
        <v>155359</v>
      </c>
      <c r="Q1477" s="58"/>
      <c r="R1477" s="58" t="s">
        <v>658</v>
      </c>
      <c r="S1477" s="58" t="s">
        <v>695</v>
      </c>
      <c r="T1477" s="58"/>
      <c r="U1477" s="58">
        <v>3</v>
      </c>
      <c r="V1477" s="58"/>
      <c r="W1477" s="58" t="s">
        <v>658</v>
      </c>
      <c r="X1477" s="58">
        <v>44072938000</v>
      </c>
      <c r="Y1477" s="58" t="str">
        <f>LEFT(Tableau3[[#This Row],[CODE_TARIF]],6)</f>
        <v>440729</v>
      </c>
      <c r="Z1477" s="58" t="s">
        <v>697</v>
      </c>
      <c r="AA1477" s="58"/>
      <c r="AB1477" s="58" t="s">
        <v>7972</v>
      </c>
      <c r="AC1477" s="60">
        <v>11</v>
      </c>
      <c r="AD1477" s="60" t="s">
        <v>6790</v>
      </c>
      <c r="AE1477" s="58" t="s">
        <v>1668</v>
      </c>
      <c r="AF1477" s="58" t="s">
        <v>658</v>
      </c>
      <c r="AG1477" s="60" t="s">
        <v>5301</v>
      </c>
      <c r="AH1477" s="60" t="s">
        <v>5301</v>
      </c>
      <c r="AI1477" s="58">
        <v>1000</v>
      </c>
      <c r="AJ1477" s="58" t="s">
        <v>666</v>
      </c>
    </row>
    <row r="1478" spans="1:36">
      <c r="A1478" s="57">
        <v>1475</v>
      </c>
      <c r="B1478" s="58">
        <v>2022</v>
      </c>
      <c r="C1478" s="58" t="s">
        <v>692</v>
      </c>
      <c r="D1478" s="58"/>
      <c r="E1478" s="58" t="s">
        <v>8883</v>
      </c>
      <c r="F1478" s="58" t="s">
        <v>587</v>
      </c>
      <c r="G1478" s="58" t="s">
        <v>7933</v>
      </c>
      <c r="H1478" s="58" t="s">
        <v>2032</v>
      </c>
      <c r="I1478" s="59">
        <v>44655</v>
      </c>
      <c r="J1478" s="58" t="s">
        <v>3441</v>
      </c>
      <c r="K1478" s="59" t="s">
        <v>7278</v>
      </c>
      <c r="L1478" s="58" t="s">
        <v>7807</v>
      </c>
      <c r="M1478" s="58" t="s">
        <v>7176</v>
      </c>
      <c r="N1478" s="60">
        <v>2819400</v>
      </c>
      <c r="O1478" s="60">
        <v>155067</v>
      </c>
      <c r="P1478" s="60">
        <v>155067</v>
      </c>
      <c r="Q1478" s="58"/>
      <c r="R1478" s="58" t="s">
        <v>658</v>
      </c>
      <c r="S1478" s="58" t="s">
        <v>695</v>
      </c>
      <c r="T1478" s="58"/>
      <c r="U1478" s="58">
        <v>3</v>
      </c>
      <c r="V1478" s="58"/>
      <c r="W1478" s="58" t="s">
        <v>658</v>
      </c>
      <c r="X1478" s="58">
        <v>44072938000</v>
      </c>
      <c r="Y1478" s="58" t="str">
        <f>LEFT(Tableau3[[#This Row],[CODE_TARIF]],6)</f>
        <v>440729</v>
      </c>
      <c r="Z1478" s="58" t="s">
        <v>697</v>
      </c>
      <c r="AA1478" s="58"/>
      <c r="AB1478" s="58" t="s">
        <v>7972</v>
      </c>
      <c r="AC1478" s="60">
        <v>9</v>
      </c>
      <c r="AD1478" s="60" t="s">
        <v>6791</v>
      </c>
      <c r="AE1478" s="58" t="s">
        <v>1668</v>
      </c>
      <c r="AF1478" s="58" t="s">
        <v>658</v>
      </c>
      <c r="AG1478" s="60" t="s">
        <v>5302</v>
      </c>
      <c r="AH1478" s="60" t="s">
        <v>5302</v>
      </c>
      <c r="AI1478" s="58">
        <v>1000</v>
      </c>
      <c r="AJ1478" s="58" t="s">
        <v>666</v>
      </c>
    </row>
    <row r="1479" spans="1:36">
      <c r="A1479" s="57">
        <v>1476</v>
      </c>
      <c r="B1479" s="58">
        <v>2022</v>
      </c>
      <c r="C1479" s="58" t="s">
        <v>692</v>
      </c>
      <c r="D1479" s="58"/>
      <c r="E1479" s="58" t="s">
        <v>8883</v>
      </c>
      <c r="F1479" s="58" t="s">
        <v>587</v>
      </c>
      <c r="G1479" s="58" t="s">
        <v>7933</v>
      </c>
      <c r="H1479" s="58" t="s">
        <v>2032</v>
      </c>
      <c r="I1479" s="59">
        <v>44655</v>
      </c>
      <c r="J1479" s="58" t="s">
        <v>3442</v>
      </c>
      <c r="K1479" s="59" t="s">
        <v>7278</v>
      </c>
      <c r="L1479" s="58" t="s">
        <v>7807</v>
      </c>
      <c r="M1479" s="58" t="s">
        <v>7176</v>
      </c>
      <c r="N1479" s="60">
        <v>2723800</v>
      </c>
      <c r="O1479" s="60">
        <v>149809</v>
      </c>
      <c r="P1479" s="60">
        <v>149809</v>
      </c>
      <c r="Q1479" s="58"/>
      <c r="R1479" s="58" t="s">
        <v>658</v>
      </c>
      <c r="S1479" s="58" t="s">
        <v>695</v>
      </c>
      <c r="T1479" s="58"/>
      <c r="U1479" s="58">
        <v>3</v>
      </c>
      <c r="V1479" s="58"/>
      <c r="W1479" s="58" t="s">
        <v>658</v>
      </c>
      <c r="X1479" s="58">
        <v>44072938000</v>
      </c>
      <c r="Y1479" s="58" t="str">
        <f>LEFT(Tableau3[[#This Row],[CODE_TARIF]],6)</f>
        <v>440729</v>
      </c>
      <c r="Z1479" s="58" t="s">
        <v>697</v>
      </c>
      <c r="AA1479" s="58"/>
      <c r="AB1479" s="58" t="s">
        <v>7972</v>
      </c>
      <c r="AC1479" s="60">
        <v>26</v>
      </c>
      <c r="AD1479" s="60" t="s">
        <v>6792</v>
      </c>
      <c r="AE1479" s="58" t="s">
        <v>1668</v>
      </c>
      <c r="AF1479" s="58" t="s">
        <v>658</v>
      </c>
      <c r="AG1479" s="60" t="s">
        <v>5303</v>
      </c>
      <c r="AH1479" s="60" t="s">
        <v>5303</v>
      </c>
      <c r="AI1479" s="58">
        <v>1000</v>
      </c>
      <c r="AJ1479" s="58" t="s">
        <v>666</v>
      </c>
    </row>
    <row r="1480" spans="1:36">
      <c r="A1480" s="57">
        <v>1477</v>
      </c>
      <c r="B1480" s="58">
        <v>2022</v>
      </c>
      <c r="C1480" s="58" t="s">
        <v>692</v>
      </c>
      <c r="D1480" s="58"/>
      <c r="E1480" s="58" t="s">
        <v>8883</v>
      </c>
      <c r="F1480" s="58" t="s">
        <v>587</v>
      </c>
      <c r="G1480" s="58" t="s">
        <v>7933</v>
      </c>
      <c r="H1480" s="58" t="s">
        <v>2032</v>
      </c>
      <c r="I1480" s="59">
        <v>44655</v>
      </c>
      <c r="J1480" s="58" t="s">
        <v>3443</v>
      </c>
      <c r="K1480" s="59" t="s">
        <v>7278</v>
      </c>
      <c r="L1480" s="58" t="s">
        <v>7807</v>
      </c>
      <c r="M1480" s="58" t="s">
        <v>7176</v>
      </c>
      <c r="N1480" s="60">
        <v>3720600</v>
      </c>
      <c r="O1480" s="60">
        <v>204633</v>
      </c>
      <c r="P1480" s="60">
        <v>204633</v>
      </c>
      <c r="Q1480" s="58"/>
      <c r="R1480" s="58" t="s">
        <v>658</v>
      </c>
      <c r="S1480" s="58" t="s">
        <v>687</v>
      </c>
      <c r="T1480" s="58"/>
      <c r="U1480" s="58">
        <v>3</v>
      </c>
      <c r="V1480" s="58"/>
      <c r="W1480" s="58" t="s">
        <v>658</v>
      </c>
      <c r="X1480" s="58">
        <v>44072938000</v>
      </c>
      <c r="Y1480" s="58" t="str">
        <f>LEFT(Tableau3[[#This Row],[CODE_TARIF]],6)</f>
        <v>440729</v>
      </c>
      <c r="Z1480" s="58" t="s">
        <v>697</v>
      </c>
      <c r="AA1480" s="58"/>
      <c r="AB1480" s="58" t="s">
        <v>7977</v>
      </c>
      <c r="AC1480" s="60">
        <v>12</v>
      </c>
      <c r="AD1480" s="60" t="s">
        <v>4255</v>
      </c>
      <c r="AE1480" s="58" t="s">
        <v>1668</v>
      </c>
      <c r="AF1480" s="58" t="s">
        <v>658</v>
      </c>
      <c r="AG1480" s="60" t="s">
        <v>5304</v>
      </c>
      <c r="AH1480" s="60" t="s">
        <v>5304</v>
      </c>
      <c r="AI1480" s="58">
        <v>1000</v>
      </c>
      <c r="AJ1480" s="58" t="s">
        <v>666</v>
      </c>
    </row>
    <row r="1481" spans="1:36">
      <c r="A1481" s="57">
        <v>1478</v>
      </c>
      <c r="B1481" s="58">
        <v>2022</v>
      </c>
      <c r="C1481" s="58" t="s">
        <v>692</v>
      </c>
      <c r="D1481" s="58"/>
      <c r="E1481" s="58" t="s">
        <v>8883</v>
      </c>
      <c r="F1481" s="58" t="s">
        <v>587</v>
      </c>
      <c r="G1481" s="58" t="s">
        <v>7933</v>
      </c>
      <c r="H1481" s="58" t="s">
        <v>2032</v>
      </c>
      <c r="I1481" s="59">
        <v>44655</v>
      </c>
      <c r="J1481" s="58" t="s">
        <v>3444</v>
      </c>
      <c r="K1481" s="59" t="s">
        <v>7278</v>
      </c>
      <c r="L1481" s="58" t="s">
        <v>7807</v>
      </c>
      <c r="M1481" s="58" t="s">
        <v>7176</v>
      </c>
      <c r="N1481" s="60">
        <v>3588300</v>
      </c>
      <c r="O1481" s="60">
        <v>197357</v>
      </c>
      <c r="P1481" s="60">
        <v>197357</v>
      </c>
      <c r="Q1481" s="58"/>
      <c r="R1481" s="58" t="s">
        <v>658</v>
      </c>
      <c r="S1481" s="58" t="s">
        <v>687</v>
      </c>
      <c r="T1481" s="58"/>
      <c r="U1481" s="58">
        <v>3</v>
      </c>
      <c r="V1481" s="58"/>
      <c r="W1481" s="58" t="s">
        <v>658</v>
      </c>
      <c r="X1481" s="58">
        <v>44072938000</v>
      </c>
      <c r="Y1481" s="58" t="str">
        <f>LEFT(Tableau3[[#This Row],[CODE_TARIF]],6)</f>
        <v>440729</v>
      </c>
      <c r="Z1481" s="58" t="s">
        <v>697</v>
      </c>
      <c r="AA1481" s="58"/>
      <c r="AB1481" s="58" t="s">
        <v>7977</v>
      </c>
      <c r="AC1481" s="60">
        <v>11</v>
      </c>
      <c r="AD1481" s="60" t="s">
        <v>6793</v>
      </c>
      <c r="AE1481" s="58" t="s">
        <v>1668</v>
      </c>
      <c r="AF1481" s="58" t="s">
        <v>658</v>
      </c>
      <c r="AG1481" s="60" t="s">
        <v>5305</v>
      </c>
      <c r="AH1481" s="60" t="s">
        <v>5305</v>
      </c>
      <c r="AI1481" s="58">
        <v>1000</v>
      </c>
      <c r="AJ1481" s="58" t="s">
        <v>666</v>
      </c>
    </row>
    <row r="1482" spans="1:36">
      <c r="A1482" s="57">
        <v>1479</v>
      </c>
      <c r="B1482" s="58">
        <v>2022</v>
      </c>
      <c r="C1482" s="58" t="s">
        <v>692</v>
      </c>
      <c r="D1482" s="58"/>
      <c r="E1482" s="58" t="s">
        <v>8883</v>
      </c>
      <c r="F1482" s="58" t="s">
        <v>587</v>
      </c>
      <c r="G1482" s="58" t="s">
        <v>7933</v>
      </c>
      <c r="H1482" s="58" t="s">
        <v>2032</v>
      </c>
      <c r="I1482" s="59">
        <v>44655</v>
      </c>
      <c r="J1482" s="58" t="s">
        <v>3445</v>
      </c>
      <c r="K1482" s="59" t="s">
        <v>7278</v>
      </c>
      <c r="L1482" s="58" t="s">
        <v>7808</v>
      </c>
      <c r="M1482" s="58" t="s">
        <v>7276</v>
      </c>
      <c r="N1482" s="60">
        <v>1268300</v>
      </c>
      <c r="O1482" s="60">
        <v>69757</v>
      </c>
      <c r="P1482" s="60">
        <v>69757</v>
      </c>
      <c r="Q1482" s="58"/>
      <c r="R1482" s="58" t="s">
        <v>658</v>
      </c>
      <c r="S1482" s="58" t="s">
        <v>695</v>
      </c>
      <c r="T1482" s="58"/>
      <c r="U1482" s="58">
        <v>3</v>
      </c>
      <c r="V1482" s="58"/>
      <c r="W1482" s="58" t="s">
        <v>658</v>
      </c>
      <c r="X1482" s="58">
        <v>44072921000</v>
      </c>
      <c r="Y1482" s="58" t="str">
        <f>LEFT(Tableau3[[#This Row],[CODE_TARIF]],6)</f>
        <v>440729</v>
      </c>
      <c r="Z1482" s="58" t="s">
        <v>697</v>
      </c>
      <c r="AA1482" s="58"/>
      <c r="AB1482" s="58" t="s">
        <v>7976</v>
      </c>
      <c r="AC1482" s="60">
        <v>13</v>
      </c>
      <c r="AD1482" s="60" t="s">
        <v>6794</v>
      </c>
      <c r="AE1482" s="58" t="s">
        <v>1668</v>
      </c>
      <c r="AF1482" s="58" t="s">
        <v>658</v>
      </c>
      <c r="AG1482" s="60" t="s">
        <v>5306</v>
      </c>
      <c r="AH1482" s="60" t="s">
        <v>5306</v>
      </c>
      <c r="AI1482" s="58">
        <v>1000</v>
      </c>
      <c r="AJ1482" s="58" t="s">
        <v>666</v>
      </c>
    </row>
    <row r="1483" spans="1:36">
      <c r="A1483" s="57">
        <v>1480</v>
      </c>
      <c r="B1483" s="58">
        <v>2022</v>
      </c>
      <c r="C1483" s="58" t="s">
        <v>692</v>
      </c>
      <c r="D1483" s="58"/>
      <c r="E1483" s="58" t="s">
        <v>8883</v>
      </c>
      <c r="F1483" s="58" t="s">
        <v>587</v>
      </c>
      <c r="G1483" s="58" t="s">
        <v>7933</v>
      </c>
      <c r="H1483" s="58" t="s">
        <v>2032</v>
      </c>
      <c r="I1483" s="59">
        <v>44655</v>
      </c>
      <c r="J1483" s="58" t="s">
        <v>3446</v>
      </c>
      <c r="K1483" s="59" t="s">
        <v>7278</v>
      </c>
      <c r="L1483" s="58" t="s">
        <v>7808</v>
      </c>
      <c r="M1483" s="58" t="s">
        <v>7276</v>
      </c>
      <c r="N1483" s="60">
        <v>1266500</v>
      </c>
      <c r="O1483" s="60">
        <v>69658</v>
      </c>
      <c r="P1483" s="60">
        <v>69658</v>
      </c>
      <c r="Q1483" s="58"/>
      <c r="R1483" s="58" t="s">
        <v>658</v>
      </c>
      <c r="S1483" s="58" t="s">
        <v>701</v>
      </c>
      <c r="T1483" s="58"/>
      <c r="U1483" s="58">
        <v>3</v>
      </c>
      <c r="V1483" s="58"/>
      <c r="W1483" s="58" t="s">
        <v>658</v>
      </c>
      <c r="X1483" s="58">
        <v>44072938000</v>
      </c>
      <c r="Y1483" s="58" t="str">
        <f>LEFT(Tableau3[[#This Row],[CODE_TARIF]],6)</f>
        <v>440729</v>
      </c>
      <c r="Z1483" s="58" t="s">
        <v>697</v>
      </c>
      <c r="AA1483" s="58"/>
      <c r="AB1483" s="58" t="s">
        <v>7973</v>
      </c>
      <c r="AC1483" s="60">
        <v>9</v>
      </c>
      <c r="AD1483" s="60" t="s">
        <v>5307</v>
      </c>
      <c r="AE1483" s="58" t="s">
        <v>1668</v>
      </c>
      <c r="AF1483" s="58" t="s">
        <v>658</v>
      </c>
      <c r="AG1483" s="60" t="s">
        <v>5307</v>
      </c>
      <c r="AH1483" s="60" t="s">
        <v>5307</v>
      </c>
      <c r="AI1483" s="58">
        <v>1000</v>
      </c>
      <c r="AJ1483" s="58" t="s">
        <v>666</v>
      </c>
    </row>
    <row r="1484" spans="1:36">
      <c r="A1484" s="57">
        <v>1481</v>
      </c>
      <c r="B1484" s="58">
        <v>2022</v>
      </c>
      <c r="C1484" s="58" t="s">
        <v>692</v>
      </c>
      <c r="D1484" s="58"/>
      <c r="E1484" s="58" t="s">
        <v>8883</v>
      </c>
      <c r="F1484" s="58" t="s">
        <v>587</v>
      </c>
      <c r="G1484" s="58" t="s">
        <v>7933</v>
      </c>
      <c r="H1484" s="58" t="s">
        <v>2032</v>
      </c>
      <c r="I1484" s="59">
        <v>44655</v>
      </c>
      <c r="J1484" s="58" t="s">
        <v>3447</v>
      </c>
      <c r="K1484" s="59" t="s">
        <v>7278</v>
      </c>
      <c r="L1484" s="58" t="s">
        <v>7808</v>
      </c>
      <c r="M1484" s="58" t="s">
        <v>7276</v>
      </c>
      <c r="N1484" s="60">
        <v>1251500</v>
      </c>
      <c r="O1484" s="60">
        <v>68833</v>
      </c>
      <c r="P1484" s="60">
        <v>68833</v>
      </c>
      <c r="Q1484" s="58"/>
      <c r="R1484" s="58" t="s">
        <v>658</v>
      </c>
      <c r="S1484" s="58" t="s">
        <v>701</v>
      </c>
      <c r="T1484" s="58"/>
      <c r="U1484" s="58">
        <v>3</v>
      </c>
      <c r="V1484" s="58"/>
      <c r="W1484" s="58" t="s">
        <v>658</v>
      </c>
      <c r="X1484" s="58">
        <v>44072938000</v>
      </c>
      <c r="Y1484" s="58" t="str">
        <f>LEFT(Tableau3[[#This Row],[CODE_TARIF]],6)</f>
        <v>440729</v>
      </c>
      <c r="Z1484" s="58" t="s">
        <v>697</v>
      </c>
      <c r="AA1484" s="58"/>
      <c r="AB1484" s="58" t="s">
        <v>7973</v>
      </c>
      <c r="AC1484" s="60">
        <v>11</v>
      </c>
      <c r="AD1484" s="60" t="s">
        <v>3994</v>
      </c>
      <c r="AE1484" s="58" t="s">
        <v>1668</v>
      </c>
      <c r="AF1484" s="58" t="s">
        <v>658</v>
      </c>
      <c r="AG1484" s="60" t="s">
        <v>3994</v>
      </c>
      <c r="AH1484" s="60" t="s">
        <v>3994</v>
      </c>
      <c r="AI1484" s="58">
        <v>1000</v>
      </c>
      <c r="AJ1484" s="58" t="s">
        <v>666</v>
      </c>
    </row>
    <row r="1485" spans="1:36">
      <c r="A1485" s="57">
        <v>1482</v>
      </c>
      <c r="B1485" s="58">
        <v>2022</v>
      </c>
      <c r="C1485" s="58" t="s">
        <v>692</v>
      </c>
      <c r="D1485" s="58"/>
      <c r="E1485" s="58" t="s">
        <v>8883</v>
      </c>
      <c r="F1485" s="58" t="s">
        <v>587</v>
      </c>
      <c r="G1485" s="58" t="s">
        <v>7933</v>
      </c>
      <c r="H1485" s="58" t="s">
        <v>2032</v>
      </c>
      <c r="I1485" s="59">
        <v>44655</v>
      </c>
      <c r="J1485" s="58" t="s">
        <v>3448</v>
      </c>
      <c r="K1485" s="59" t="s">
        <v>7278</v>
      </c>
      <c r="L1485" s="58" t="s">
        <v>7808</v>
      </c>
      <c r="M1485" s="58" t="s">
        <v>7276</v>
      </c>
      <c r="N1485" s="60">
        <v>1261800</v>
      </c>
      <c r="O1485" s="60">
        <v>69399</v>
      </c>
      <c r="P1485" s="60">
        <v>69399</v>
      </c>
      <c r="Q1485" s="58"/>
      <c r="R1485" s="58" t="s">
        <v>658</v>
      </c>
      <c r="S1485" s="58" t="s">
        <v>7161</v>
      </c>
      <c r="T1485" s="58"/>
      <c r="U1485" s="58">
        <v>3</v>
      </c>
      <c r="V1485" s="58"/>
      <c r="W1485" s="58" t="s">
        <v>658</v>
      </c>
      <c r="X1485" s="58">
        <v>44072938000</v>
      </c>
      <c r="Y1485" s="58" t="str">
        <f>LEFT(Tableau3[[#This Row],[CODE_TARIF]],6)</f>
        <v>440729</v>
      </c>
      <c r="Z1485" s="58" t="s">
        <v>697</v>
      </c>
      <c r="AA1485" s="58"/>
      <c r="AB1485" s="58" t="s">
        <v>7973</v>
      </c>
      <c r="AC1485" s="60">
        <v>11</v>
      </c>
      <c r="AD1485" s="60" t="s">
        <v>5308</v>
      </c>
      <c r="AE1485" s="58" t="s">
        <v>1668</v>
      </c>
      <c r="AF1485" s="58" t="s">
        <v>658</v>
      </c>
      <c r="AG1485" s="60" t="s">
        <v>5308</v>
      </c>
      <c r="AH1485" s="60" t="s">
        <v>5308</v>
      </c>
      <c r="AI1485" s="58">
        <v>1000</v>
      </c>
      <c r="AJ1485" s="58" t="s">
        <v>666</v>
      </c>
    </row>
    <row r="1486" spans="1:36">
      <c r="A1486" s="57">
        <v>1483</v>
      </c>
      <c r="B1486" s="58">
        <v>2022</v>
      </c>
      <c r="C1486" s="58" t="s">
        <v>692</v>
      </c>
      <c r="D1486" s="58"/>
      <c r="E1486" s="58" t="s">
        <v>8883</v>
      </c>
      <c r="F1486" s="58" t="s">
        <v>587</v>
      </c>
      <c r="G1486" s="58" t="s">
        <v>7933</v>
      </c>
      <c r="H1486" s="58" t="s">
        <v>2032</v>
      </c>
      <c r="I1486" s="59">
        <v>44655</v>
      </c>
      <c r="J1486" s="58" t="s">
        <v>3449</v>
      </c>
      <c r="K1486" s="59" t="s">
        <v>7278</v>
      </c>
      <c r="L1486" s="58" t="s">
        <v>7808</v>
      </c>
      <c r="M1486" s="58" t="s">
        <v>7276</v>
      </c>
      <c r="N1486" s="60">
        <v>1313100</v>
      </c>
      <c r="O1486" s="60">
        <v>72221</v>
      </c>
      <c r="P1486" s="60">
        <v>72221</v>
      </c>
      <c r="Q1486" s="58"/>
      <c r="R1486" s="58" t="s">
        <v>658</v>
      </c>
      <c r="S1486" s="58" t="s">
        <v>7161</v>
      </c>
      <c r="T1486" s="58"/>
      <c r="U1486" s="58">
        <v>3</v>
      </c>
      <c r="V1486" s="58"/>
      <c r="W1486" s="58" t="s">
        <v>658</v>
      </c>
      <c r="X1486" s="58">
        <v>44072938000</v>
      </c>
      <c r="Y1486" s="58" t="str">
        <f>LEFT(Tableau3[[#This Row],[CODE_TARIF]],6)</f>
        <v>440729</v>
      </c>
      <c r="Z1486" s="58" t="s">
        <v>697</v>
      </c>
      <c r="AA1486" s="58"/>
      <c r="AB1486" s="58" t="s">
        <v>7973</v>
      </c>
      <c r="AC1486" s="60">
        <v>15</v>
      </c>
      <c r="AD1486" s="60" t="s">
        <v>5309</v>
      </c>
      <c r="AE1486" s="58" t="s">
        <v>1668</v>
      </c>
      <c r="AF1486" s="58" t="s">
        <v>658</v>
      </c>
      <c r="AG1486" s="60" t="s">
        <v>5309</v>
      </c>
      <c r="AH1486" s="60" t="s">
        <v>5309</v>
      </c>
      <c r="AI1486" s="58">
        <v>1000</v>
      </c>
      <c r="AJ1486" s="58" t="s">
        <v>666</v>
      </c>
    </row>
    <row r="1487" spans="1:36">
      <c r="A1487" s="57">
        <v>1484</v>
      </c>
      <c r="B1487" s="58">
        <v>2022</v>
      </c>
      <c r="C1487" s="58" t="s">
        <v>692</v>
      </c>
      <c r="D1487" s="58"/>
      <c r="E1487" s="58" t="s">
        <v>8883</v>
      </c>
      <c r="F1487" s="58" t="s">
        <v>587</v>
      </c>
      <c r="G1487" s="58" t="s">
        <v>7933</v>
      </c>
      <c r="H1487" s="58" t="s">
        <v>2032</v>
      </c>
      <c r="I1487" s="59">
        <v>44655</v>
      </c>
      <c r="J1487" s="58" t="s">
        <v>3450</v>
      </c>
      <c r="K1487" s="59" t="s">
        <v>7278</v>
      </c>
      <c r="L1487" s="58" t="s">
        <v>7808</v>
      </c>
      <c r="M1487" s="58" t="s">
        <v>7276</v>
      </c>
      <c r="N1487" s="60">
        <v>2672800</v>
      </c>
      <c r="O1487" s="60">
        <v>147004</v>
      </c>
      <c r="P1487" s="60">
        <v>147004</v>
      </c>
      <c r="Q1487" s="58"/>
      <c r="R1487" s="58" t="s">
        <v>658</v>
      </c>
      <c r="S1487" s="58" t="s">
        <v>7161</v>
      </c>
      <c r="T1487" s="58"/>
      <c r="U1487" s="58">
        <v>3</v>
      </c>
      <c r="V1487" s="58"/>
      <c r="W1487" s="58" t="s">
        <v>658</v>
      </c>
      <c r="X1487" s="58">
        <v>44072938000</v>
      </c>
      <c r="Y1487" s="58" t="str">
        <f>LEFT(Tableau3[[#This Row],[CODE_TARIF]],6)</f>
        <v>440729</v>
      </c>
      <c r="Z1487" s="58" t="s">
        <v>697</v>
      </c>
      <c r="AA1487" s="58"/>
      <c r="AB1487" s="58" t="s">
        <v>7972</v>
      </c>
      <c r="AC1487" s="60">
        <v>11</v>
      </c>
      <c r="AD1487" s="60" t="s">
        <v>6795</v>
      </c>
      <c r="AE1487" s="58" t="s">
        <v>1668</v>
      </c>
      <c r="AF1487" s="58" t="s">
        <v>658</v>
      </c>
      <c r="AG1487" s="60" t="s">
        <v>5310</v>
      </c>
      <c r="AH1487" s="60" t="s">
        <v>5310</v>
      </c>
      <c r="AI1487" s="58">
        <v>1000</v>
      </c>
      <c r="AJ1487" s="58" t="s">
        <v>666</v>
      </c>
    </row>
    <row r="1488" spans="1:36">
      <c r="A1488" s="57">
        <v>1485</v>
      </c>
      <c r="B1488" s="58">
        <v>2022</v>
      </c>
      <c r="C1488" s="58" t="s">
        <v>692</v>
      </c>
      <c r="D1488" s="58"/>
      <c r="E1488" s="58" t="s">
        <v>8883</v>
      </c>
      <c r="F1488" s="58" t="s">
        <v>587</v>
      </c>
      <c r="G1488" s="58" t="s">
        <v>7933</v>
      </c>
      <c r="H1488" s="58" t="s">
        <v>2032</v>
      </c>
      <c r="I1488" s="59">
        <v>44655</v>
      </c>
      <c r="J1488" s="58" t="s">
        <v>3451</v>
      </c>
      <c r="K1488" s="59" t="s">
        <v>7278</v>
      </c>
      <c r="L1488" s="58" t="s">
        <v>7808</v>
      </c>
      <c r="M1488" s="58" t="s">
        <v>7276</v>
      </c>
      <c r="N1488" s="60">
        <v>2752900</v>
      </c>
      <c r="O1488" s="60">
        <v>151410</v>
      </c>
      <c r="P1488" s="60">
        <v>151410</v>
      </c>
      <c r="Q1488" s="58"/>
      <c r="R1488" s="58" t="s">
        <v>658</v>
      </c>
      <c r="S1488" s="58" t="s">
        <v>7161</v>
      </c>
      <c r="T1488" s="58"/>
      <c r="U1488" s="58">
        <v>3</v>
      </c>
      <c r="V1488" s="58"/>
      <c r="W1488" s="58" t="s">
        <v>658</v>
      </c>
      <c r="X1488" s="58">
        <v>44072938000</v>
      </c>
      <c r="Y1488" s="58" t="str">
        <f>LEFT(Tableau3[[#This Row],[CODE_TARIF]],6)</f>
        <v>440729</v>
      </c>
      <c r="Z1488" s="58" t="s">
        <v>697</v>
      </c>
      <c r="AA1488" s="58"/>
      <c r="AB1488" s="58" t="s">
        <v>7972</v>
      </c>
      <c r="AC1488" s="60">
        <v>12</v>
      </c>
      <c r="AD1488" s="60" t="s">
        <v>6796</v>
      </c>
      <c r="AE1488" s="58" t="s">
        <v>1668</v>
      </c>
      <c r="AF1488" s="58" t="s">
        <v>658</v>
      </c>
      <c r="AG1488" s="60" t="s">
        <v>5311</v>
      </c>
      <c r="AH1488" s="60" t="s">
        <v>5311</v>
      </c>
      <c r="AI1488" s="58">
        <v>1000</v>
      </c>
      <c r="AJ1488" s="58" t="s">
        <v>666</v>
      </c>
    </row>
    <row r="1489" spans="1:36">
      <c r="A1489" s="57">
        <v>1486</v>
      </c>
      <c r="B1489" s="58">
        <v>2022</v>
      </c>
      <c r="C1489" s="58" t="s">
        <v>692</v>
      </c>
      <c r="D1489" s="58"/>
      <c r="E1489" s="58" t="s">
        <v>8883</v>
      </c>
      <c r="F1489" s="58" t="s">
        <v>587</v>
      </c>
      <c r="G1489" s="58" t="s">
        <v>7933</v>
      </c>
      <c r="H1489" s="58" t="s">
        <v>2032</v>
      </c>
      <c r="I1489" s="59">
        <v>44655</v>
      </c>
      <c r="J1489" s="58" t="s">
        <v>3452</v>
      </c>
      <c r="K1489" s="59" t="s">
        <v>7278</v>
      </c>
      <c r="L1489" s="58" t="s">
        <v>7808</v>
      </c>
      <c r="M1489" s="58" t="s">
        <v>7276</v>
      </c>
      <c r="N1489" s="60">
        <v>2703900</v>
      </c>
      <c r="O1489" s="60">
        <v>148715</v>
      </c>
      <c r="P1489" s="60">
        <v>148715</v>
      </c>
      <c r="Q1489" s="58"/>
      <c r="R1489" s="58" t="s">
        <v>658</v>
      </c>
      <c r="S1489" s="58" t="s">
        <v>7161</v>
      </c>
      <c r="T1489" s="58"/>
      <c r="U1489" s="58">
        <v>3</v>
      </c>
      <c r="V1489" s="58"/>
      <c r="W1489" s="58" t="s">
        <v>658</v>
      </c>
      <c r="X1489" s="58">
        <v>44072938000</v>
      </c>
      <c r="Y1489" s="58" t="str">
        <f>LEFT(Tableau3[[#This Row],[CODE_TARIF]],6)</f>
        <v>440729</v>
      </c>
      <c r="Z1489" s="58" t="s">
        <v>697</v>
      </c>
      <c r="AA1489" s="58"/>
      <c r="AB1489" s="58" t="s">
        <v>7972</v>
      </c>
      <c r="AC1489" s="60">
        <v>14</v>
      </c>
      <c r="AD1489" s="60" t="s">
        <v>6797</v>
      </c>
      <c r="AE1489" s="58" t="s">
        <v>1668</v>
      </c>
      <c r="AF1489" s="58" t="s">
        <v>658</v>
      </c>
      <c r="AG1489" s="60" t="s">
        <v>5312</v>
      </c>
      <c r="AH1489" s="60" t="s">
        <v>5312</v>
      </c>
      <c r="AI1489" s="58">
        <v>1000</v>
      </c>
      <c r="AJ1489" s="58" t="s">
        <v>666</v>
      </c>
    </row>
    <row r="1490" spans="1:36">
      <c r="A1490" s="57">
        <v>1487</v>
      </c>
      <c r="B1490" s="58">
        <v>2022</v>
      </c>
      <c r="C1490" s="58" t="s">
        <v>692</v>
      </c>
      <c r="D1490" s="58"/>
      <c r="E1490" s="58" t="s">
        <v>8883</v>
      </c>
      <c r="F1490" s="58" t="s">
        <v>587</v>
      </c>
      <c r="G1490" s="58" t="s">
        <v>7933</v>
      </c>
      <c r="H1490" s="58" t="s">
        <v>2032</v>
      </c>
      <c r="I1490" s="59">
        <v>44655</v>
      </c>
      <c r="J1490" s="58" t="s">
        <v>3453</v>
      </c>
      <c r="K1490" s="59" t="s">
        <v>7278</v>
      </c>
      <c r="L1490" s="58" t="s">
        <v>7808</v>
      </c>
      <c r="M1490" s="58" t="s">
        <v>7276</v>
      </c>
      <c r="N1490" s="60">
        <v>2692000</v>
      </c>
      <c r="O1490" s="60">
        <v>148060</v>
      </c>
      <c r="P1490" s="60">
        <v>148060</v>
      </c>
      <c r="Q1490" s="58"/>
      <c r="R1490" s="58" t="s">
        <v>658</v>
      </c>
      <c r="S1490" s="58" t="s">
        <v>7161</v>
      </c>
      <c r="T1490" s="58"/>
      <c r="U1490" s="58">
        <v>3</v>
      </c>
      <c r="V1490" s="58"/>
      <c r="W1490" s="58" t="s">
        <v>658</v>
      </c>
      <c r="X1490" s="58">
        <v>44072938000</v>
      </c>
      <c r="Y1490" s="58" t="str">
        <f>LEFT(Tableau3[[#This Row],[CODE_TARIF]],6)</f>
        <v>440729</v>
      </c>
      <c r="Z1490" s="58" t="s">
        <v>697</v>
      </c>
      <c r="AA1490" s="58"/>
      <c r="AB1490" s="58" t="s">
        <v>7972</v>
      </c>
      <c r="AC1490" s="60">
        <v>10</v>
      </c>
      <c r="AD1490" s="60" t="s">
        <v>6283</v>
      </c>
      <c r="AE1490" s="58" t="s">
        <v>1668</v>
      </c>
      <c r="AF1490" s="58" t="s">
        <v>658</v>
      </c>
      <c r="AG1490" s="60" t="s">
        <v>4613</v>
      </c>
      <c r="AH1490" s="60" t="s">
        <v>4613</v>
      </c>
      <c r="AI1490" s="58">
        <v>1000</v>
      </c>
      <c r="AJ1490" s="58" t="s">
        <v>666</v>
      </c>
    </row>
    <row r="1491" spans="1:36">
      <c r="A1491" s="57">
        <v>1488</v>
      </c>
      <c r="B1491" s="58">
        <v>2022</v>
      </c>
      <c r="C1491" s="58" t="s">
        <v>692</v>
      </c>
      <c r="D1491" s="58"/>
      <c r="E1491" s="58" t="s">
        <v>8883</v>
      </c>
      <c r="F1491" s="58" t="s">
        <v>587</v>
      </c>
      <c r="G1491" s="58" t="s">
        <v>7933</v>
      </c>
      <c r="H1491" s="58" t="s">
        <v>2032</v>
      </c>
      <c r="I1491" s="59">
        <v>44655</v>
      </c>
      <c r="J1491" s="58" t="s">
        <v>1707</v>
      </c>
      <c r="K1491" s="59" t="s">
        <v>7278</v>
      </c>
      <c r="L1491" s="58" t="s">
        <v>7808</v>
      </c>
      <c r="M1491" s="58" t="s">
        <v>7276</v>
      </c>
      <c r="N1491" s="60">
        <v>2708800</v>
      </c>
      <c r="O1491" s="60">
        <v>148984</v>
      </c>
      <c r="P1491" s="60">
        <v>148984</v>
      </c>
      <c r="Q1491" s="58"/>
      <c r="R1491" s="58" t="s">
        <v>658</v>
      </c>
      <c r="S1491" s="58" t="s">
        <v>695</v>
      </c>
      <c r="T1491" s="58"/>
      <c r="U1491" s="58">
        <v>3</v>
      </c>
      <c r="V1491" s="58"/>
      <c r="W1491" s="58" t="s">
        <v>658</v>
      </c>
      <c r="X1491" s="58">
        <v>44072938000</v>
      </c>
      <c r="Y1491" s="58" t="str">
        <f>LEFT(Tableau3[[#This Row],[CODE_TARIF]],6)</f>
        <v>440729</v>
      </c>
      <c r="Z1491" s="58" t="s">
        <v>697</v>
      </c>
      <c r="AA1491" s="58"/>
      <c r="AB1491" s="58" t="s">
        <v>7972</v>
      </c>
      <c r="AC1491" s="60">
        <v>9</v>
      </c>
      <c r="AD1491" s="60" t="s">
        <v>5826</v>
      </c>
      <c r="AE1491" s="58" t="s">
        <v>1668</v>
      </c>
      <c r="AF1491" s="58" t="s">
        <v>658</v>
      </c>
      <c r="AG1491" s="60" t="s">
        <v>4001</v>
      </c>
      <c r="AH1491" s="60" t="s">
        <v>4001</v>
      </c>
      <c r="AI1491" s="58">
        <v>1000</v>
      </c>
      <c r="AJ1491" s="58" t="s">
        <v>666</v>
      </c>
    </row>
    <row r="1492" spans="1:36">
      <c r="A1492" s="57">
        <v>1489</v>
      </c>
      <c r="B1492" s="58">
        <v>2022</v>
      </c>
      <c r="C1492" s="58" t="s">
        <v>692</v>
      </c>
      <c r="D1492" s="58"/>
      <c r="E1492" s="58" t="s">
        <v>8883</v>
      </c>
      <c r="F1492" s="58" t="s">
        <v>587</v>
      </c>
      <c r="G1492" s="58" t="s">
        <v>7933</v>
      </c>
      <c r="H1492" s="58" t="s">
        <v>2032</v>
      </c>
      <c r="I1492" s="59">
        <v>44655</v>
      </c>
      <c r="J1492" s="58" t="s">
        <v>3454</v>
      </c>
      <c r="K1492" s="59" t="s">
        <v>7278</v>
      </c>
      <c r="L1492" s="58" t="s">
        <v>7808</v>
      </c>
      <c r="M1492" s="58" t="s">
        <v>7276</v>
      </c>
      <c r="N1492" s="60">
        <v>2708800</v>
      </c>
      <c r="O1492" s="60">
        <v>148984</v>
      </c>
      <c r="P1492" s="60">
        <v>148984</v>
      </c>
      <c r="Q1492" s="58"/>
      <c r="R1492" s="58" t="s">
        <v>658</v>
      </c>
      <c r="S1492" s="58" t="s">
        <v>695</v>
      </c>
      <c r="T1492" s="58"/>
      <c r="U1492" s="58">
        <v>3</v>
      </c>
      <c r="V1492" s="58"/>
      <c r="W1492" s="58" t="s">
        <v>658</v>
      </c>
      <c r="X1492" s="58">
        <v>44072938000</v>
      </c>
      <c r="Y1492" s="58" t="str">
        <f>LEFT(Tableau3[[#This Row],[CODE_TARIF]],6)</f>
        <v>440729</v>
      </c>
      <c r="Z1492" s="58" t="s">
        <v>697</v>
      </c>
      <c r="AA1492" s="58"/>
      <c r="AB1492" s="58" t="s">
        <v>7972</v>
      </c>
      <c r="AC1492" s="60">
        <v>10</v>
      </c>
      <c r="AD1492" s="60" t="s">
        <v>5826</v>
      </c>
      <c r="AE1492" s="58" t="s">
        <v>1668</v>
      </c>
      <c r="AF1492" s="58" t="s">
        <v>658</v>
      </c>
      <c r="AG1492" s="60" t="s">
        <v>4001</v>
      </c>
      <c r="AH1492" s="60" t="s">
        <v>4001</v>
      </c>
      <c r="AI1492" s="58">
        <v>1000</v>
      </c>
      <c r="AJ1492" s="58" t="s">
        <v>666</v>
      </c>
    </row>
    <row r="1493" spans="1:36">
      <c r="A1493" s="57">
        <v>1490</v>
      </c>
      <c r="B1493" s="58">
        <v>2022</v>
      </c>
      <c r="C1493" s="58" t="s">
        <v>692</v>
      </c>
      <c r="D1493" s="58"/>
      <c r="E1493" s="58" t="s">
        <v>8883</v>
      </c>
      <c r="F1493" s="58" t="s">
        <v>587</v>
      </c>
      <c r="G1493" s="58" t="s">
        <v>7933</v>
      </c>
      <c r="H1493" s="58" t="s">
        <v>2032</v>
      </c>
      <c r="I1493" s="59">
        <v>44655</v>
      </c>
      <c r="J1493" s="58" t="s">
        <v>1710</v>
      </c>
      <c r="K1493" s="59" t="s">
        <v>7278</v>
      </c>
      <c r="L1493" s="58" t="s">
        <v>7808</v>
      </c>
      <c r="M1493" s="58" t="s">
        <v>7276</v>
      </c>
      <c r="N1493" s="60">
        <v>2721600</v>
      </c>
      <c r="O1493" s="60">
        <v>149688</v>
      </c>
      <c r="P1493" s="60">
        <v>149688</v>
      </c>
      <c r="Q1493" s="58"/>
      <c r="R1493" s="58" t="s">
        <v>658</v>
      </c>
      <c r="S1493" s="58" t="s">
        <v>7161</v>
      </c>
      <c r="T1493" s="58"/>
      <c r="U1493" s="58">
        <v>3</v>
      </c>
      <c r="V1493" s="58"/>
      <c r="W1493" s="58" t="s">
        <v>658</v>
      </c>
      <c r="X1493" s="58">
        <v>44072938000</v>
      </c>
      <c r="Y1493" s="58" t="str">
        <f>LEFT(Tableau3[[#This Row],[CODE_TARIF]],6)</f>
        <v>440729</v>
      </c>
      <c r="Z1493" s="58" t="s">
        <v>697</v>
      </c>
      <c r="AA1493" s="58"/>
      <c r="AB1493" s="58" t="s">
        <v>7972</v>
      </c>
      <c r="AC1493" s="60">
        <v>12</v>
      </c>
      <c r="AD1493" s="60" t="s">
        <v>6798</v>
      </c>
      <c r="AE1493" s="58" t="s">
        <v>1668</v>
      </c>
      <c r="AF1493" s="58" t="s">
        <v>658</v>
      </c>
      <c r="AG1493" s="60" t="s">
        <v>5313</v>
      </c>
      <c r="AH1493" s="60" t="s">
        <v>5313</v>
      </c>
      <c r="AI1493" s="58">
        <v>1000</v>
      </c>
      <c r="AJ1493" s="58" t="s">
        <v>666</v>
      </c>
    </row>
    <row r="1494" spans="1:36">
      <c r="A1494" s="57">
        <v>1491</v>
      </c>
      <c r="B1494" s="58">
        <v>2022</v>
      </c>
      <c r="C1494" s="58" t="s">
        <v>692</v>
      </c>
      <c r="D1494" s="58"/>
      <c r="E1494" s="58" t="s">
        <v>8883</v>
      </c>
      <c r="F1494" s="58" t="s">
        <v>587</v>
      </c>
      <c r="G1494" s="58" t="s">
        <v>7933</v>
      </c>
      <c r="H1494" s="58" t="s">
        <v>2032</v>
      </c>
      <c r="I1494" s="59">
        <v>44655</v>
      </c>
      <c r="J1494" s="58" t="s">
        <v>3455</v>
      </c>
      <c r="K1494" s="59" t="s">
        <v>7278</v>
      </c>
      <c r="L1494" s="58" t="s">
        <v>7808</v>
      </c>
      <c r="M1494" s="58" t="s">
        <v>7276</v>
      </c>
      <c r="N1494" s="60">
        <v>2859700</v>
      </c>
      <c r="O1494" s="60">
        <v>157284</v>
      </c>
      <c r="P1494" s="60">
        <v>157284</v>
      </c>
      <c r="Q1494" s="58"/>
      <c r="R1494" s="58" t="s">
        <v>658</v>
      </c>
      <c r="S1494" s="58" t="s">
        <v>7161</v>
      </c>
      <c r="T1494" s="58"/>
      <c r="U1494" s="58">
        <v>3</v>
      </c>
      <c r="V1494" s="58"/>
      <c r="W1494" s="58" t="s">
        <v>658</v>
      </c>
      <c r="X1494" s="58">
        <v>44072938000</v>
      </c>
      <c r="Y1494" s="58" t="str">
        <f>LEFT(Tableau3[[#This Row],[CODE_TARIF]],6)</f>
        <v>440729</v>
      </c>
      <c r="Z1494" s="58" t="s">
        <v>697</v>
      </c>
      <c r="AA1494" s="58"/>
      <c r="AB1494" s="58" t="s">
        <v>7972</v>
      </c>
      <c r="AC1494" s="60">
        <v>9</v>
      </c>
      <c r="AD1494" s="60" t="s">
        <v>6799</v>
      </c>
      <c r="AE1494" s="58" t="s">
        <v>1668</v>
      </c>
      <c r="AF1494" s="58" t="s">
        <v>658</v>
      </c>
      <c r="AG1494" s="60" t="s">
        <v>5314</v>
      </c>
      <c r="AH1494" s="60" t="s">
        <v>5314</v>
      </c>
      <c r="AI1494" s="58">
        <v>1000</v>
      </c>
      <c r="AJ1494" s="58" t="s">
        <v>666</v>
      </c>
    </row>
    <row r="1495" spans="1:36">
      <c r="A1495" s="57">
        <v>1492</v>
      </c>
      <c r="B1495" s="58">
        <v>2022</v>
      </c>
      <c r="C1495" s="58" t="s">
        <v>692</v>
      </c>
      <c r="D1495" s="58"/>
      <c r="E1495" s="58" t="s">
        <v>8883</v>
      </c>
      <c r="F1495" s="58" t="s">
        <v>587</v>
      </c>
      <c r="G1495" s="58" t="s">
        <v>7933</v>
      </c>
      <c r="H1495" s="58" t="s">
        <v>2032</v>
      </c>
      <c r="I1495" s="59">
        <v>44655</v>
      </c>
      <c r="J1495" s="58" t="s">
        <v>3456</v>
      </c>
      <c r="K1495" s="59" t="s">
        <v>7278</v>
      </c>
      <c r="L1495" s="58" t="s">
        <v>7808</v>
      </c>
      <c r="M1495" s="58" t="s">
        <v>7276</v>
      </c>
      <c r="N1495" s="60">
        <v>2835300</v>
      </c>
      <c r="O1495" s="60">
        <v>155942</v>
      </c>
      <c r="P1495" s="60">
        <v>155942</v>
      </c>
      <c r="Q1495" s="58"/>
      <c r="R1495" s="58" t="s">
        <v>658</v>
      </c>
      <c r="S1495" s="58" t="s">
        <v>695</v>
      </c>
      <c r="T1495" s="58"/>
      <c r="U1495" s="58">
        <v>3</v>
      </c>
      <c r="V1495" s="58"/>
      <c r="W1495" s="58" t="s">
        <v>658</v>
      </c>
      <c r="X1495" s="58">
        <v>44072938000</v>
      </c>
      <c r="Y1495" s="58" t="str">
        <f>LEFT(Tableau3[[#This Row],[CODE_TARIF]],6)</f>
        <v>440729</v>
      </c>
      <c r="Z1495" s="58" t="s">
        <v>697</v>
      </c>
      <c r="AA1495" s="58"/>
      <c r="AB1495" s="58" t="s">
        <v>7972</v>
      </c>
      <c r="AC1495" s="60">
        <v>11</v>
      </c>
      <c r="AD1495" s="60" t="s">
        <v>6800</v>
      </c>
      <c r="AE1495" s="58" t="s">
        <v>1668</v>
      </c>
      <c r="AF1495" s="58" t="s">
        <v>658</v>
      </c>
      <c r="AG1495" s="60" t="s">
        <v>5315</v>
      </c>
      <c r="AH1495" s="60" t="s">
        <v>5315</v>
      </c>
      <c r="AI1495" s="58">
        <v>1000</v>
      </c>
      <c r="AJ1495" s="58" t="s">
        <v>666</v>
      </c>
    </row>
    <row r="1496" spans="1:36">
      <c r="A1496" s="57">
        <v>1493</v>
      </c>
      <c r="B1496" s="58">
        <v>2022</v>
      </c>
      <c r="C1496" s="58" t="s">
        <v>692</v>
      </c>
      <c r="D1496" s="58"/>
      <c r="E1496" s="58" t="s">
        <v>2012</v>
      </c>
      <c r="F1496" s="58" t="s">
        <v>577</v>
      </c>
      <c r="G1496" s="58" t="s">
        <v>7922</v>
      </c>
      <c r="H1496" s="58" t="s">
        <v>1910</v>
      </c>
      <c r="I1496" s="59">
        <v>44652</v>
      </c>
      <c r="J1496" s="58" t="s">
        <v>3457</v>
      </c>
      <c r="K1496" s="59" t="s">
        <v>1728</v>
      </c>
      <c r="L1496" s="58" t="s">
        <v>7809</v>
      </c>
      <c r="M1496" s="58" t="s">
        <v>7278</v>
      </c>
      <c r="N1496" s="60">
        <v>916230</v>
      </c>
      <c r="O1496" s="60">
        <v>105366</v>
      </c>
      <c r="P1496" s="60">
        <v>105366</v>
      </c>
      <c r="Q1496" s="58"/>
      <c r="R1496" s="58" t="s">
        <v>658</v>
      </c>
      <c r="S1496" s="58" t="s">
        <v>687</v>
      </c>
      <c r="T1496" s="58"/>
      <c r="U1496" s="58">
        <v>3</v>
      </c>
      <c r="V1496" s="58"/>
      <c r="W1496" s="58" t="s">
        <v>658</v>
      </c>
      <c r="X1496" s="58">
        <v>44034939000</v>
      </c>
      <c r="Y1496" s="58" t="str">
        <f>LEFT(Tableau3[[#This Row],[CODE_TARIF]],6)</f>
        <v>440349</v>
      </c>
      <c r="Z1496" s="58" t="s">
        <v>697</v>
      </c>
      <c r="AA1496" s="58"/>
      <c r="AB1496" s="58" t="s">
        <v>8694</v>
      </c>
      <c r="AC1496" s="60">
        <v>23</v>
      </c>
      <c r="AD1496" s="60" t="s">
        <v>6801</v>
      </c>
      <c r="AE1496" s="58" t="s">
        <v>698</v>
      </c>
      <c r="AF1496" s="58" t="s">
        <v>658</v>
      </c>
      <c r="AG1496" s="60" t="s">
        <v>5316</v>
      </c>
      <c r="AH1496" s="60" t="s">
        <v>5316</v>
      </c>
      <c r="AI1496" s="58">
        <v>1000</v>
      </c>
      <c r="AJ1496" s="58" t="s">
        <v>666</v>
      </c>
    </row>
    <row r="1497" spans="1:36">
      <c r="A1497" s="57">
        <v>1494</v>
      </c>
      <c r="B1497" s="58">
        <v>2022</v>
      </c>
      <c r="C1497" s="58" t="s">
        <v>692</v>
      </c>
      <c r="D1497" s="58"/>
      <c r="E1497" s="58" t="s">
        <v>2012</v>
      </c>
      <c r="F1497" s="58" t="s">
        <v>577</v>
      </c>
      <c r="G1497" s="58" t="s">
        <v>7922</v>
      </c>
      <c r="H1497" s="58" t="s">
        <v>1910</v>
      </c>
      <c r="I1497" s="59">
        <v>44652</v>
      </c>
      <c r="J1497" s="58" t="s">
        <v>3458</v>
      </c>
      <c r="K1497" s="59" t="s">
        <v>1728</v>
      </c>
      <c r="L1497" s="58" t="s">
        <v>7809</v>
      </c>
      <c r="M1497" s="58" t="s">
        <v>7278</v>
      </c>
      <c r="N1497" s="60">
        <v>993660</v>
      </c>
      <c r="O1497" s="60">
        <v>114271</v>
      </c>
      <c r="P1497" s="60">
        <v>114271</v>
      </c>
      <c r="Q1497" s="58"/>
      <c r="R1497" s="58" t="s">
        <v>658</v>
      </c>
      <c r="S1497" s="58" t="s">
        <v>687</v>
      </c>
      <c r="T1497" s="58"/>
      <c r="U1497" s="58">
        <v>3</v>
      </c>
      <c r="V1497" s="58"/>
      <c r="W1497" s="58" t="s">
        <v>658</v>
      </c>
      <c r="X1497" s="58">
        <v>44034939000</v>
      </c>
      <c r="Y1497" s="58" t="str">
        <f>LEFT(Tableau3[[#This Row],[CODE_TARIF]],6)</f>
        <v>440349</v>
      </c>
      <c r="Z1497" s="58" t="s">
        <v>697</v>
      </c>
      <c r="AA1497" s="58"/>
      <c r="AB1497" s="58" t="s">
        <v>8695</v>
      </c>
      <c r="AC1497" s="60">
        <v>26</v>
      </c>
      <c r="AD1497" s="60" t="s">
        <v>6802</v>
      </c>
      <c r="AE1497" s="58" t="s">
        <v>698</v>
      </c>
      <c r="AF1497" s="58" t="s">
        <v>658</v>
      </c>
      <c r="AG1497" s="60" t="s">
        <v>5317</v>
      </c>
      <c r="AH1497" s="60" t="s">
        <v>5317</v>
      </c>
      <c r="AI1497" s="58">
        <v>1000</v>
      </c>
      <c r="AJ1497" s="58" t="s">
        <v>666</v>
      </c>
    </row>
    <row r="1498" spans="1:36">
      <c r="A1498" s="57">
        <v>1495</v>
      </c>
      <c r="B1498" s="58">
        <v>2022</v>
      </c>
      <c r="C1498" s="58" t="s">
        <v>692</v>
      </c>
      <c r="D1498" s="58"/>
      <c r="E1498" s="58" t="s">
        <v>2012</v>
      </c>
      <c r="F1498" s="58" t="s">
        <v>577</v>
      </c>
      <c r="G1498" s="58" t="s">
        <v>7922</v>
      </c>
      <c r="H1498" s="58" t="s">
        <v>1910</v>
      </c>
      <c r="I1498" s="59">
        <v>44652</v>
      </c>
      <c r="J1498" s="58" t="s">
        <v>3459</v>
      </c>
      <c r="K1498" s="59" t="s">
        <v>1728</v>
      </c>
      <c r="L1498" s="58" t="s">
        <v>7809</v>
      </c>
      <c r="M1498" s="58" t="s">
        <v>7278</v>
      </c>
      <c r="N1498" s="60">
        <v>969395</v>
      </c>
      <c r="O1498" s="60">
        <v>111480</v>
      </c>
      <c r="P1498" s="60">
        <v>111480</v>
      </c>
      <c r="Q1498" s="58"/>
      <c r="R1498" s="58" t="s">
        <v>658</v>
      </c>
      <c r="S1498" s="58" t="s">
        <v>687</v>
      </c>
      <c r="T1498" s="58"/>
      <c r="U1498" s="58">
        <v>3</v>
      </c>
      <c r="V1498" s="58"/>
      <c r="W1498" s="58" t="s">
        <v>658</v>
      </c>
      <c r="X1498" s="58">
        <v>44034939000</v>
      </c>
      <c r="Y1498" s="58" t="str">
        <f>LEFT(Tableau3[[#This Row],[CODE_TARIF]],6)</f>
        <v>440349</v>
      </c>
      <c r="Z1498" s="58" t="s">
        <v>697</v>
      </c>
      <c r="AA1498" s="58"/>
      <c r="AB1498" s="58" t="s">
        <v>8696</v>
      </c>
      <c r="AC1498" s="60">
        <v>24</v>
      </c>
      <c r="AD1498" s="60" t="s">
        <v>5318</v>
      </c>
      <c r="AE1498" s="58" t="s">
        <v>698</v>
      </c>
      <c r="AF1498" s="58" t="s">
        <v>658</v>
      </c>
      <c r="AG1498" s="60" t="s">
        <v>5318</v>
      </c>
      <c r="AH1498" s="60" t="s">
        <v>5318</v>
      </c>
      <c r="AI1498" s="58">
        <v>1000</v>
      </c>
      <c r="AJ1498" s="58" t="s">
        <v>666</v>
      </c>
    </row>
    <row r="1499" spans="1:36">
      <c r="A1499" s="57">
        <v>1496</v>
      </c>
      <c r="B1499" s="58">
        <v>2022</v>
      </c>
      <c r="C1499" s="58" t="s">
        <v>692</v>
      </c>
      <c r="D1499" s="58"/>
      <c r="E1499" s="58" t="s">
        <v>2012</v>
      </c>
      <c r="F1499" s="58" t="s">
        <v>577</v>
      </c>
      <c r="G1499" s="58" t="s">
        <v>7922</v>
      </c>
      <c r="H1499" s="58" t="s">
        <v>1910</v>
      </c>
      <c r="I1499" s="59">
        <v>44652</v>
      </c>
      <c r="J1499" s="58" t="s">
        <v>3460</v>
      </c>
      <c r="K1499" s="59" t="s">
        <v>1728</v>
      </c>
      <c r="L1499" s="58" t="s">
        <v>7809</v>
      </c>
      <c r="M1499" s="58" t="s">
        <v>7278</v>
      </c>
      <c r="N1499" s="60">
        <v>12701404</v>
      </c>
      <c r="O1499" s="60">
        <v>1460661</v>
      </c>
      <c r="P1499" s="60">
        <v>1460661</v>
      </c>
      <c r="Q1499" s="58"/>
      <c r="R1499" s="58" t="s">
        <v>658</v>
      </c>
      <c r="S1499" s="58" t="s">
        <v>687</v>
      </c>
      <c r="T1499" s="58"/>
      <c r="U1499" s="58">
        <v>3</v>
      </c>
      <c r="V1499" s="58"/>
      <c r="W1499" s="58" t="s">
        <v>658</v>
      </c>
      <c r="X1499" s="58">
        <v>44034939000</v>
      </c>
      <c r="Y1499" s="58" t="str">
        <f>LEFT(Tableau3[[#This Row],[CODE_TARIF]],6)</f>
        <v>440349</v>
      </c>
      <c r="Z1499" s="58" t="s">
        <v>697</v>
      </c>
      <c r="AA1499" s="58"/>
      <c r="AB1499" s="58" t="s">
        <v>8697</v>
      </c>
      <c r="AC1499" s="60">
        <v>17</v>
      </c>
      <c r="AD1499" s="60" t="s">
        <v>6803</v>
      </c>
      <c r="AE1499" s="58" t="s">
        <v>698</v>
      </c>
      <c r="AF1499" s="58" t="s">
        <v>658</v>
      </c>
      <c r="AG1499" s="60" t="s">
        <v>5319</v>
      </c>
      <c r="AH1499" s="60" t="s">
        <v>5319</v>
      </c>
      <c r="AI1499" s="58">
        <v>1000</v>
      </c>
      <c r="AJ1499" s="58" t="s">
        <v>666</v>
      </c>
    </row>
    <row r="1500" spans="1:36">
      <c r="A1500" s="57">
        <v>1497</v>
      </c>
      <c r="B1500" s="58">
        <v>2022</v>
      </c>
      <c r="C1500" s="58" t="s">
        <v>692</v>
      </c>
      <c r="D1500" s="58"/>
      <c r="E1500" s="58" t="s">
        <v>8883</v>
      </c>
      <c r="F1500" s="58" t="s">
        <v>587</v>
      </c>
      <c r="G1500" s="58" t="s">
        <v>7933</v>
      </c>
      <c r="H1500" s="58" t="s">
        <v>2032</v>
      </c>
      <c r="I1500" s="59">
        <v>44652</v>
      </c>
      <c r="J1500" s="58" t="s">
        <v>3461</v>
      </c>
      <c r="K1500" s="59" t="s">
        <v>7185</v>
      </c>
      <c r="L1500" s="58" t="s">
        <v>7810</v>
      </c>
      <c r="M1500" s="58" t="s">
        <v>7278</v>
      </c>
      <c r="N1500" s="60">
        <v>532000</v>
      </c>
      <c r="O1500" s="60">
        <v>29260</v>
      </c>
      <c r="P1500" s="60">
        <v>29260</v>
      </c>
      <c r="Q1500" s="58"/>
      <c r="R1500" s="58" t="s">
        <v>658</v>
      </c>
      <c r="S1500" s="58" t="s">
        <v>7161</v>
      </c>
      <c r="T1500" s="58"/>
      <c r="U1500" s="58">
        <v>3</v>
      </c>
      <c r="V1500" s="58"/>
      <c r="W1500" s="58" t="s">
        <v>658</v>
      </c>
      <c r="X1500" s="58">
        <v>44072938000</v>
      </c>
      <c r="Y1500" s="58" t="str">
        <f>LEFT(Tableau3[[#This Row],[CODE_TARIF]],6)</f>
        <v>440729</v>
      </c>
      <c r="Z1500" s="58" t="s">
        <v>697</v>
      </c>
      <c r="AA1500" s="58"/>
      <c r="AB1500" s="58" t="s">
        <v>8091</v>
      </c>
      <c r="AC1500" s="60">
        <v>5</v>
      </c>
      <c r="AD1500" s="60" t="s">
        <v>6804</v>
      </c>
      <c r="AE1500" s="58" t="s">
        <v>1668</v>
      </c>
      <c r="AF1500" s="58" t="s">
        <v>658</v>
      </c>
      <c r="AG1500" s="60" t="s">
        <v>5320</v>
      </c>
      <c r="AH1500" s="60" t="s">
        <v>5320</v>
      </c>
      <c r="AI1500" s="58">
        <v>1000</v>
      </c>
      <c r="AJ1500" s="58" t="s">
        <v>666</v>
      </c>
    </row>
    <row r="1501" spans="1:36">
      <c r="A1501" s="57">
        <v>1498</v>
      </c>
      <c r="B1501" s="58">
        <v>2022</v>
      </c>
      <c r="C1501" s="58" t="s">
        <v>692</v>
      </c>
      <c r="D1501" s="58"/>
      <c r="E1501" s="58" t="s">
        <v>8883</v>
      </c>
      <c r="F1501" s="58" t="s">
        <v>587</v>
      </c>
      <c r="G1501" s="58" t="s">
        <v>7933</v>
      </c>
      <c r="H1501" s="58" t="s">
        <v>2032</v>
      </c>
      <c r="I1501" s="59">
        <v>44652</v>
      </c>
      <c r="J1501" s="58" t="s">
        <v>3462</v>
      </c>
      <c r="K1501" s="59" t="s">
        <v>7185</v>
      </c>
      <c r="L1501" s="58" t="s">
        <v>7810</v>
      </c>
      <c r="M1501" s="58" t="s">
        <v>7278</v>
      </c>
      <c r="N1501" s="60">
        <v>1080300</v>
      </c>
      <c r="O1501" s="60">
        <v>59417</v>
      </c>
      <c r="P1501" s="60">
        <v>59417</v>
      </c>
      <c r="Q1501" s="58"/>
      <c r="R1501" s="58" t="s">
        <v>658</v>
      </c>
      <c r="S1501" s="58" t="s">
        <v>7161</v>
      </c>
      <c r="T1501" s="58"/>
      <c r="U1501" s="58">
        <v>3</v>
      </c>
      <c r="V1501" s="58"/>
      <c r="W1501" s="58" t="s">
        <v>658</v>
      </c>
      <c r="X1501" s="58">
        <v>44072938000</v>
      </c>
      <c r="Y1501" s="58" t="str">
        <f>LEFT(Tableau3[[#This Row],[CODE_TARIF]],6)</f>
        <v>440729</v>
      </c>
      <c r="Z1501" s="58" t="s">
        <v>697</v>
      </c>
      <c r="AA1501" s="58"/>
      <c r="AB1501" s="58" t="s">
        <v>8091</v>
      </c>
      <c r="AC1501" s="60">
        <v>10</v>
      </c>
      <c r="AD1501" s="60" t="s">
        <v>4013</v>
      </c>
      <c r="AE1501" s="58" t="s">
        <v>1668</v>
      </c>
      <c r="AF1501" s="58" t="s">
        <v>658</v>
      </c>
      <c r="AG1501" s="60" t="s">
        <v>4751</v>
      </c>
      <c r="AH1501" s="60" t="s">
        <v>4751</v>
      </c>
      <c r="AI1501" s="58">
        <v>1000</v>
      </c>
      <c r="AJ1501" s="58" t="s">
        <v>666</v>
      </c>
    </row>
    <row r="1502" spans="1:36">
      <c r="A1502" s="57">
        <v>1499</v>
      </c>
      <c r="B1502" s="58">
        <v>2022</v>
      </c>
      <c r="C1502" s="58" t="s">
        <v>692</v>
      </c>
      <c r="D1502" s="58"/>
      <c r="E1502" s="58" t="s">
        <v>8883</v>
      </c>
      <c r="F1502" s="58" t="s">
        <v>587</v>
      </c>
      <c r="G1502" s="58" t="s">
        <v>7933</v>
      </c>
      <c r="H1502" s="58" t="s">
        <v>2032</v>
      </c>
      <c r="I1502" s="59">
        <v>44652</v>
      </c>
      <c r="J1502" s="58" t="s">
        <v>3463</v>
      </c>
      <c r="K1502" s="59" t="s">
        <v>7185</v>
      </c>
      <c r="L1502" s="58" t="s">
        <v>7810</v>
      </c>
      <c r="M1502" s="58" t="s">
        <v>7278</v>
      </c>
      <c r="N1502" s="60">
        <v>1077300</v>
      </c>
      <c r="O1502" s="60">
        <v>59252</v>
      </c>
      <c r="P1502" s="60">
        <v>59252</v>
      </c>
      <c r="Q1502" s="58"/>
      <c r="R1502" s="58" t="s">
        <v>658</v>
      </c>
      <c r="S1502" s="58" t="s">
        <v>7161</v>
      </c>
      <c r="T1502" s="58"/>
      <c r="U1502" s="58">
        <v>3</v>
      </c>
      <c r="V1502" s="58"/>
      <c r="W1502" s="58" t="s">
        <v>658</v>
      </c>
      <c r="X1502" s="58">
        <v>44072938000</v>
      </c>
      <c r="Y1502" s="58" t="str">
        <f>LEFT(Tableau3[[#This Row],[CODE_TARIF]],6)</f>
        <v>440729</v>
      </c>
      <c r="Z1502" s="58" t="s">
        <v>697</v>
      </c>
      <c r="AA1502" s="58"/>
      <c r="AB1502" s="58" t="s">
        <v>8091</v>
      </c>
      <c r="AC1502" s="60">
        <v>10</v>
      </c>
      <c r="AD1502" s="60" t="s">
        <v>6805</v>
      </c>
      <c r="AE1502" s="58" t="s">
        <v>1668</v>
      </c>
      <c r="AF1502" s="58" t="s">
        <v>658</v>
      </c>
      <c r="AG1502" s="60" t="s">
        <v>5321</v>
      </c>
      <c r="AH1502" s="60" t="s">
        <v>5321</v>
      </c>
      <c r="AI1502" s="58">
        <v>1000</v>
      </c>
      <c r="AJ1502" s="58" t="s">
        <v>666</v>
      </c>
    </row>
    <row r="1503" spans="1:36">
      <c r="A1503" s="57">
        <v>1500</v>
      </c>
      <c r="B1503" s="58">
        <v>2022</v>
      </c>
      <c r="C1503" s="58" t="s">
        <v>692</v>
      </c>
      <c r="D1503" s="58"/>
      <c r="E1503" s="58" t="s">
        <v>8883</v>
      </c>
      <c r="F1503" s="58" t="s">
        <v>587</v>
      </c>
      <c r="G1503" s="58" t="s">
        <v>7933</v>
      </c>
      <c r="H1503" s="58" t="s">
        <v>2032</v>
      </c>
      <c r="I1503" s="59">
        <v>44652</v>
      </c>
      <c r="J1503" s="58" t="s">
        <v>3464</v>
      </c>
      <c r="K1503" s="59" t="s">
        <v>7185</v>
      </c>
      <c r="L1503" s="58" t="s">
        <v>7810</v>
      </c>
      <c r="M1503" s="58" t="s">
        <v>7278</v>
      </c>
      <c r="N1503" s="60">
        <v>575200</v>
      </c>
      <c r="O1503" s="60">
        <v>31636</v>
      </c>
      <c r="P1503" s="60">
        <v>31636</v>
      </c>
      <c r="Q1503" s="58"/>
      <c r="R1503" s="58" t="s">
        <v>658</v>
      </c>
      <c r="S1503" s="58" t="s">
        <v>7161</v>
      </c>
      <c r="T1503" s="58"/>
      <c r="U1503" s="58">
        <v>3</v>
      </c>
      <c r="V1503" s="58"/>
      <c r="W1503" s="58" t="s">
        <v>658</v>
      </c>
      <c r="X1503" s="58">
        <v>44072938000</v>
      </c>
      <c r="Y1503" s="58" t="str">
        <f>LEFT(Tableau3[[#This Row],[CODE_TARIF]],6)</f>
        <v>440729</v>
      </c>
      <c r="Z1503" s="58" t="s">
        <v>697</v>
      </c>
      <c r="AA1503" s="58"/>
      <c r="AB1503" s="58" t="s">
        <v>8091</v>
      </c>
      <c r="AC1503" s="60">
        <v>6</v>
      </c>
      <c r="AD1503" s="60" t="s">
        <v>6806</v>
      </c>
      <c r="AE1503" s="58" t="s">
        <v>1668</v>
      </c>
      <c r="AF1503" s="58" t="s">
        <v>658</v>
      </c>
      <c r="AG1503" s="60" t="s">
        <v>5322</v>
      </c>
      <c r="AH1503" s="60" t="s">
        <v>5322</v>
      </c>
      <c r="AI1503" s="58">
        <v>1000</v>
      </c>
      <c r="AJ1503" s="58" t="s">
        <v>666</v>
      </c>
    </row>
    <row r="1504" spans="1:36">
      <c r="A1504" s="57">
        <v>1501</v>
      </c>
      <c r="B1504" s="58">
        <v>2022</v>
      </c>
      <c r="C1504" s="58" t="s">
        <v>692</v>
      </c>
      <c r="D1504" s="58"/>
      <c r="E1504" s="58" t="s">
        <v>8883</v>
      </c>
      <c r="F1504" s="58" t="s">
        <v>587</v>
      </c>
      <c r="G1504" s="58" t="s">
        <v>7933</v>
      </c>
      <c r="H1504" s="58" t="s">
        <v>2032</v>
      </c>
      <c r="I1504" s="59">
        <v>44652</v>
      </c>
      <c r="J1504" s="58" t="s">
        <v>3465</v>
      </c>
      <c r="K1504" s="59" t="s">
        <v>7185</v>
      </c>
      <c r="L1504" s="58" t="s">
        <v>7810</v>
      </c>
      <c r="M1504" s="58" t="s">
        <v>7278</v>
      </c>
      <c r="N1504" s="60">
        <v>1068100</v>
      </c>
      <c r="O1504" s="60">
        <v>58746</v>
      </c>
      <c r="P1504" s="60">
        <v>58746</v>
      </c>
      <c r="Q1504" s="58"/>
      <c r="R1504" s="58" t="s">
        <v>658</v>
      </c>
      <c r="S1504" s="58" t="s">
        <v>7161</v>
      </c>
      <c r="T1504" s="58"/>
      <c r="U1504" s="58">
        <v>3</v>
      </c>
      <c r="V1504" s="58"/>
      <c r="W1504" s="58" t="s">
        <v>658</v>
      </c>
      <c r="X1504" s="58">
        <v>44072938000</v>
      </c>
      <c r="Y1504" s="58" t="str">
        <f>LEFT(Tableau3[[#This Row],[CODE_TARIF]],6)</f>
        <v>440729</v>
      </c>
      <c r="Z1504" s="58" t="s">
        <v>697</v>
      </c>
      <c r="AA1504" s="58"/>
      <c r="AB1504" s="58" t="s">
        <v>8091</v>
      </c>
      <c r="AC1504" s="60">
        <v>10</v>
      </c>
      <c r="AD1504" s="60" t="s">
        <v>6807</v>
      </c>
      <c r="AE1504" s="58" t="s">
        <v>1668</v>
      </c>
      <c r="AF1504" s="58" t="s">
        <v>658</v>
      </c>
      <c r="AG1504" s="60" t="s">
        <v>5323</v>
      </c>
      <c r="AH1504" s="60" t="s">
        <v>5323</v>
      </c>
      <c r="AI1504" s="58">
        <v>1000</v>
      </c>
      <c r="AJ1504" s="58" t="s">
        <v>666</v>
      </c>
    </row>
    <row r="1505" spans="1:36">
      <c r="A1505" s="57">
        <v>1502</v>
      </c>
      <c r="B1505" s="58">
        <v>2022</v>
      </c>
      <c r="C1505" s="58" t="s">
        <v>692</v>
      </c>
      <c r="D1505" s="58"/>
      <c r="E1505" s="58" t="s">
        <v>8883</v>
      </c>
      <c r="F1505" s="58" t="s">
        <v>587</v>
      </c>
      <c r="G1505" s="58" t="s">
        <v>7933</v>
      </c>
      <c r="H1505" s="58" t="s">
        <v>2032</v>
      </c>
      <c r="I1505" s="59">
        <v>44652</v>
      </c>
      <c r="J1505" s="58" t="s">
        <v>3466</v>
      </c>
      <c r="K1505" s="59" t="s">
        <v>7185</v>
      </c>
      <c r="L1505" s="58" t="s">
        <v>7810</v>
      </c>
      <c r="M1505" s="58" t="s">
        <v>7278</v>
      </c>
      <c r="N1505" s="60">
        <v>1054800</v>
      </c>
      <c r="O1505" s="60">
        <v>58014</v>
      </c>
      <c r="P1505" s="60">
        <v>58014</v>
      </c>
      <c r="Q1505" s="58"/>
      <c r="R1505" s="58" t="s">
        <v>658</v>
      </c>
      <c r="S1505" s="58" t="s">
        <v>695</v>
      </c>
      <c r="T1505" s="58"/>
      <c r="U1505" s="58">
        <v>3</v>
      </c>
      <c r="V1505" s="58"/>
      <c r="W1505" s="58" t="s">
        <v>658</v>
      </c>
      <c r="X1505" s="58">
        <v>44072938000</v>
      </c>
      <c r="Y1505" s="58" t="str">
        <f>LEFT(Tableau3[[#This Row],[CODE_TARIF]],6)</f>
        <v>440729</v>
      </c>
      <c r="Z1505" s="58" t="s">
        <v>697</v>
      </c>
      <c r="AA1505" s="58"/>
      <c r="AB1505" s="58" t="s">
        <v>8091</v>
      </c>
      <c r="AC1505" s="60">
        <v>10</v>
      </c>
      <c r="AD1505" s="60" t="s">
        <v>6334</v>
      </c>
      <c r="AE1505" s="58" t="s">
        <v>1668</v>
      </c>
      <c r="AF1505" s="58" t="s">
        <v>658</v>
      </c>
      <c r="AG1505" s="60" t="s">
        <v>4685</v>
      </c>
      <c r="AH1505" s="60" t="s">
        <v>4685</v>
      </c>
      <c r="AI1505" s="58">
        <v>1000</v>
      </c>
      <c r="AJ1505" s="58" t="s">
        <v>666</v>
      </c>
    </row>
    <row r="1506" spans="1:36">
      <c r="A1506" s="57">
        <v>1503</v>
      </c>
      <c r="B1506" s="58">
        <v>2022</v>
      </c>
      <c r="C1506" s="58" t="s">
        <v>692</v>
      </c>
      <c r="D1506" s="58"/>
      <c r="E1506" s="58" t="s">
        <v>8883</v>
      </c>
      <c r="F1506" s="58" t="s">
        <v>587</v>
      </c>
      <c r="G1506" s="58" t="s">
        <v>7933</v>
      </c>
      <c r="H1506" s="58" t="s">
        <v>2032</v>
      </c>
      <c r="I1506" s="59">
        <v>44652</v>
      </c>
      <c r="J1506" s="58" t="s">
        <v>3467</v>
      </c>
      <c r="K1506" s="59" t="s">
        <v>7185</v>
      </c>
      <c r="L1506" s="58" t="s">
        <v>7810</v>
      </c>
      <c r="M1506" s="58" t="s">
        <v>7278</v>
      </c>
      <c r="N1506" s="60">
        <v>1090300</v>
      </c>
      <c r="O1506" s="60">
        <v>59967</v>
      </c>
      <c r="P1506" s="60">
        <v>59967</v>
      </c>
      <c r="Q1506" s="58"/>
      <c r="R1506" s="58" t="s">
        <v>658</v>
      </c>
      <c r="S1506" s="58" t="s">
        <v>7161</v>
      </c>
      <c r="T1506" s="58"/>
      <c r="U1506" s="58">
        <v>3</v>
      </c>
      <c r="V1506" s="58"/>
      <c r="W1506" s="58" t="s">
        <v>658</v>
      </c>
      <c r="X1506" s="58">
        <v>44072938000</v>
      </c>
      <c r="Y1506" s="58" t="str">
        <f>LEFT(Tableau3[[#This Row],[CODE_TARIF]],6)</f>
        <v>440729</v>
      </c>
      <c r="Z1506" s="58" t="s">
        <v>697</v>
      </c>
      <c r="AA1506" s="58"/>
      <c r="AB1506" s="58" t="s">
        <v>8091</v>
      </c>
      <c r="AC1506" s="60">
        <v>11</v>
      </c>
      <c r="AD1506" s="60" t="s">
        <v>6808</v>
      </c>
      <c r="AE1506" s="58" t="s">
        <v>1668</v>
      </c>
      <c r="AF1506" s="58" t="s">
        <v>658</v>
      </c>
      <c r="AG1506" s="60" t="s">
        <v>5324</v>
      </c>
      <c r="AH1506" s="60" t="s">
        <v>5324</v>
      </c>
      <c r="AI1506" s="58">
        <v>1000</v>
      </c>
      <c r="AJ1506" s="58" t="s">
        <v>666</v>
      </c>
    </row>
    <row r="1507" spans="1:36">
      <c r="A1507" s="57">
        <v>1504</v>
      </c>
      <c r="B1507" s="58">
        <v>2022</v>
      </c>
      <c r="C1507" s="58" t="s">
        <v>692</v>
      </c>
      <c r="D1507" s="58"/>
      <c r="E1507" s="58" t="s">
        <v>8883</v>
      </c>
      <c r="F1507" s="58" t="s">
        <v>587</v>
      </c>
      <c r="G1507" s="58" t="s">
        <v>7933</v>
      </c>
      <c r="H1507" s="58" t="s">
        <v>2032</v>
      </c>
      <c r="I1507" s="59">
        <v>44652</v>
      </c>
      <c r="J1507" s="58" t="s">
        <v>3468</v>
      </c>
      <c r="K1507" s="59" t="s">
        <v>7185</v>
      </c>
      <c r="L1507" s="58" t="s">
        <v>7810</v>
      </c>
      <c r="M1507" s="58" t="s">
        <v>7278</v>
      </c>
      <c r="N1507" s="60">
        <v>1231600</v>
      </c>
      <c r="O1507" s="60">
        <v>67738</v>
      </c>
      <c r="P1507" s="60">
        <v>67738</v>
      </c>
      <c r="Q1507" s="58"/>
      <c r="R1507" s="58" t="s">
        <v>658</v>
      </c>
      <c r="S1507" s="58" t="s">
        <v>699</v>
      </c>
      <c r="T1507" s="58"/>
      <c r="U1507" s="58">
        <v>3</v>
      </c>
      <c r="V1507" s="58"/>
      <c r="W1507" s="58" t="s">
        <v>658</v>
      </c>
      <c r="X1507" s="58">
        <v>44072938000</v>
      </c>
      <c r="Y1507" s="58" t="str">
        <f>LEFT(Tableau3[[#This Row],[CODE_TARIF]],6)</f>
        <v>440729</v>
      </c>
      <c r="Z1507" s="58" t="s">
        <v>697</v>
      </c>
      <c r="AA1507" s="58"/>
      <c r="AB1507" s="58" t="s">
        <v>7972</v>
      </c>
      <c r="AC1507" s="60">
        <v>9</v>
      </c>
      <c r="AD1507" s="60" t="s">
        <v>4382</v>
      </c>
      <c r="AE1507" s="58" t="s">
        <v>1668</v>
      </c>
      <c r="AF1507" s="58" t="s">
        <v>658</v>
      </c>
      <c r="AG1507" s="60" t="s">
        <v>5325</v>
      </c>
      <c r="AH1507" s="60" t="s">
        <v>5325</v>
      </c>
      <c r="AI1507" s="58">
        <v>1000</v>
      </c>
      <c r="AJ1507" s="58" t="s">
        <v>666</v>
      </c>
    </row>
    <row r="1508" spans="1:36">
      <c r="A1508" s="57">
        <v>1505</v>
      </c>
      <c r="B1508" s="58">
        <v>2022</v>
      </c>
      <c r="C1508" s="58" t="s">
        <v>692</v>
      </c>
      <c r="D1508" s="58"/>
      <c r="E1508" s="58" t="s">
        <v>8883</v>
      </c>
      <c r="F1508" s="58" t="s">
        <v>587</v>
      </c>
      <c r="G1508" s="58" t="s">
        <v>7933</v>
      </c>
      <c r="H1508" s="58" t="s">
        <v>2032</v>
      </c>
      <c r="I1508" s="59">
        <v>44652</v>
      </c>
      <c r="J1508" s="58" t="s">
        <v>3469</v>
      </c>
      <c r="K1508" s="59" t="s">
        <v>7185</v>
      </c>
      <c r="L1508" s="58" t="s">
        <v>7810</v>
      </c>
      <c r="M1508" s="58" t="s">
        <v>7278</v>
      </c>
      <c r="N1508" s="60">
        <v>2798700</v>
      </c>
      <c r="O1508" s="60">
        <v>153929</v>
      </c>
      <c r="P1508" s="60">
        <v>153929</v>
      </c>
      <c r="Q1508" s="58"/>
      <c r="R1508" s="58" t="s">
        <v>658</v>
      </c>
      <c r="S1508" s="58" t="s">
        <v>695</v>
      </c>
      <c r="T1508" s="58"/>
      <c r="U1508" s="58">
        <v>3</v>
      </c>
      <c r="V1508" s="58"/>
      <c r="W1508" s="58" t="s">
        <v>658</v>
      </c>
      <c r="X1508" s="58">
        <v>44072938000</v>
      </c>
      <c r="Y1508" s="58" t="str">
        <f>LEFT(Tableau3[[#This Row],[CODE_TARIF]],6)</f>
        <v>440729</v>
      </c>
      <c r="Z1508" s="58" t="s">
        <v>697</v>
      </c>
      <c r="AA1508" s="58"/>
      <c r="AB1508" s="58" t="s">
        <v>7972</v>
      </c>
      <c r="AC1508" s="60">
        <v>13</v>
      </c>
      <c r="AD1508" s="60" t="s">
        <v>6809</v>
      </c>
      <c r="AE1508" s="58" t="s">
        <v>1668</v>
      </c>
      <c r="AF1508" s="58" t="s">
        <v>658</v>
      </c>
      <c r="AG1508" s="60" t="s">
        <v>5326</v>
      </c>
      <c r="AH1508" s="60" t="s">
        <v>5326</v>
      </c>
      <c r="AI1508" s="58">
        <v>1000</v>
      </c>
      <c r="AJ1508" s="58" t="s">
        <v>666</v>
      </c>
    </row>
    <row r="1509" spans="1:36">
      <c r="A1509" s="57">
        <v>1506</v>
      </c>
      <c r="B1509" s="58">
        <v>2022</v>
      </c>
      <c r="C1509" s="58" t="s">
        <v>692</v>
      </c>
      <c r="D1509" s="58"/>
      <c r="E1509" s="58" t="s">
        <v>8883</v>
      </c>
      <c r="F1509" s="58" t="s">
        <v>587</v>
      </c>
      <c r="G1509" s="58" t="s">
        <v>7933</v>
      </c>
      <c r="H1509" s="58" t="s">
        <v>2032</v>
      </c>
      <c r="I1509" s="59">
        <v>44652</v>
      </c>
      <c r="J1509" s="58" t="s">
        <v>3470</v>
      </c>
      <c r="K1509" s="59" t="s">
        <v>7185</v>
      </c>
      <c r="L1509" s="58" t="s">
        <v>7810</v>
      </c>
      <c r="M1509" s="58" t="s">
        <v>7278</v>
      </c>
      <c r="N1509" s="60">
        <v>2716700</v>
      </c>
      <c r="O1509" s="60">
        <v>149419</v>
      </c>
      <c r="P1509" s="60">
        <v>149419</v>
      </c>
      <c r="Q1509" s="58"/>
      <c r="R1509" s="58" t="s">
        <v>658</v>
      </c>
      <c r="S1509" s="58" t="s">
        <v>695</v>
      </c>
      <c r="T1509" s="58"/>
      <c r="U1509" s="58">
        <v>3</v>
      </c>
      <c r="V1509" s="58"/>
      <c r="W1509" s="58" t="s">
        <v>658</v>
      </c>
      <c r="X1509" s="58">
        <v>44072938000</v>
      </c>
      <c r="Y1509" s="58" t="str">
        <f>LEFT(Tableau3[[#This Row],[CODE_TARIF]],6)</f>
        <v>440729</v>
      </c>
      <c r="Z1509" s="58" t="s">
        <v>697</v>
      </c>
      <c r="AA1509" s="58"/>
      <c r="AB1509" s="58" t="s">
        <v>7972</v>
      </c>
      <c r="AC1509" s="60">
        <v>11</v>
      </c>
      <c r="AD1509" s="60" t="s">
        <v>6810</v>
      </c>
      <c r="AE1509" s="58" t="s">
        <v>1668</v>
      </c>
      <c r="AF1509" s="58" t="s">
        <v>658</v>
      </c>
      <c r="AG1509" s="60" t="s">
        <v>5327</v>
      </c>
      <c r="AH1509" s="60" t="s">
        <v>5327</v>
      </c>
      <c r="AI1509" s="58">
        <v>1000</v>
      </c>
      <c r="AJ1509" s="58" t="s">
        <v>666</v>
      </c>
    </row>
    <row r="1510" spans="1:36">
      <c r="A1510" s="57">
        <v>1507</v>
      </c>
      <c r="B1510" s="58">
        <v>2022</v>
      </c>
      <c r="C1510" s="58" t="s">
        <v>692</v>
      </c>
      <c r="D1510" s="58"/>
      <c r="E1510" s="58" t="s">
        <v>8883</v>
      </c>
      <c r="F1510" s="58" t="s">
        <v>587</v>
      </c>
      <c r="G1510" s="58" t="s">
        <v>7933</v>
      </c>
      <c r="H1510" s="58" t="s">
        <v>2032</v>
      </c>
      <c r="I1510" s="59">
        <v>44652</v>
      </c>
      <c r="J1510" s="58" t="s">
        <v>3471</v>
      </c>
      <c r="K1510" s="59" t="s">
        <v>7185</v>
      </c>
      <c r="L1510" s="58" t="s">
        <v>7810</v>
      </c>
      <c r="M1510" s="58" t="s">
        <v>7278</v>
      </c>
      <c r="N1510" s="60">
        <v>2753500</v>
      </c>
      <c r="O1510" s="60">
        <v>151443</v>
      </c>
      <c r="P1510" s="60">
        <v>151443</v>
      </c>
      <c r="Q1510" s="58"/>
      <c r="R1510" s="58" t="s">
        <v>658</v>
      </c>
      <c r="S1510" s="58" t="s">
        <v>695</v>
      </c>
      <c r="T1510" s="58"/>
      <c r="U1510" s="58">
        <v>3</v>
      </c>
      <c r="V1510" s="58"/>
      <c r="W1510" s="58" t="s">
        <v>658</v>
      </c>
      <c r="X1510" s="58">
        <v>44072938000</v>
      </c>
      <c r="Y1510" s="58" t="str">
        <f>LEFT(Tableau3[[#This Row],[CODE_TARIF]],6)</f>
        <v>440729</v>
      </c>
      <c r="Z1510" s="58" t="s">
        <v>697</v>
      </c>
      <c r="AA1510" s="58"/>
      <c r="AB1510" s="58" t="s">
        <v>7972</v>
      </c>
      <c r="AC1510" s="60">
        <v>11</v>
      </c>
      <c r="AD1510" s="60" t="s">
        <v>6811</v>
      </c>
      <c r="AE1510" s="58" t="s">
        <v>1668</v>
      </c>
      <c r="AF1510" s="58" t="s">
        <v>658</v>
      </c>
      <c r="AG1510" s="60" t="s">
        <v>5328</v>
      </c>
      <c r="AH1510" s="60" t="s">
        <v>5328</v>
      </c>
      <c r="AI1510" s="58">
        <v>1000</v>
      </c>
      <c r="AJ1510" s="58" t="s">
        <v>666</v>
      </c>
    </row>
    <row r="1511" spans="1:36">
      <c r="A1511" s="57">
        <v>1508</v>
      </c>
      <c r="B1511" s="58">
        <v>2022</v>
      </c>
      <c r="C1511" s="58" t="s">
        <v>692</v>
      </c>
      <c r="D1511" s="58"/>
      <c r="E1511" s="58" t="s">
        <v>8883</v>
      </c>
      <c r="F1511" s="58" t="s">
        <v>587</v>
      </c>
      <c r="G1511" s="58" t="s">
        <v>7933</v>
      </c>
      <c r="H1511" s="58" t="s">
        <v>2032</v>
      </c>
      <c r="I1511" s="59">
        <v>44652</v>
      </c>
      <c r="J1511" s="58" t="s">
        <v>3472</v>
      </c>
      <c r="K1511" s="59" t="s">
        <v>7185</v>
      </c>
      <c r="L1511" s="58" t="s">
        <v>7810</v>
      </c>
      <c r="M1511" s="58" t="s">
        <v>7278</v>
      </c>
      <c r="N1511" s="60">
        <v>1180900</v>
      </c>
      <c r="O1511" s="60">
        <v>64950</v>
      </c>
      <c r="P1511" s="60">
        <v>64950</v>
      </c>
      <c r="Q1511" s="58"/>
      <c r="R1511" s="58" t="s">
        <v>658</v>
      </c>
      <c r="S1511" s="58" t="s">
        <v>699</v>
      </c>
      <c r="T1511" s="58"/>
      <c r="U1511" s="58">
        <v>3</v>
      </c>
      <c r="V1511" s="58"/>
      <c r="W1511" s="58" t="s">
        <v>658</v>
      </c>
      <c r="X1511" s="58">
        <v>44072938000</v>
      </c>
      <c r="Y1511" s="58" t="str">
        <f>LEFT(Tableau3[[#This Row],[CODE_TARIF]],6)</f>
        <v>440729</v>
      </c>
      <c r="Z1511" s="58" t="s">
        <v>697</v>
      </c>
      <c r="AA1511" s="58"/>
      <c r="AB1511" s="58" t="s">
        <v>7972</v>
      </c>
      <c r="AC1511" s="60">
        <v>7</v>
      </c>
      <c r="AD1511" s="60" t="s">
        <v>6812</v>
      </c>
      <c r="AE1511" s="58" t="s">
        <v>1668</v>
      </c>
      <c r="AF1511" s="58" t="s">
        <v>658</v>
      </c>
      <c r="AG1511" s="60" t="s">
        <v>5329</v>
      </c>
      <c r="AH1511" s="60" t="s">
        <v>5329</v>
      </c>
      <c r="AI1511" s="58">
        <v>1000</v>
      </c>
      <c r="AJ1511" s="58" t="s">
        <v>666</v>
      </c>
    </row>
    <row r="1512" spans="1:36">
      <c r="A1512" s="57">
        <v>1509</v>
      </c>
      <c r="B1512" s="58">
        <v>2022</v>
      </c>
      <c r="C1512" s="58" t="s">
        <v>692</v>
      </c>
      <c r="D1512" s="58"/>
      <c r="E1512" s="58" t="s">
        <v>8883</v>
      </c>
      <c r="F1512" s="58" t="s">
        <v>587</v>
      </c>
      <c r="G1512" s="58" t="s">
        <v>7933</v>
      </c>
      <c r="H1512" s="58" t="s">
        <v>2032</v>
      </c>
      <c r="I1512" s="59">
        <v>44652</v>
      </c>
      <c r="J1512" s="58" t="s">
        <v>3473</v>
      </c>
      <c r="K1512" s="59" t="s">
        <v>7185</v>
      </c>
      <c r="L1512" s="58" t="s">
        <v>7810</v>
      </c>
      <c r="M1512" s="58" t="s">
        <v>7278</v>
      </c>
      <c r="N1512" s="60">
        <v>2683800</v>
      </c>
      <c r="O1512" s="60">
        <v>147609</v>
      </c>
      <c r="P1512" s="60">
        <v>147609</v>
      </c>
      <c r="Q1512" s="58"/>
      <c r="R1512" s="58" t="s">
        <v>658</v>
      </c>
      <c r="S1512" s="58" t="s">
        <v>695</v>
      </c>
      <c r="T1512" s="58"/>
      <c r="U1512" s="58">
        <v>3</v>
      </c>
      <c r="V1512" s="58"/>
      <c r="W1512" s="58" t="s">
        <v>658</v>
      </c>
      <c r="X1512" s="58">
        <v>44072938000</v>
      </c>
      <c r="Y1512" s="58" t="str">
        <f>LEFT(Tableau3[[#This Row],[CODE_TARIF]],6)</f>
        <v>440729</v>
      </c>
      <c r="Z1512" s="58" t="s">
        <v>697</v>
      </c>
      <c r="AA1512" s="58"/>
      <c r="AB1512" s="58" t="s">
        <v>7972</v>
      </c>
      <c r="AC1512" s="60">
        <v>16</v>
      </c>
      <c r="AD1512" s="60" t="s">
        <v>6813</v>
      </c>
      <c r="AE1512" s="58" t="s">
        <v>1668</v>
      </c>
      <c r="AF1512" s="58" t="s">
        <v>658</v>
      </c>
      <c r="AG1512" s="60" t="s">
        <v>5330</v>
      </c>
      <c r="AH1512" s="60" t="s">
        <v>5330</v>
      </c>
      <c r="AI1512" s="58">
        <v>1000</v>
      </c>
      <c r="AJ1512" s="58" t="s">
        <v>666</v>
      </c>
    </row>
    <row r="1513" spans="1:36">
      <c r="A1513" s="57">
        <v>1510</v>
      </c>
      <c r="B1513" s="58">
        <v>2022</v>
      </c>
      <c r="C1513" s="58" t="s">
        <v>692</v>
      </c>
      <c r="D1513" s="58"/>
      <c r="E1513" s="58" t="s">
        <v>8883</v>
      </c>
      <c r="F1513" s="58" t="s">
        <v>587</v>
      </c>
      <c r="G1513" s="58" t="s">
        <v>7933</v>
      </c>
      <c r="H1513" s="58" t="s">
        <v>2032</v>
      </c>
      <c r="I1513" s="59">
        <v>44652</v>
      </c>
      <c r="J1513" s="58" t="s">
        <v>3474</v>
      </c>
      <c r="K1513" s="59" t="s">
        <v>7185</v>
      </c>
      <c r="L1513" s="58" t="s">
        <v>7810</v>
      </c>
      <c r="M1513" s="58" t="s">
        <v>7278</v>
      </c>
      <c r="N1513" s="60">
        <v>2857700</v>
      </c>
      <c r="O1513" s="60">
        <v>157174</v>
      </c>
      <c r="P1513" s="60">
        <v>157174</v>
      </c>
      <c r="Q1513" s="58"/>
      <c r="R1513" s="58" t="s">
        <v>658</v>
      </c>
      <c r="S1513" s="58" t="s">
        <v>695</v>
      </c>
      <c r="T1513" s="58"/>
      <c r="U1513" s="58">
        <v>3</v>
      </c>
      <c r="V1513" s="58"/>
      <c r="W1513" s="58" t="s">
        <v>658</v>
      </c>
      <c r="X1513" s="58">
        <v>44072938000</v>
      </c>
      <c r="Y1513" s="58" t="str">
        <f>LEFT(Tableau3[[#This Row],[CODE_TARIF]],6)</f>
        <v>440729</v>
      </c>
      <c r="Z1513" s="58" t="s">
        <v>697</v>
      </c>
      <c r="AA1513" s="58"/>
      <c r="AB1513" s="58" t="s">
        <v>7972</v>
      </c>
      <c r="AC1513" s="60">
        <v>21</v>
      </c>
      <c r="AD1513" s="60" t="s">
        <v>6814</v>
      </c>
      <c r="AE1513" s="58" t="s">
        <v>1668</v>
      </c>
      <c r="AF1513" s="58" t="s">
        <v>658</v>
      </c>
      <c r="AG1513" s="60" t="s">
        <v>5331</v>
      </c>
      <c r="AH1513" s="60" t="s">
        <v>5331</v>
      </c>
      <c r="AI1513" s="58">
        <v>1000</v>
      </c>
      <c r="AJ1513" s="58" t="s">
        <v>666</v>
      </c>
    </row>
    <row r="1514" spans="1:36">
      <c r="A1514" s="57">
        <v>1511</v>
      </c>
      <c r="B1514" s="58">
        <v>2022</v>
      </c>
      <c r="C1514" s="58" t="s">
        <v>692</v>
      </c>
      <c r="D1514" s="58"/>
      <c r="E1514" s="58" t="s">
        <v>8881</v>
      </c>
      <c r="F1514" s="58" t="s">
        <v>588</v>
      </c>
      <c r="G1514" s="58" t="s">
        <v>7932</v>
      </c>
      <c r="H1514" s="58" t="s">
        <v>2030</v>
      </c>
      <c r="I1514" s="59">
        <v>44652</v>
      </c>
      <c r="J1514" s="58" t="s">
        <v>3475</v>
      </c>
      <c r="K1514" s="59" t="s">
        <v>7185</v>
      </c>
      <c r="L1514" s="58" t="s">
        <v>7811</v>
      </c>
      <c r="M1514" s="58" t="s">
        <v>7176</v>
      </c>
      <c r="N1514" s="60">
        <v>346486</v>
      </c>
      <c r="O1514" s="60">
        <v>39845</v>
      </c>
      <c r="P1514" s="60">
        <v>39845</v>
      </c>
      <c r="Q1514" s="58"/>
      <c r="R1514" s="58" t="s">
        <v>658</v>
      </c>
      <c r="S1514" s="58" t="s">
        <v>703</v>
      </c>
      <c r="T1514" s="58"/>
      <c r="U1514" s="58">
        <v>3</v>
      </c>
      <c r="V1514" s="58"/>
      <c r="W1514" s="58" t="s">
        <v>658</v>
      </c>
      <c r="X1514" s="58">
        <v>44034939000</v>
      </c>
      <c r="Y1514" s="58" t="str">
        <f>LEFT(Tableau3[[#This Row],[CODE_TARIF]],6)</f>
        <v>440349</v>
      </c>
      <c r="Z1514" s="58" t="s">
        <v>697</v>
      </c>
      <c r="AA1514" s="58"/>
      <c r="AB1514" s="58" t="s">
        <v>8688</v>
      </c>
      <c r="AC1514" s="60">
        <v>16</v>
      </c>
      <c r="AD1514" s="60" t="s">
        <v>6815</v>
      </c>
      <c r="AE1514" s="58" t="s">
        <v>698</v>
      </c>
      <c r="AF1514" s="58" t="s">
        <v>658</v>
      </c>
      <c r="AG1514" s="60" t="s">
        <v>5332</v>
      </c>
      <c r="AH1514" s="60" t="s">
        <v>5332</v>
      </c>
      <c r="AI1514" s="58">
        <v>1000</v>
      </c>
      <c r="AJ1514" s="58" t="s">
        <v>666</v>
      </c>
    </row>
    <row r="1515" spans="1:36">
      <c r="A1515" s="57">
        <v>1512</v>
      </c>
      <c r="B1515" s="58">
        <v>2022</v>
      </c>
      <c r="C1515" s="58" t="s">
        <v>692</v>
      </c>
      <c r="D1515" s="58"/>
      <c r="E1515" s="58" t="s">
        <v>8881</v>
      </c>
      <c r="F1515" s="58" t="s">
        <v>588</v>
      </c>
      <c r="G1515" s="58" t="s">
        <v>7932</v>
      </c>
      <c r="H1515" s="58" t="s">
        <v>2030</v>
      </c>
      <c r="I1515" s="59">
        <v>44652</v>
      </c>
      <c r="J1515" s="58" t="s">
        <v>3476</v>
      </c>
      <c r="K1515" s="59" t="s">
        <v>7185</v>
      </c>
      <c r="L1515" s="58" t="s">
        <v>7811</v>
      </c>
      <c r="M1515" s="58" t="s">
        <v>7176</v>
      </c>
      <c r="N1515" s="60">
        <v>131696</v>
      </c>
      <c r="O1515" s="60">
        <v>15145</v>
      </c>
      <c r="P1515" s="60">
        <v>15145</v>
      </c>
      <c r="Q1515" s="58"/>
      <c r="R1515" s="58" t="s">
        <v>658</v>
      </c>
      <c r="S1515" s="58" t="s">
        <v>703</v>
      </c>
      <c r="T1515" s="58"/>
      <c r="U1515" s="58">
        <v>3</v>
      </c>
      <c r="V1515" s="58"/>
      <c r="W1515" s="58" t="s">
        <v>658</v>
      </c>
      <c r="X1515" s="58">
        <v>44034911000</v>
      </c>
      <c r="Y1515" s="58" t="str">
        <f>LEFT(Tableau3[[#This Row],[CODE_TARIF]],6)</f>
        <v>440349</v>
      </c>
      <c r="Z1515" s="58" t="s">
        <v>697</v>
      </c>
      <c r="AA1515" s="58"/>
      <c r="AB1515" s="58" t="s">
        <v>8494</v>
      </c>
      <c r="AC1515" s="60">
        <v>39</v>
      </c>
      <c r="AD1515" s="60" t="s">
        <v>5333</v>
      </c>
      <c r="AE1515" s="58" t="s">
        <v>698</v>
      </c>
      <c r="AF1515" s="58" t="s">
        <v>658</v>
      </c>
      <c r="AG1515" s="60" t="s">
        <v>5333</v>
      </c>
      <c r="AH1515" s="60" t="s">
        <v>5333</v>
      </c>
      <c r="AI1515" s="58">
        <v>1000</v>
      </c>
      <c r="AJ1515" s="58" t="s">
        <v>666</v>
      </c>
    </row>
    <row r="1516" spans="1:36">
      <c r="A1516" s="57">
        <v>1513</v>
      </c>
      <c r="B1516" s="58">
        <v>2022</v>
      </c>
      <c r="C1516" s="58" t="s">
        <v>692</v>
      </c>
      <c r="D1516" s="58"/>
      <c r="E1516" s="58" t="s">
        <v>8883</v>
      </c>
      <c r="F1516" s="58" t="s">
        <v>587</v>
      </c>
      <c r="G1516" s="58" t="s">
        <v>7933</v>
      </c>
      <c r="H1516" s="58" t="s">
        <v>2032</v>
      </c>
      <c r="I1516" s="59">
        <v>44652</v>
      </c>
      <c r="J1516" s="58" t="s">
        <v>3477</v>
      </c>
      <c r="K1516" s="59" t="s">
        <v>7185</v>
      </c>
      <c r="L1516" s="58" t="s">
        <v>7810</v>
      </c>
      <c r="M1516" s="58" t="s">
        <v>7278</v>
      </c>
      <c r="N1516" s="60">
        <v>5383800</v>
      </c>
      <c r="O1516" s="60">
        <v>296109</v>
      </c>
      <c r="P1516" s="60">
        <v>296109</v>
      </c>
      <c r="Q1516" s="58"/>
      <c r="R1516" s="58" t="s">
        <v>658</v>
      </c>
      <c r="S1516" s="58" t="s">
        <v>695</v>
      </c>
      <c r="T1516" s="58"/>
      <c r="U1516" s="58">
        <v>3</v>
      </c>
      <c r="V1516" s="58"/>
      <c r="W1516" s="58" t="s">
        <v>658</v>
      </c>
      <c r="X1516" s="58">
        <v>44072938000</v>
      </c>
      <c r="Y1516" s="58" t="str">
        <f>LEFT(Tableau3[[#This Row],[CODE_TARIF]],6)</f>
        <v>440729</v>
      </c>
      <c r="Z1516" s="58" t="s">
        <v>697</v>
      </c>
      <c r="AA1516" s="58"/>
      <c r="AB1516" s="58" t="s">
        <v>7975</v>
      </c>
      <c r="AC1516" s="60">
        <v>12</v>
      </c>
      <c r="AD1516" s="60" t="s">
        <v>6747</v>
      </c>
      <c r="AE1516" s="58" t="s">
        <v>1668</v>
      </c>
      <c r="AF1516" s="58" t="s">
        <v>658</v>
      </c>
      <c r="AG1516" s="60" t="s">
        <v>5242</v>
      </c>
      <c r="AH1516" s="60" t="s">
        <v>5242</v>
      </c>
      <c r="AI1516" s="58">
        <v>1000</v>
      </c>
      <c r="AJ1516" s="58" t="s">
        <v>666</v>
      </c>
    </row>
    <row r="1517" spans="1:36">
      <c r="A1517" s="57">
        <v>1514</v>
      </c>
      <c r="B1517" s="58">
        <v>2022</v>
      </c>
      <c r="C1517" s="58" t="s">
        <v>692</v>
      </c>
      <c r="D1517" s="58"/>
      <c r="E1517" s="58" t="s">
        <v>2012</v>
      </c>
      <c r="F1517" s="58" t="s">
        <v>577</v>
      </c>
      <c r="G1517" s="58" t="s">
        <v>7922</v>
      </c>
      <c r="H1517" s="58" t="s">
        <v>1910</v>
      </c>
      <c r="I1517" s="59">
        <v>44651</v>
      </c>
      <c r="J1517" s="58" t="s">
        <v>3478</v>
      </c>
      <c r="K1517" s="59" t="s">
        <v>7185</v>
      </c>
      <c r="L1517" s="58" t="s">
        <v>7812</v>
      </c>
      <c r="M1517" s="58" t="s">
        <v>7185</v>
      </c>
      <c r="N1517" s="60">
        <v>701215</v>
      </c>
      <c r="O1517" s="60">
        <v>38567</v>
      </c>
      <c r="P1517" s="60">
        <v>38567</v>
      </c>
      <c r="Q1517" s="58"/>
      <c r="R1517" s="58" t="s">
        <v>658</v>
      </c>
      <c r="S1517" s="58" t="s">
        <v>701</v>
      </c>
      <c r="T1517" s="58"/>
      <c r="U1517" s="58">
        <v>3</v>
      </c>
      <c r="V1517" s="58"/>
      <c r="W1517" s="58" t="s">
        <v>658</v>
      </c>
      <c r="X1517" s="58">
        <v>44072938000</v>
      </c>
      <c r="Y1517" s="58" t="str">
        <f>LEFT(Tableau3[[#This Row],[CODE_TARIF]],6)</f>
        <v>440729</v>
      </c>
      <c r="Z1517" s="58" t="s">
        <v>697</v>
      </c>
      <c r="AA1517" s="58"/>
      <c r="AB1517" s="58" t="s">
        <v>8698</v>
      </c>
      <c r="AC1517" s="60">
        <v>99</v>
      </c>
      <c r="AD1517" s="60" t="s">
        <v>6816</v>
      </c>
      <c r="AE1517" s="58" t="s">
        <v>698</v>
      </c>
      <c r="AF1517" s="58" t="s">
        <v>658</v>
      </c>
      <c r="AG1517" s="60" t="s">
        <v>5334</v>
      </c>
      <c r="AH1517" s="60" t="s">
        <v>5334</v>
      </c>
      <c r="AI1517" s="58">
        <v>1000</v>
      </c>
      <c r="AJ1517" s="58" t="s">
        <v>666</v>
      </c>
    </row>
    <row r="1518" spans="1:36">
      <c r="A1518" s="57">
        <v>1515</v>
      </c>
      <c r="B1518" s="58">
        <v>2022</v>
      </c>
      <c r="C1518" s="58" t="s">
        <v>692</v>
      </c>
      <c r="D1518" s="58"/>
      <c r="E1518" s="58" t="s">
        <v>2012</v>
      </c>
      <c r="F1518" s="58" t="s">
        <v>577</v>
      </c>
      <c r="G1518" s="58" t="s">
        <v>7922</v>
      </c>
      <c r="H1518" s="58" t="s">
        <v>1910</v>
      </c>
      <c r="I1518" s="59">
        <v>44651</v>
      </c>
      <c r="J1518" s="58" t="s">
        <v>3479</v>
      </c>
      <c r="K1518" s="59" t="s">
        <v>7185</v>
      </c>
      <c r="L1518" s="58" t="s">
        <v>7813</v>
      </c>
      <c r="M1518" s="58" t="s">
        <v>7185</v>
      </c>
      <c r="N1518" s="60">
        <v>682435</v>
      </c>
      <c r="O1518" s="60">
        <v>78480</v>
      </c>
      <c r="P1518" s="60">
        <v>78480</v>
      </c>
      <c r="Q1518" s="58"/>
      <c r="R1518" s="58" t="s">
        <v>658</v>
      </c>
      <c r="S1518" s="58" t="s">
        <v>703</v>
      </c>
      <c r="T1518" s="58"/>
      <c r="U1518" s="58">
        <v>3</v>
      </c>
      <c r="V1518" s="58"/>
      <c r="W1518" s="58" t="s">
        <v>658</v>
      </c>
      <c r="X1518" s="58">
        <v>44034934000</v>
      </c>
      <c r="Y1518" s="58" t="str">
        <f>LEFT(Tableau3[[#This Row],[CODE_TARIF]],6)</f>
        <v>440349</v>
      </c>
      <c r="Z1518" s="58" t="s">
        <v>697</v>
      </c>
      <c r="AA1518" s="58"/>
      <c r="AB1518" s="58" t="s">
        <v>8699</v>
      </c>
      <c r="AC1518" s="60">
        <v>27</v>
      </c>
      <c r="AD1518" s="60" t="s">
        <v>5335</v>
      </c>
      <c r="AE1518" s="58" t="s">
        <v>698</v>
      </c>
      <c r="AF1518" s="58" t="s">
        <v>658</v>
      </c>
      <c r="AG1518" s="60" t="s">
        <v>5335</v>
      </c>
      <c r="AH1518" s="60" t="s">
        <v>5335</v>
      </c>
      <c r="AI1518" s="58">
        <v>1000</v>
      </c>
      <c r="AJ1518" s="58" t="s">
        <v>666</v>
      </c>
    </row>
    <row r="1519" spans="1:36">
      <c r="A1519" s="57">
        <v>1516</v>
      </c>
      <c r="B1519" s="58">
        <v>2022</v>
      </c>
      <c r="C1519" s="58" t="s">
        <v>692</v>
      </c>
      <c r="D1519" s="58"/>
      <c r="E1519" s="58" t="s">
        <v>2012</v>
      </c>
      <c r="F1519" s="58" t="s">
        <v>577</v>
      </c>
      <c r="G1519" s="58" t="s">
        <v>7922</v>
      </c>
      <c r="H1519" s="58" t="s">
        <v>1910</v>
      </c>
      <c r="I1519" s="59">
        <v>44651</v>
      </c>
      <c r="J1519" s="58" t="s">
        <v>3480</v>
      </c>
      <c r="K1519" s="59" t="s">
        <v>7185</v>
      </c>
      <c r="L1519" s="58" t="s">
        <v>7813</v>
      </c>
      <c r="M1519" s="58" t="s">
        <v>7185</v>
      </c>
      <c r="N1519" s="60">
        <v>2428380</v>
      </c>
      <c r="O1519" s="60">
        <v>279264</v>
      </c>
      <c r="P1519" s="60">
        <v>279264</v>
      </c>
      <c r="Q1519" s="58"/>
      <c r="R1519" s="58" t="s">
        <v>658</v>
      </c>
      <c r="S1519" s="58" t="s">
        <v>675</v>
      </c>
      <c r="T1519" s="58"/>
      <c r="U1519" s="58">
        <v>3</v>
      </c>
      <c r="V1519" s="58"/>
      <c r="W1519" s="58" t="s">
        <v>658</v>
      </c>
      <c r="X1519" s="58">
        <v>44034939000</v>
      </c>
      <c r="Y1519" s="58" t="str">
        <f>LEFT(Tableau3[[#This Row],[CODE_TARIF]],6)</f>
        <v>440349</v>
      </c>
      <c r="Z1519" s="58" t="s">
        <v>697</v>
      </c>
      <c r="AA1519" s="58"/>
      <c r="AB1519" s="58" t="s">
        <v>8700</v>
      </c>
      <c r="AC1519" s="60">
        <v>48</v>
      </c>
      <c r="AD1519" s="60" t="s">
        <v>6817</v>
      </c>
      <c r="AE1519" s="58" t="s">
        <v>698</v>
      </c>
      <c r="AF1519" s="58" t="s">
        <v>658</v>
      </c>
      <c r="AG1519" s="60" t="s">
        <v>5336</v>
      </c>
      <c r="AH1519" s="60" t="s">
        <v>5336</v>
      </c>
      <c r="AI1519" s="58">
        <v>1000</v>
      </c>
      <c r="AJ1519" s="58" t="s">
        <v>666</v>
      </c>
    </row>
    <row r="1520" spans="1:36">
      <c r="A1520" s="57">
        <v>1517</v>
      </c>
      <c r="B1520" s="58">
        <v>2022</v>
      </c>
      <c r="C1520" s="58" t="s">
        <v>692</v>
      </c>
      <c r="D1520" s="58"/>
      <c r="E1520" s="58" t="s">
        <v>2012</v>
      </c>
      <c r="F1520" s="58" t="s">
        <v>577</v>
      </c>
      <c r="G1520" s="58" t="s">
        <v>7922</v>
      </c>
      <c r="H1520" s="58" t="s">
        <v>1910</v>
      </c>
      <c r="I1520" s="59">
        <v>44651</v>
      </c>
      <c r="J1520" s="58" t="s">
        <v>3481</v>
      </c>
      <c r="K1520" s="59" t="s">
        <v>7185</v>
      </c>
      <c r="L1520" s="58" t="s">
        <v>7813</v>
      </c>
      <c r="M1520" s="58" t="s">
        <v>7185</v>
      </c>
      <c r="N1520" s="60">
        <v>2468820</v>
      </c>
      <c r="O1520" s="60">
        <v>283914</v>
      </c>
      <c r="P1520" s="60">
        <v>283914</v>
      </c>
      <c r="Q1520" s="58"/>
      <c r="R1520" s="58" t="s">
        <v>658</v>
      </c>
      <c r="S1520" s="58" t="s">
        <v>703</v>
      </c>
      <c r="T1520" s="58"/>
      <c r="U1520" s="58">
        <v>3</v>
      </c>
      <c r="V1520" s="58"/>
      <c r="W1520" s="58" t="s">
        <v>658</v>
      </c>
      <c r="X1520" s="58">
        <v>44034939000</v>
      </c>
      <c r="Y1520" s="58" t="str">
        <f>LEFT(Tableau3[[#This Row],[CODE_TARIF]],6)</f>
        <v>440349</v>
      </c>
      <c r="Z1520" s="58" t="s">
        <v>697</v>
      </c>
      <c r="AA1520" s="58"/>
      <c r="AB1520" s="58" t="s">
        <v>8701</v>
      </c>
      <c r="AC1520" s="60">
        <v>60</v>
      </c>
      <c r="AD1520" s="60" t="s">
        <v>6818</v>
      </c>
      <c r="AE1520" s="58" t="s">
        <v>698</v>
      </c>
      <c r="AF1520" s="58" t="s">
        <v>658</v>
      </c>
      <c r="AG1520" s="60" t="s">
        <v>5337</v>
      </c>
      <c r="AH1520" s="60" t="s">
        <v>5337</v>
      </c>
      <c r="AI1520" s="58">
        <v>1000</v>
      </c>
      <c r="AJ1520" s="58" t="s">
        <v>666</v>
      </c>
    </row>
    <row r="1521" spans="1:36">
      <c r="A1521" s="57">
        <v>1518</v>
      </c>
      <c r="B1521" s="58">
        <v>2022</v>
      </c>
      <c r="C1521" s="58" t="s">
        <v>692</v>
      </c>
      <c r="D1521" s="58"/>
      <c r="E1521" s="58" t="s">
        <v>8878</v>
      </c>
      <c r="F1521" s="58" t="s">
        <v>578</v>
      </c>
      <c r="G1521" s="58" t="s">
        <v>7935</v>
      </c>
      <c r="H1521" s="58" t="s">
        <v>2027</v>
      </c>
      <c r="I1521" s="59">
        <v>44650</v>
      </c>
      <c r="J1521" s="58" t="s">
        <v>3482</v>
      </c>
      <c r="K1521" s="59" t="s">
        <v>7315</v>
      </c>
      <c r="L1521" s="58" t="s">
        <v>7814</v>
      </c>
      <c r="M1521" s="58" t="s">
        <v>7185</v>
      </c>
      <c r="N1521" s="60">
        <v>611750</v>
      </c>
      <c r="O1521" s="60">
        <v>70352</v>
      </c>
      <c r="P1521" s="60">
        <v>70352</v>
      </c>
      <c r="Q1521" s="58"/>
      <c r="R1521" s="58" t="s">
        <v>658</v>
      </c>
      <c r="S1521" s="58" t="s">
        <v>703</v>
      </c>
      <c r="T1521" s="58"/>
      <c r="U1521" s="58">
        <v>3</v>
      </c>
      <c r="V1521" s="58"/>
      <c r="W1521" s="58" t="s">
        <v>658</v>
      </c>
      <c r="X1521" s="58">
        <v>44034939000</v>
      </c>
      <c r="Y1521" s="58" t="str">
        <f>LEFT(Tableau3[[#This Row],[CODE_TARIF]],6)</f>
        <v>440349</v>
      </c>
      <c r="Z1521" s="58" t="s">
        <v>697</v>
      </c>
      <c r="AA1521" s="58"/>
      <c r="AB1521" s="58" t="s">
        <v>8702</v>
      </c>
      <c r="AC1521" s="60">
        <v>38</v>
      </c>
      <c r="AD1521" s="60" t="s">
        <v>5837</v>
      </c>
      <c r="AE1521" s="58" t="s">
        <v>698</v>
      </c>
      <c r="AF1521" s="58" t="s">
        <v>658</v>
      </c>
      <c r="AG1521" s="60" t="s">
        <v>5338</v>
      </c>
      <c r="AH1521" s="60" t="s">
        <v>5338</v>
      </c>
      <c r="AI1521" s="58">
        <v>1000</v>
      </c>
      <c r="AJ1521" s="58" t="s">
        <v>666</v>
      </c>
    </row>
    <row r="1522" spans="1:36">
      <c r="A1522" s="57">
        <v>1519</v>
      </c>
      <c r="B1522" s="58">
        <v>2022</v>
      </c>
      <c r="C1522" s="58" t="s">
        <v>692</v>
      </c>
      <c r="D1522" s="58"/>
      <c r="E1522" s="58" t="s">
        <v>8878</v>
      </c>
      <c r="F1522" s="58" t="s">
        <v>578</v>
      </c>
      <c r="G1522" s="58" t="s">
        <v>7935</v>
      </c>
      <c r="H1522" s="58" t="s">
        <v>2027</v>
      </c>
      <c r="I1522" s="59">
        <v>44650</v>
      </c>
      <c r="J1522" s="58" t="s">
        <v>3483</v>
      </c>
      <c r="K1522" s="59" t="s">
        <v>7315</v>
      </c>
      <c r="L1522" s="58" t="s">
        <v>7815</v>
      </c>
      <c r="M1522" s="58" t="s">
        <v>7277</v>
      </c>
      <c r="N1522" s="60">
        <v>1261385</v>
      </c>
      <c r="O1522" s="60">
        <v>145059</v>
      </c>
      <c r="P1522" s="60">
        <v>145059</v>
      </c>
      <c r="Q1522" s="58"/>
      <c r="R1522" s="58" t="s">
        <v>658</v>
      </c>
      <c r="S1522" s="58" t="s">
        <v>703</v>
      </c>
      <c r="T1522" s="58"/>
      <c r="U1522" s="58">
        <v>3</v>
      </c>
      <c r="V1522" s="58"/>
      <c r="W1522" s="58" t="s">
        <v>658</v>
      </c>
      <c r="X1522" s="58">
        <v>44034939000</v>
      </c>
      <c r="Y1522" s="58" t="str">
        <f>LEFT(Tableau3[[#This Row],[CODE_TARIF]],6)</f>
        <v>440349</v>
      </c>
      <c r="Z1522" s="58" t="s">
        <v>697</v>
      </c>
      <c r="AA1522" s="58"/>
      <c r="AB1522" s="58" t="s">
        <v>8703</v>
      </c>
      <c r="AC1522" s="60">
        <v>62</v>
      </c>
      <c r="AD1522" s="60" t="s">
        <v>6766</v>
      </c>
      <c r="AE1522" s="58" t="s">
        <v>698</v>
      </c>
      <c r="AF1522" s="58" t="s">
        <v>658</v>
      </c>
      <c r="AG1522" s="60" t="s">
        <v>5339</v>
      </c>
      <c r="AH1522" s="60" t="s">
        <v>5339</v>
      </c>
      <c r="AI1522" s="58">
        <v>1000</v>
      </c>
      <c r="AJ1522" s="58" t="s">
        <v>666</v>
      </c>
    </row>
    <row r="1523" spans="1:36">
      <c r="A1523" s="57">
        <v>1520</v>
      </c>
      <c r="B1523" s="58">
        <v>2022</v>
      </c>
      <c r="C1523" s="58" t="s">
        <v>692</v>
      </c>
      <c r="D1523" s="58"/>
      <c r="E1523" s="58" t="s">
        <v>8878</v>
      </c>
      <c r="F1523" s="58" t="s">
        <v>578</v>
      </c>
      <c r="G1523" s="58" t="s">
        <v>7935</v>
      </c>
      <c r="H1523" s="58" t="s">
        <v>2027</v>
      </c>
      <c r="I1523" s="59">
        <v>44650</v>
      </c>
      <c r="J1523" s="58" t="s">
        <v>3484</v>
      </c>
      <c r="K1523" s="59" t="s">
        <v>7315</v>
      </c>
      <c r="L1523" s="58" t="s">
        <v>7816</v>
      </c>
      <c r="M1523" s="58" t="s">
        <v>7275</v>
      </c>
      <c r="N1523" s="60">
        <v>1556780</v>
      </c>
      <c r="O1523" s="60">
        <v>179030</v>
      </c>
      <c r="P1523" s="60">
        <v>179030</v>
      </c>
      <c r="Q1523" s="58"/>
      <c r="R1523" s="58" t="s">
        <v>658</v>
      </c>
      <c r="S1523" s="58" t="s">
        <v>703</v>
      </c>
      <c r="T1523" s="58"/>
      <c r="U1523" s="58">
        <v>3</v>
      </c>
      <c r="V1523" s="58"/>
      <c r="W1523" s="58" t="s">
        <v>658</v>
      </c>
      <c r="X1523" s="58">
        <v>44034939000</v>
      </c>
      <c r="Y1523" s="58" t="str">
        <f>LEFT(Tableau3[[#This Row],[CODE_TARIF]],6)</f>
        <v>440349</v>
      </c>
      <c r="Z1523" s="58" t="s">
        <v>697</v>
      </c>
      <c r="AA1523" s="58"/>
      <c r="AB1523" s="58" t="s">
        <v>8704</v>
      </c>
      <c r="AC1523" s="60">
        <v>51</v>
      </c>
      <c r="AD1523" s="60" t="s">
        <v>698</v>
      </c>
      <c r="AE1523" s="58" t="s">
        <v>698</v>
      </c>
      <c r="AF1523" s="58" t="s">
        <v>658</v>
      </c>
      <c r="AG1523" s="60" t="s">
        <v>5340</v>
      </c>
      <c r="AH1523" s="60" t="s">
        <v>5340</v>
      </c>
      <c r="AI1523" s="58">
        <v>1000</v>
      </c>
      <c r="AJ1523" s="58" t="s">
        <v>666</v>
      </c>
    </row>
    <row r="1524" spans="1:36">
      <c r="A1524" s="57">
        <v>1521</v>
      </c>
      <c r="B1524" s="58">
        <v>2022</v>
      </c>
      <c r="C1524" s="58" t="s">
        <v>692</v>
      </c>
      <c r="D1524" s="58"/>
      <c r="E1524" s="58" t="s">
        <v>2012</v>
      </c>
      <c r="F1524" s="58" t="s">
        <v>577</v>
      </c>
      <c r="G1524" s="58" t="s">
        <v>7922</v>
      </c>
      <c r="H1524" s="58" t="s">
        <v>1910</v>
      </c>
      <c r="I1524" s="59">
        <v>44650</v>
      </c>
      <c r="J1524" s="58" t="s">
        <v>3485</v>
      </c>
      <c r="K1524" s="59" t="s">
        <v>7315</v>
      </c>
      <c r="L1524" s="58" t="s">
        <v>7817</v>
      </c>
      <c r="M1524" s="58" t="s">
        <v>7279</v>
      </c>
      <c r="N1524" s="60">
        <v>4399148</v>
      </c>
      <c r="O1524" s="60">
        <v>505902</v>
      </c>
      <c r="P1524" s="60">
        <v>505902</v>
      </c>
      <c r="Q1524" s="58"/>
      <c r="R1524" s="58" t="s">
        <v>658</v>
      </c>
      <c r="S1524" s="58" t="s">
        <v>703</v>
      </c>
      <c r="T1524" s="58"/>
      <c r="U1524" s="58">
        <v>3</v>
      </c>
      <c r="V1524" s="58"/>
      <c r="W1524" s="58" t="s">
        <v>658</v>
      </c>
      <c r="X1524" s="58">
        <v>44034914000</v>
      </c>
      <c r="Y1524" s="58" t="str">
        <f>LEFT(Tableau3[[#This Row],[CODE_TARIF]],6)</f>
        <v>440349</v>
      </c>
      <c r="Z1524" s="58" t="s">
        <v>697</v>
      </c>
      <c r="AA1524" s="58"/>
      <c r="AB1524" s="58" t="s">
        <v>8705</v>
      </c>
      <c r="AC1524" s="60">
        <v>23</v>
      </c>
      <c r="AD1524" s="60" t="s">
        <v>6819</v>
      </c>
      <c r="AE1524" s="58" t="s">
        <v>698</v>
      </c>
      <c r="AF1524" s="58" t="s">
        <v>658</v>
      </c>
      <c r="AG1524" s="60" t="s">
        <v>5341</v>
      </c>
      <c r="AH1524" s="60" t="s">
        <v>5341</v>
      </c>
      <c r="AI1524" s="58">
        <v>1000</v>
      </c>
      <c r="AJ1524" s="58" t="s">
        <v>666</v>
      </c>
    </row>
    <row r="1525" spans="1:36">
      <c r="A1525" s="57">
        <v>1522</v>
      </c>
      <c r="B1525" s="58">
        <v>2022</v>
      </c>
      <c r="C1525" s="58" t="s">
        <v>692</v>
      </c>
      <c r="D1525" s="58"/>
      <c r="E1525" s="58" t="s">
        <v>2012</v>
      </c>
      <c r="F1525" s="58" t="s">
        <v>577</v>
      </c>
      <c r="G1525" s="58" t="s">
        <v>7922</v>
      </c>
      <c r="H1525" s="58" t="s">
        <v>1910</v>
      </c>
      <c r="I1525" s="59">
        <v>44650</v>
      </c>
      <c r="J1525" s="58" t="s">
        <v>3486</v>
      </c>
      <c r="K1525" s="59" t="s">
        <v>7315</v>
      </c>
      <c r="L1525" s="58" t="s">
        <v>7817</v>
      </c>
      <c r="M1525" s="58" t="s">
        <v>7279</v>
      </c>
      <c r="N1525" s="60">
        <v>454890</v>
      </c>
      <c r="O1525" s="60">
        <v>52312</v>
      </c>
      <c r="P1525" s="60">
        <v>52312</v>
      </c>
      <c r="Q1525" s="58"/>
      <c r="R1525" s="58" t="s">
        <v>658</v>
      </c>
      <c r="S1525" s="58" t="s">
        <v>703</v>
      </c>
      <c r="T1525" s="58"/>
      <c r="U1525" s="58">
        <v>3</v>
      </c>
      <c r="V1525" s="58"/>
      <c r="W1525" s="58" t="s">
        <v>658</v>
      </c>
      <c r="X1525" s="58">
        <v>44034939000</v>
      </c>
      <c r="Y1525" s="58" t="str">
        <f>LEFT(Tableau3[[#This Row],[CODE_TARIF]],6)</f>
        <v>440349</v>
      </c>
      <c r="Z1525" s="58" t="s">
        <v>697</v>
      </c>
      <c r="AA1525" s="58"/>
      <c r="AB1525" s="58" t="s">
        <v>8706</v>
      </c>
      <c r="AC1525" s="60">
        <v>18</v>
      </c>
      <c r="AD1525" s="60" t="s">
        <v>6820</v>
      </c>
      <c r="AE1525" s="58" t="s">
        <v>698</v>
      </c>
      <c r="AF1525" s="58" t="s">
        <v>658</v>
      </c>
      <c r="AG1525" s="60" t="s">
        <v>5342</v>
      </c>
      <c r="AH1525" s="60" t="s">
        <v>5342</v>
      </c>
      <c r="AI1525" s="58">
        <v>1000</v>
      </c>
      <c r="AJ1525" s="58" t="s">
        <v>666</v>
      </c>
    </row>
    <row r="1526" spans="1:36">
      <c r="A1526" s="57">
        <v>1523</v>
      </c>
      <c r="B1526" s="58">
        <v>2022</v>
      </c>
      <c r="C1526" s="58" t="s">
        <v>692</v>
      </c>
      <c r="D1526" s="58"/>
      <c r="E1526" s="58" t="s">
        <v>8883</v>
      </c>
      <c r="F1526" s="58" t="s">
        <v>587</v>
      </c>
      <c r="G1526" s="58" t="s">
        <v>7933</v>
      </c>
      <c r="H1526" s="58" t="s">
        <v>2032</v>
      </c>
      <c r="I1526" s="59">
        <v>44650</v>
      </c>
      <c r="J1526" s="58" t="s">
        <v>3487</v>
      </c>
      <c r="K1526" s="59" t="s">
        <v>7315</v>
      </c>
      <c r="L1526" s="58" t="s">
        <v>7818</v>
      </c>
      <c r="M1526" s="58" t="s">
        <v>7279</v>
      </c>
      <c r="N1526" s="60">
        <v>165700</v>
      </c>
      <c r="O1526" s="60">
        <v>19056</v>
      </c>
      <c r="P1526" s="60">
        <v>19056</v>
      </c>
      <c r="Q1526" s="58"/>
      <c r="R1526" s="58" t="s">
        <v>658</v>
      </c>
      <c r="S1526" s="58" t="s">
        <v>695</v>
      </c>
      <c r="T1526" s="58"/>
      <c r="U1526" s="58">
        <v>3</v>
      </c>
      <c r="V1526" s="58"/>
      <c r="W1526" s="58" t="s">
        <v>658</v>
      </c>
      <c r="X1526" s="58">
        <v>44034921000</v>
      </c>
      <c r="Y1526" s="58" t="str">
        <f>LEFT(Tableau3[[#This Row],[CODE_TARIF]],6)</f>
        <v>440349</v>
      </c>
      <c r="Z1526" s="58" t="s">
        <v>697</v>
      </c>
      <c r="AA1526" s="58"/>
      <c r="AB1526" s="58" t="s">
        <v>7976</v>
      </c>
      <c r="AC1526" s="60">
        <v>1</v>
      </c>
      <c r="AD1526" s="60" t="s">
        <v>6821</v>
      </c>
      <c r="AE1526" s="58" t="s">
        <v>698</v>
      </c>
      <c r="AF1526" s="58" t="s">
        <v>658</v>
      </c>
      <c r="AG1526" s="60" t="s">
        <v>5343</v>
      </c>
      <c r="AH1526" s="60" t="s">
        <v>5343</v>
      </c>
      <c r="AI1526" s="58">
        <v>1000</v>
      </c>
      <c r="AJ1526" s="58" t="s">
        <v>666</v>
      </c>
    </row>
    <row r="1527" spans="1:36">
      <c r="A1527" s="57">
        <v>1524</v>
      </c>
      <c r="B1527" s="58">
        <v>2022</v>
      </c>
      <c r="C1527" s="58" t="s">
        <v>692</v>
      </c>
      <c r="D1527" s="58"/>
      <c r="E1527" s="58" t="s">
        <v>8883</v>
      </c>
      <c r="F1527" s="58" t="s">
        <v>587</v>
      </c>
      <c r="G1527" s="58" t="s">
        <v>7933</v>
      </c>
      <c r="H1527" s="58" t="s">
        <v>2032</v>
      </c>
      <c r="I1527" s="59">
        <v>44650</v>
      </c>
      <c r="J1527" s="58" t="s">
        <v>3488</v>
      </c>
      <c r="K1527" s="59" t="s">
        <v>7315</v>
      </c>
      <c r="L1527" s="58" t="s">
        <v>7818</v>
      </c>
      <c r="M1527" s="58" t="s">
        <v>7279</v>
      </c>
      <c r="N1527" s="60">
        <v>204000</v>
      </c>
      <c r="O1527" s="60">
        <v>23460</v>
      </c>
      <c r="P1527" s="60">
        <v>23460</v>
      </c>
      <c r="Q1527" s="58"/>
      <c r="R1527" s="58" t="s">
        <v>658</v>
      </c>
      <c r="S1527" s="58" t="s">
        <v>695</v>
      </c>
      <c r="T1527" s="58"/>
      <c r="U1527" s="58">
        <v>3</v>
      </c>
      <c r="V1527" s="58"/>
      <c r="W1527" s="58" t="s">
        <v>658</v>
      </c>
      <c r="X1527" s="58">
        <v>44034900000</v>
      </c>
      <c r="Y1527" s="58" t="str">
        <f>LEFT(Tableau3[[#This Row],[CODE_TARIF]],6)</f>
        <v>440349</v>
      </c>
      <c r="Z1527" s="58" t="s">
        <v>697</v>
      </c>
      <c r="AA1527" s="58"/>
      <c r="AB1527" s="58" t="s">
        <v>7979</v>
      </c>
      <c r="AC1527" s="60">
        <v>3</v>
      </c>
      <c r="AD1527" s="60" t="s">
        <v>6822</v>
      </c>
      <c r="AE1527" s="58" t="s">
        <v>698</v>
      </c>
      <c r="AF1527" s="58" t="s">
        <v>658</v>
      </c>
      <c r="AG1527" s="60" t="s">
        <v>5344</v>
      </c>
      <c r="AH1527" s="60" t="s">
        <v>5344</v>
      </c>
      <c r="AI1527" s="58">
        <v>1000</v>
      </c>
      <c r="AJ1527" s="58" t="s">
        <v>666</v>
      </c>
    </row>
    <row r="1528" spans="1:36">
      <c r="A1528" s="57">
        <v>1525</v>
      </c>
      <c r="B1528" s="58">
        <v>2022</v>
      </c>
      <c r="C1528" s="58" t="s">
        <v>692</v>
      </c>
      <c r="D1528" s="58"/>
      <c r="E1528" s="58" t="s">
        <v>8883</v>
      </c>
      <c r="F1528" s="58" t="s">
        <v>587</v>
      </c>
      <c r="G1528" s="58" t="s">
        <v>7933</v>
      </c>
      <c r="H1528" s="58" t="s">
        <v>2032</v>
      </c>
      <c r="I1528" s="59">
        <v>44650</v>
      </c>
      <c r="J1528" s="58" t="s">
        <v>3489</v>
      </c>
      <c r="K1528" s="59" t="s">
        <v>7315</v>
      </c>
      <c r="L1528" s="58" t="s">
        <v>7818</v>
      </c>
      <c r="M1528" s="58" t="s">
        <v>7279</v>
      </c>
      <c r="N1528" s="60">
        <v>2225000</v>
      </c>
      <c r="O1528" s="60">
        <v>255875</v>
      </c>
      <c r="P1528" s="60">
        <v>255875</v>
      </c>
      <c r="Q1528" s="58"/>
      <c r="R1528" s="58" t="s">
        <v>658</v>
      </c>
      <c r="S1528" s="58" t="s">
        <v>695</v>
      </c>
      <c r="T1528" s="58"/>
      <c r="U1528" s="58">
        <v>3</v>
      </c>
      <c r="V1528" s="58"/>
      <c r="W1528" s="58" t="s">
        <v>658</v>
      </c>
      <c r="X1528" s="58">
        <v>44034900000</v>
      </c>
      <c r="Y1528" s="58" t="str">
        <f>LEFT(Tableau3[[#This Row],[CODE_TARIF]],6)</f>
        <v>440349</v>
      </c>
      <c r="Z1528" s="58" t="s">
        <v>697</v>
      </c>
      <c r="AA1528" s="58"/>
      <c r="AB1528" s="58" t="s">
        <v>7978</v>
      </c>
      <c r="AC1528" s="60">
        <v>33</v>
      </c>
      <c r="AD1528" s="60" t="s">
        <v>6823</v>
      </c>
      <c r="AE1528" s="58" t="s">
        <v>698</v>
      </c>
      <c r="AF1528" s="58" t="s">
        <v>658</v>
      </c>
      <c r="AG1528" s="60" t="s">
        <v>5345</v>
      </c>
      <c r="AH1528" s="60" t="s">
        <v>5345</v>
      </c>
      <c r="AI1528" s="58">
        <v>1000</v>
      </c>
      <c r="AJ1528" s="58" t="s">
        <v>666</v>
      </c>
    </row>
    <row r="1529" spans="1:36">
      <c r="A1529" s="57">
        <v>1526</v>
      </c>
      <c r="B1529" s="58">
        <v>2022</v>
      </c>
      <c r="C1529" s="58" t="s">
        <v>692</v>
      </c>
      <c r="D1529" s="58"/>
      <c r="E1529" s="58" t="s">
        <v>8883</v>
      </c>
      <c r="F1529" s="58" t="s">
        <v>587</v>
      </c>
      <c r="G1529" s="58" t="s">
        <v>7933</v>
      </c>
      <c r="H1529" s="58" t="s">
        <v>2032</v>
      </c>
      <c r="I1529" s="59">
        <v>44650</v>
      </c>
      <c r="J1529" s="58" t="s">
        <v>3490</v>
      </c>
      <c r="K1529" s="59" t="s">
        <v>7315</v>
      </c>
      <c r="L1529" s="58" t="s">
        <v>7818</v>
      </c>
      <c r="M1529" s="58" t="s">
        <v>7279</v>
      </c>
      <c r="N1529" s="60">
        <v>999400</v>
      </c>
      <c r="O1529" s="60">
        <v>114931</v>
      </c>
      <c r="P1529" s="60">
        <v>114931</v>
      </c>
      <c r="Q1529" s="58"/>
      <c r="R1529" s="58" t="s">
        <v>658</v>
      </c>
      <c r="S1529" s="58" t="s">
        <v>695</v>
      </c>
      <c r="T1529" s="58"/>
      <c r="U1529" s="58">
        <v>3</v>
      </c>
      <c r="V1529" s="58"/>
      <c r="W1529" s="58" t="s">
        <v>658</v>
      </c>
      <c r="X1529" s="58">
        <v>44034935000</v>
      </c>
      <c r="Y1529" s="58" t="str">
        <f>LEFT(Tableau3[[#This Row],[CODE_TARIF]],6)</f>
        <v>440349</v>
      </c>
      <c r="Z1529" s="58" t="s">
        <v>697</v>
      </c>
      <c r="AA1529" s="58"/>
      <c r="AB1529" s="58" t="s">
        <v>7976</v>
      </c>
      <c r="AC1529" s="60">
        <v>4</v>
      </c>
      <c r="AD1529" s="60" t="s">
        <v>6824</v>
      </c>
      <c r="AE1529" s="58" t="s">
        <v>698</v>
      </c>
      <c r="AF1529" s="58" t="s">
        <v>658</v>
      </c>
      <c r="AG1529" s="60" t="s">
        <v>5346</v>
      </c>
      <c r="AH1529" s="60" t="s">
        <v>5346</v>
      </c>
      <c r="AI1529" s="58">
        <v>1000</v>
      </c>
      <c r="AJ1529" s="58" t="s">
        <v>666</v>
      </c>
    </row>
    <row r="1530" spans="1:36">
      <c r="A1530" s="57">
        <v>1527</v>
      </c>
      <c r="B1530" s="58">
        <v>2022</v>
      </c>
      <c r="C1530" s="58" t="s">
        <v>692</v>
      </c>
      <c r="D1530" s="58"/>
      <c r="E1530" s="58" t="s">
        <v>8883</v>
      </c>
      <c r="F1530" s="58" t="s">
        <v>587</v>
      </c>
      <c r="G1530" s="58" t="s">
        <v>7933</v>
      </c>
      <c r="H1530" s="58" t="s">
        <v>2032</v>
      </c>
      <c r="I1530" s="59">
        <v>44650</v>
      </c>
      <c r="J1530" s="58" t="s">
        <v>3491</v>
      </c>
      <c r="K1530" s="59" t="s">
        <v>7315</v>
      </c>
      <c r="L1530" s="58" t="s">
        <v>7818</v>
      </c>
      <c r="M1530" s="58" t="s">
        <v>7279</v>
      </c>
      <c r="N1530" s="60">
        <v>1351700</v>
      </c>
      <c r="O1530" s="60">
        <v>155446</v>
      </c>
      <c r="P1530" s="60">
        <v>155446</v>
      </c>
      <c r="Q1530" s="58"/>
      <c r="R1530" s="58" t="s">
        <v>658</v>
      </c>
      <c r="S1530" s="58" t="s">
        <v>695</v>
      </c>
      <c r="T1530" s="58"/>
      <c r="U1530" s="58">
        <v>3</v>
      </c>
      <c r="V1530" s="58"/>
      <c r="W1530" s="58" t="s">
        <v>658</v>
      </c>
      <c r="X1530" s="58">
        <v>44034900000</v>
      </c>
      <c r="Y1530" s="58" t="str">
        <f>LEFT(Tableau3[[#This Row],[CODE_TARIF]],6)</f>
        <v>440349</v>
      </c>
      <c r="Z1530" s="58" t="s">
        <v>697</v>
      </c>
      <c r="AA1530" s="58"/>
      <c r="AB1530" s="58" t="s">
        <v>7975</v>
      </c>
      <c r="AC1530" s="60">
        <v>3</v>
      </c>
      <c r="AD1530" s="60" t="s">
        <v>6495</v>
      </c>
      <c r="AE1530" s="58" t="s">
        <v>698</v>
      </c>
      <c r="AF1530" s="58" t="s">
        <v>658</v>
      </c>
      <c r="AG1530" s="60" t="s">
        <v>5347</v>
      </c>
      <c r="AH1530" s="60" t="s">
        <v>5347</v>
      </c>
      <c r="AI1530" s="58">
        <v>1000</v>
      </c>
      <c r="AJ1530" s="58" t="s">
        <v>666</v>
      </c>
    </row>
    <row r="1531" spans="1:36">
      <c r="A1531" s="57">
        <v>1528</v>
      </c>
      <c r="B1531" s="58">
        <v>2022</v>
      </c>
      <c r="C1531" s="58" t="s">
        <v>692</v>
      </c>
      <c r="D1531" s="58"/>
      <c r="E1531" s="58" t="s">
        <v>8883</v>
      </c>
      <c r="F1531" s="58" t="s">
        <v>587</v>
      </c>
      <c r="G1531" s="58" t="s">
        <v>7933</v>
      </c>
      <c r="H1531" s="58" t="s">
        <v>2032</v>
      </c>
      <c r="I1531" s="59">
        <v>44650</v>
      </c>
      <c r="J1531" s="58" t="s">
        <v>3492</v>
      </c>
      <c r="K1531" s="59" t="s">
        <v>7315</v>
      </c>
      <c r="L1531" s="58" t="s">
        <v>7818</v>
      </c>
      <c r="M1531" s="58" t="s">
        <v>7279</v>
      </c>
      <c r="N1531" s="60">
        <v>1131000</v>
      </c>
      <c r="O1531" s="60">
        <v>130065</v>
      </c>
      <c r="P1531" s="60">
        <v>130065</v>
      </c>
      <c r="Q1531" s="58"/>
      <c r="R1531" s="58" t="s">
        <v>658</v>
      </c>
      <c r="S1531" s="58" t="s">
        <v>695</v>
      </c>
      <c r="T1531" s="58"/>
      <c r="U1531" s="58">
        <v>3</v>
      </c>
      <c r="V1531" s="58"/>
      <c r="W1531" s="58" t="s">
        <v>658</v>
      </c>
      <c r="X1531" s="58">
        <v>44034900000</v>
      </c>
      <c r="Y1531" s="58" t="str">
        <f>LEFT(Tableau3[[#This Row],[CODE_TARIF]],6)</f>
        <v>440349</v>
      </c>
      <c r="Z1531" s="58" t="s">
        <v>697</v>
      </c>
      <c r="AA1531" s="58"/>
      <c r="AB1531" s="58" t="s">
        <v>7974</v>
      </c>
      <c r="AC1531" s="60">
        <v>50</v>
      </c>
      <c r="AD1531" s="60" t="s">
        <v>6825</v>
      </c>
      <c r="AE1531" s="58" t="s">
        <v>698</v>
      </c>
      <c r="AF1531" s="58" t="s">
        <v>658</v>
      </c>
      <c r="AG1531" s="60" t="s">
        <v>5348</v>
      </c>
      <c r="AH1531" s="60" t="s">
        <v>5348</v>
      </c>
      <c r="AI1531" s="58">
        <v>1000</v>
      </c>
      <c r="AJ1531" s="58" t="s">
        <v>666</v>
      </c>
    </row>
    <row r="1532" spans="1:36">
      <c r="A1532" s="57">
        <v>1529</v>
      </c>
      <c r="B1532" s="58">
        <v>2022</v>
      </c>
      <c r="C1532" s="58" t="s">
        <v>692</v>
      </c>
      <c r="D1532" s="58"/>
      <c r="E1532" s="58" t="s">
        <v>8883</v>
      </c>
      <c r="F1532" s="58" t="s">
        <v>587</v>
      </c>
      <c r="G1532" s="58" t="s">
        <v>7933</v>
      </c>
      <c r="H1532" s="58" t="s">
        <v>2032</v>
      </c>
      <c r="I1532" s="59">
        <v>44650</v>
      </c>
      <c r="J1532" s="58" t="s">
        <v>3493</v>
      </c>
      <c r="K1532" s="59" t="s">
        <v>7315</v>
      </c>
      <c r="L1532" s="58" t="s">
        <v>7818</v>
      </c>
      <c r="M1532" s="58" t="s">
        <v>7279</v>
      </c>
      <c r="N1532" s="60">
        <v>1402900</v>
      </c>
      <c r="O1532" s="60">
        <v>161334</v>
      </c>
      <c r="P1532" s="60">
        <v>161334</v>
      </c>
      <c r="Q1532" s="58"/>
      <c r="R1532" s="58" t="s">
        <v>658</v>
      </c>
      <c r="S1532" s="58" t="s">
        <v>695</v>
      </c>
      <c r="T1532" s="58"/>
      <c r="U1532" s="58">
        <v>3</v>
      </c>
      <c r="V1532" s="58"/>
      <c r="W1532" s="58" t="s">
        <v>658</v>
      </c>
      <c r="X1532" s="58">
        <v>44034934000</v>
      </c>
      <c r="Y1532" s="58" t="str">
        <f>LEFT(Tableau3[[#This Row],[CODE_TARIF]],6)</f>
        <v>440349</v>
      </c>
      <c r="Z1532" s="58" t="s">
        <v>697</v>
      </c>
      <c r="AA1532" s="58"/>
      <c r="AB1532" s="58" t="s">
        <v>7976</v>
      </c>
      <c r="AC1532" s="60">
        <v>72</v>
      </c>
      <c r="AD1532" s="60" t="s">
        <v>5349</v>
      </c>
      <c r="AE1532" s="58" t="s">
        <v>698</v>
      </c>
      <c r="AF1532" s="58" t="s">
        <v>658</v>
      </c>
      <c r="AG1532" s="60" t="s">
        <v>5349</v>
      </c>
      <c r="AH1532" s="60" t="s">
        <v>5349</v>
      </c>
      <c r="AI1532" s="58">
        <v>1000</v>
      </c>
      <c r="AJ1532" s="58" t="s">
        <v>666</v>
      </c>
    </row>
    <row r="1533" spans="1:36">
      <c r="A1533" s="57">
        <v>1530</v>
      </c>
      <c r="B1533" s="58">
        <v>2022</v>
      </c>
      <c r="C1533" s="58" t="s">
        <v>692</v>
      </c>
      <c r="D1533" s="58"/>
      <c r="E1533" s="58" t="s">
        <v>8883</v>
      </c>
      <c r="F1533" s="58" t="s">
        <v>587</v>
      </c>
      <c r="G1533" s="58" t="s">
        <v>7933</v>
      </c>
      <c r="H1533" s="58" t="s">
        <v>2032</v>
      </c>
      <c r="I1533" s="59">
        <v>44650</v>
      </c>
      <c r="J1533" s="58" t="s">
        <v>3494</v>
      </c>
      <c r="K1533" s="59" t="s">
        <v>7315</v>
      </c>
      <c r="L1533" s="58" t="s">
        <v>7818</v>
      </c>
      <c r="M1533" s="58" t="s">
        <v>7279</v>
      </c>
      <c r="N1533" s="60">
        <v>2315900</v>
      </c>
      <c r="O1533" s="60">
        <v>266329</v>
      </c>
      <c r="P1533" s="60">
        <v>266329</v>
      </c>
      <c r="Q1533" s="58"/>
      <c r="R1533" s="58" t="s">
        <v>658</v>
      </c>
      <c r="S1533" s="58" t="s">
        <v>695</v>
      </c>
      <c r="T1533" s="58"/>
      <c r="U1533" s="58">
        <v>3</v>
      </c>
      <c r="V1533" s="58"/>
      <c r="W1533" s="58" t="s">
        <v>658</v>
      </c>
      <c r="X1533" s="58">
        <v>44034900000</v>
      </c>
      <c r="Y1533" s="58" t="str">
        <f>LEFT(Tableau3[[#This Row],[CODE_TARIF]],6)</f>
        <v>440349</v>
      </c>
      <c r="Z1533" s="58" t="s">
        <v>697</v>
      </c>
      <c r="AA1533" s="58"/>
      <c r="AB1533" s="58" t="s">
        <v>7973</v>
      </c>
      <c r="AC1533" s="60">
        <v>42</v>
      </c>
      <c r="AD1533" s="60" t="s">
        <v>6826</v>
      </c>
      <c r="AE1533" s="58" t="s">
        <v>698</v>
      </c>
      <c r="AF1533" s="58" t="s">
        <v>658</v>
      </c>
      <c r="AG1533" s="60" t="s">
        <v>5350</v>
      </c>
      <c r="AH1533" s="60" t="s">
        <v>5350</v>
      </c>
      <c r="AI1533" s="58">
        <v>1000</v>
      </c>
      <c r="AJ1533" s="58" t="s">
        <v>666</v>
      </c>
    </row>
    <row r="1534" spans="1:36">
      <c r="A1534" s="57">
        <v>1531</v>
      </c>
      <c r="B1534" s="58">
        <v>2022</v>
      </c>
      <c r="C1534" s="58" t="s">
        <v>692</v>
      </c>
      <c r="D1534" s="58"/>
      <c r="E1534" s="58" t="s">
        <v>8883</v>
      </c>
      <c r="F1534" s="58" t="s">
        <v>587</v>
      </c>
      <c r="G1534" s="58" t="s">
        <v>7933</v>
      </c>
      <c r="H1534" s="58" t="s">
        <v>2032</v>
      </c>
      <c r="I1534" s="59">
        <v>44650</v>
      </c>
      <c r="J1534" s="58" t="s">
        <v>3495</v>
      </c>
      <c r="K1534" s="59" t="s">
        <v>7315</v>
      </c>
      <c r="L1534" s="58" t="s">
        <v>7818</v>
      </c>
      <c r="M1534" s="58" t="s">
        <v>7279</v>
      </c>
      <c r="N1534" s="60">
        <v>2170500</v>
      </c>
      <c r="O1534" s="60">
        <v>249608</v>
      </c>
      <c r="P1534" s="60">
        <v>249608</v>
      </c>
      <c r="Q1534" s="58"/>
      <c r="R1534" s="58" t="s">
        <v>658</v>
      </c>
      <c r="S1534" s="58" t="s">
        <v>695</v>
      </c>
      <c r="T1534" s="58"/>
      <c r="U1534" s="58">
        <v>3</v>
      </c>
      <c r="V1534" s="58"/>
      <c r="W1534" s="58" t="s">
        <v>658</v>
      </c>
      <c r="X1534" s="58">
        <v>44034900000</v>
      </c>
      <c r="Y1534" s="58" t="str">
        <f>LEFT(Tableau3[[#This Row],[CODE_TARIF]],6)</f>
        <v>440349</v>
      </c>
      <c r="Z1534" s="58" t="s">
        <v>697</v>
      </c>
      <c r="AA1534" s="58"/>
      <c r="AB1534" s="58" t="s">
        <v>7977</v>
      </c>
      <c r="AC1534" s="60">
        <v>69</v>
      </c>
      <c r="AD1534" s="60" t="s">
        <v>6827</v>
      </c>
      <c r="AE1534" s="58" t="s">
        <v>698</v>
      </c>
      <c r="AF1534" s="58" t="s">
        <v>658</v>
      </c>
      <c r="AG1534" s="60" t="s">
        <v>5351</v>
      </c>
      <c r="AH1534" s="60" t="s">
        <v>5351</v>
      </c>
      <c r="AI1534" s="58">
        <v>1000</v>
      </c>
      <c r="AJ1534" s="58" t="s">
        <v>666</v>
      </c>
    </row>
    <row r="1535" spans="1:36">
      <c r="A1535" s="57">
        <v>1532</v>
      </c>
      <c r="B1535" s="58">
        <v>2022</v>
      </c>
      <c r="C1535" s="58" t="s">
        <v>692</v>
      </c>
      <c r="D1535" s="58"/>
      <c r="E1535" s="58" t="s">
        <v>8883</v>
      </c>
      <c r="F1535" s="58" t="s">
        <v>587</v>
      </c>
      <c r="G1535" s="58" t="s">
        <v>7933</v>
      </c>
      <c r="H1535" s="58" t="s">
        <v>2032</v>
      </c>
      <c r="I1535" s="59">
        <v>44650</v>
      </c>
      <c r="J1535" s="58" t="s">
        <v>3496</v>
      </c>
      <c r="K1535" s="59" t="s">
        <v>7315</v>
      </c>
      <c r="L1535" s="58" t="s">
        <v>7818</v>
      </c>
      <c r="M1535" s="58" t="s">
        <v>7279</v>
      </c>
      <c r="N1535" s="60">
        <v>2492600</v>
      </c>
      <c r="O1535" s="60">
        <v>286649</v>
      </c>
      <c r="P1535" s="60">
        <v>286649</v>
      </c>
      <c r="Q1535" s="58"/>
      <c r="R1535" s="58" t="s">
        <v>658</v>
      </c>
      <c r="S1535" s="58" t="s">
        <v>695</v>
      </c>
      <c r="T1535" s="58"/>
      <c r="U1535" s="58">
        <v>3</v>
      </c>
      <c r="V1535" s="58"/>
      <c r="W1535" s="58" t="s">
        <v>658</v>
      </c>
      <c r="X1535" s="58">
        <v>44034900000</v>
      </c>
      <c r="Y1535" s="58" t="str">
        <f>LEFT(Tableau3[[#This Row],[CODE_TARIF]],6)</f>
        <v>440349</v>
      </c>
      <c r="Z1535" s="58" t="s">
        <v>697</v>
      </c>
      <c r="AA1535" s="58"/>
      <c r="AB1535" s="58" t="s">
        <v>7972</v>
      </c>
      <c r="AC1535" s="60">
        <v>59</v>
      </c>
      <c r="AD1535" s="60" t="s">
        <v>6828</v>
      </c>
      <c r="AE1535" s="58" t="s">
        <v>698</v>
      </c>
      <c r="AF1535" s="58" t="s">
        <v>658</v>
      </c>
      <c r="AG1535" s="60" t="s">
        <v>5352</v>
      </c>
      <c r="AH1535" s="60" t="s">
        <v>5352</v>
      </c>
      <c r="AI1535" s="58">
        <v>1000</v>
      </c>
      <c r="AJ1535" s="58" t="s">
        <v>666</v>
      </c>
    </row>
    <row r="1536" spans="1:36">
      <c r="A1536" s="57">
        <v>1533</v>
      </c>
      <c r="B1536" s="58">
        <v>2022</v>
      </c>
      <c r="C1536" s="58" t="s">
        <v>692</v>
      </c>
      <c r="D1536" s="58"/>
      <c r="E1536" s="58" t="s">
        <v>8883</v>
      </c>
      <c r="F1536" s="58" t="s">
        <v>587</v>
      </c>
      <c r="G1536" s="58" t="s">
        <v>7933</v>
      </c>
      <c r="H1536" s="58" t="s">
        <v>2032</v>
      </c>
      <c r="I1536" s="59">
        <v>44650</v>
      </c>
      <c r="J1536" s="58" t="s">
        <v>3497</v>
      </c>
      <c r="K1536" s="59" t="s">
        <v>7315</v>
      </c>
      <c r="L1536" s="58" t="s">
        <v>7818</v>
      </c>
      <c r="M1536" s="58" t="s">
        <v>7279</v>
      </c>
      <c r="N1536" s="60">
        <v>1892600</v>
      </c>
      <c r="O1536" s="60">
        <v>217649</v>
      </c>
      <c r="P1536" s="60">
        <v>217649</v>
      </c>
      <c r="Q1536" s="58"/>
      <c r="R1536" s="58" t="s">
        <v>658</v>
      </c>
      <c r="S1536" s="58" t="s">
        <v>695</v>
      </c>
      <c r="T1536" s="58"/>
      <c r="U1536" s="58">
        <v>3</v>
      </c>
      <c r="V1536" s="58"/>
      <c r="W1536" s="58" t="s">
        <v>658</v>
      </c>
      <c r="X1536" s="58">
        <v>44034900000</v>
      </c>
      <c r="Y1536" s="58" t="str">
        <f>LEFT(Tableau3[[#This Row],[CODE_TARIF]],6)</f>
        <v>440349</v>
      </c>
      <c r="Z1536" s="58" t="s">
        <v>697</v>
      </c>
      <c r="AA1536" s="58"/>
      <c r="AB1536" s="58" t="s">
        <v>7972</v>
      </c>
      <c r="AC1536" s="60">
        <v>46</v>
      </c>
      <c r="AD1536" s="60" t="s">
        <v>6829</v>
      </c>
      <c r="AE1536" s="58" t="s">
        <v>698</v>
      </c>
      <c r="AF1536" s="58" t="s">
        <v>658</v>
      </c>
      <c r="AG1536" s="60" t="s">
        <v>5353</v>
      </c>
      <c r="AH1536" s="60" t="s">
        <v>5353</v>
      </c>
      <c r="AI1536" s="58">
        <v>1000</v>
      </c>
      <c r="AJ1536" s="58" t="s">
        <v>666</v>
      </c>
    </row>
    <row r="1537" spans="1:36">
      <c r="A1537" s="57">
        <v>1534</v>
      </c>
      <c r="B1537" s="58">
        <v>2022</v>
      </c>
      <c r="C1537" s="58" t="s">
        <v>692</v>
      </c>
      <c r="D1537" s="58"/>
      <c r="E1537" s="58" t="s">
        <v>8883</v>
      </c>
      <c r="F1537" s="58" t="s">
        <v>587</v>
      </c>
      <c r="G1537" s="58" t="s">
        <v>7933</v>
      </c>
      <c r="H1537" s="58" t="s">
        <v>2032</v>
      </c>
      <c r="I1537" s="59">
        <v>44650</v>
      </c>
      <c r="J1537" s="58" t="s">
        <v>3498</v>
      </c>
      <c r="K1537" s="59" t="s">
        <v>7315</v>
      </c>
      <c r="L1537" s="58" t="s">
        <v>7818</v>
      </c>
      <c r="M1537" s="58" t="s">
        <v>7279</v>
      </c>
      <c r="N1537" s="60">
        <v>2492600</v>
      </c>
      <c r="O1537" s="60">
        <v>286649</v>
      </c>
      <c r="P1537" s="60">
        <v>286649</v>
      </c>
      <c r="Q1537" s="58"/>
      <c r="R1537" s="58" t="s">
        <v>658</v>
      </c>
      <c r="S1537" s="58" t="s">
        <v>695</v>
      </c>
      <c r="T1537" s="58"/>
      <c r="U1537" s="58">
        <v>3</v>
      </c>
      <c r="V1537" s="58"/>
      <c r="W1537" s="58" t="s">
        <v>658</v>
      </c>
      <c r="X1537" s="58">
        <v>44034900000</v>
      </c>
      <c r="Y1537" s="58" t="str">
        <f>LEFT(Tableau3[[#This Row],[CODE_TARIF]],6)</f>
        <v>440349</v>
      </c>
      <c r="Z1537" s="58" t="s">
        <v>697</v>
      </c>
      <c r="AA1537" s="58"/>
      <c r="AB1537" s="58" t="s">
        <v>7972</v>
      </c>
      <c r="AC1537" s="60">
        <v>51</v>
      </c>
      <c r="AD1537" s="60" t="s">
        <v>6830</v>
      </c>
      <c r="AE1537" s="58" t="s">
        <v>698</v>
      </c>
      <c r="AF1537" s="58" t="s">
        <v>658</v>
      </c>
      <c r="AG1537" s="60" t="s">
        <v>5354</v>
      </c>
      <c r="AH1537" s="60" t="s">
        <v>5354</v>
      </c>
      <c r="AI1537" s="58">
        <v>1000</v>
      </c>
      <c r="AJ1537" s="58" t="s">
        <v>666</v>
      </c>
    </row>
    <row r="1538" spans="1:36">
      <c r="A1538" s="57">
        <v>1535</v>
      </c>
      <c r="B1538" s="58">
        <v>2022</v>
      </c>
      <c r="C1538" s="58" t="s">
        <v>692</v>
      </c>
      <c r="D1538" s="58"/>
      <c r="E1538" s="58" t="s">
        <v>8883</v>
      </c>
      <c r="F1538" s="58" t="s">
        <v>587</v>
      </c>
      <c r="G1538" s="58" t="s">
        <v>7933</v>
      </c>
      <c r="H1538" s="58" t="s">
        <v>2032</v>
      </c>
      <c r="I1538" s="59">
        <v>44650</v>
      </c>
      <c r="J1538" s="58" t="s">
        <v>3499</v>
      </c>
      <c r="K1538" s="59" t="s">
        <v>7315</v>
      </c>
      <c r="L1538" s="58" t="s">
        <v>7818</v>
      </c>
      <c r="M1538" s="58" t="s">
        <v>7279</v>
      </c>
      <c r="N1538" s="60">
        <v>740600</v>
      </c>
      <c r="O1538" s="60">
        <v>85169</v>
      </c>
      <c r="P1538" s="60">
        <v>85169</v>
      </c>
      <c r="Q1538" s="58"/>
      <c r="R1538" s="58" t="s">
        <v>658</v>
      </c>
      <c r="S1538" s="58" t="s">
        <v>695</v>
      </c>
      <c r="T1538" s="58"/>
      <c r="U1538" s="58">
        <v>3</v>
      </c>
      <c r="V1538" s="58"/>
      <c r="W1538" s="58" t="s">
        <v>658</v>
      </c>
      <c r="X1538" s="58">
        <v>44034900000</v>
      </c>
      <c r="Y1538" s="58" t="str">
        <f>LEFT(Tableau3[[#This Row],[CODE_TARIF]],6)</f>
        <v>440349</v>
      </c>
      <c r="Z1538" s="58" t="s">
        <v>697</v>
      </c>
      <c r="AA1538" s="58"/>
      <c r="AB1538" s="58" t="s">
        <v>7972</v>
      </c>
      <c r="AC1538" s="60">
        <v>12</v>
      </c>
      <c r="AD1538" s="60" t="s">
        <v>6831</v>
      </c>
      <c r="AE1538" s="58" t="s">
        <v>698</v>
      </c>
      <c r="AF1538" s="58" t="s">
        <v>658</v>
      </c>
      <c r="AG1538" s="60" t="s">
        <v>5355</v>
      </c>
      <c r="AH1538" s="60" t="s">
        <v>5355</v>
      </c>
      <c r="AI1538" s="58">
        <v>1000</v>
      </c>
      <c r="AJ1538" s="58" t="s">
        <v>666</v>
      </c>
    </row>
    <row r="1539" spans="1:36">
      <c r="A1539" s="57">
        <v>1536</v>
      </c>
      <c r="B1539" s="58">
        <v>2022</v>
      </c>
      <c r="C1539" s="58" t="s">
        <v>692</v>
      </c>
      <c r="D1539" s="58"/>
      <c r="E1539" s="58" t="s">
        <v>8883</v>
      </c>
      <c r="F1539" s="58" t="s">
        <v>587</v>
      </c>
      <c r="G1539" s="58" t="s">
        <v>7933</v>
      </c>
      <c r="H1539" s="58" t="s">
        <v>2032</v>
      </c>
      <c r="I1539" s="59">
        <v>44650</v>
      </c>
      <c r="J1539" s="58" t="s">
        <v>3500</v>
      </c>
      <c r="K1539" s="59" t="s">
        <v>7315</v>
      </c>
      <c r="L1539" s="58" t="s">
        <v>7818</v>
      </c>
      <c r="M1539" s="58" t="s">
        <v>7279</v>
      </c>
      <c r="N1539" s="60">
        <v>1760800</v>
      </c>
      <c r="O1539" s="60">
        <v>202492</v>
      </c>
      <c r="P1539" s="60">
        <v>202492</v>
      </c>
      <c r="Q1539" s="58"/>
      <c r="R1539" s="58" t="s">
        <v>658</v>
      </c>
      <c r="S1539" s="58" t="s">
        <v>695</v>
      </c>
      <c r="T1539" s="58"/>
      <c r="U1539" s="58">
        <v>3</v>
      </c>
      <c r="V1539" s="58"/>
      <c r="W1539" s="58" t="s">
        <v>658</v>
      </c>
      <c r="X1539" s="58">
        <v>44034900000</v>
      </c>
      <c r="Y1539" s="58" t="str">
        <f>LEFT(Tableau3[[#This Row],[CODE_TARIF]],6)</f>
        <v>440349</v>
      </c>
      <c r="Z1539" s="58" t="s">
        <v>697</v>
      </c>
      <c r="AA1539" s="58"/>
      <c r="AB1539" s="58" t="s">
        <v>7972</v>
      </c>
      <c r="AC1539" s="60">
        <v>47</v>
      </c>
      <c r="AD1539" s="60" t="s">
        <v>6832</v>
      </c>
      <c r="AE1539" s="58" t="s">
        <v>698</v>
      </c>
      <c r="AF1539" s="58" t="s">
        <v>658</v>
      </c>
      <c r="AG1539" s="60" t="s">
        <v>5356</v>
      </c>
      <c r="AH1539" s="60" t="s">
        <v>5356</v>
      </c>
      <c r="AI1539" s="58">
        <v>1000</v>
      </c>
      <c r="AJ1539" s="58" t="s">
        <v>666</v>
      </c>
    </row>
    <row r="1540" spans="1:36">
      <c r="A1540" s="57">
        <v>1537</v>
      </c>
      <c r="B1540" s="58">
        <v>2022</v>
      </c>
      <c r="C1540" s="58" t="s">
        <v>692</v>
      </c>
      <c r="D1540" s="58"/>
      <c r="E1540" s="58" t="s">
        <v>8883</v>
      </c>
      <c r="F1540" s="58" t="s">
        <v>587</v>
      </c>
      <c r="G1540" s="58" t="s">
        <v>7933</v>
      </c>
      <c r="H1540" s="58" t="s">
        <v>2032</v>
      </c>
      <c r="I1540" s="59">
        <v>44650</v>
      </c>
      <c r="J1540" s="58" t="s">
        <v>3501</v>
      </c>
      <c r="K1540" s="59" t="s">
        <v>7315</v>
      </c>
      <c r="L1540" s="58" t="s">
        <v>7818</v>
      </c>
      <c r="M1540" s="58" t="s">
        <v>7279</v>
      </c>
      <c r="N1540" s="60">
        <v>761000</v>
      </c>
      <c r="O1540" s="60">
        <v>87515</v>
      </c>
      <c r="P1540" s="60">
        <v>87515</v>
      </c>
      <c r="Q1540" s="58"/>
      <c r="R1540" s="58" t="s">
        <v>658</v>
      </c>
      <c r="S1540" s="58" t="s">
        <v>695</v>
      </c>
      <c r="T1540" s="58"/>
      <c r="U1540" s="58">
        <v>3</v>
      </c>
      <c r="V1540" s="58"/>
      <c r="W1540" s="58" t="s">
        <v>658</v>
      </c>
      <c r="X1540" s="58">
        <v>44034900000</v>
      </c>
      <c r="Y1540" s="58" t="str">
        <f>LEFT(Tableau3[[#This Row],[CODE_TARIF]],6)</f>
        <v>440349</v>
      </c>
      <c r="Z1540" s="58" t="s">
        <v>697</v>
      </c>
      <c r="AA1540" s="58"/>
      <c r="AB1540" s="58" t="s">
        <v>7973</v>
      </c>
      <c r="AC1540" s="60">
        <v>17</v>
      </c>
      <c r="AD1540" s="60" t="s">
        <v>5357</v>
      </c>
      <c r="AE1540" s="58" t="s">
        <v>698</v>
      </c>
      <c r="AF1540" s="58" t="s">
        <v>658</v>
      </c>
      <c r="AG1540" s="60" t="s">
        <v>5357</v>
      </c>
      <c r="AH1540" s="60" t="s">
        <v>5357</v>
      </c>
      <c r="AI1540" s="58">
        <v>1000</v>
      </c>
      <c r="AJ1540" s="58" t="s">
        <v>666</v>
      </c>
    </row>
    <row r="1541" spans="1:36">
      <c r="A1541" s="57">
        <v>1538</v>
      </c>
      <c r="B1541" s="58">
        <v>2022</v>
      </c>
      <c r="C1541" s="58" t="s">
        <v>692</v>
      </c>
      <c r="D1541" s="58"/>
      <c r="E1541" s="58" t="s">
        <v>8883</v>
      </c>
      <c r="F1541" s="58" t="s">
        <v>587</v>
      </c>
      <c r="G1541" s="58" t="s">
        <v>7933</v>
      </c>
      <c r="H1541" s="58" t="s">
        <v>2032</v>
      </c>
      <c r="I1541" s="59">
        <v>44650</v>
      </c>
      <c r="J1541" s="58" t="s">
        <v>3502</v>
      </c>
      <c r="K1541" s="59" t="s">
        <v>7315</v>
      </c>
      <c r="L1541" s="58" t="s">
        <v>7818</v>
      </c>
      <c r="M1541" s="58" t="s">
        <v>7279</v>
      </c>
      <c r="N1541" s="60">
        <v>1744700</v>
      </c>
      <c r="O1541" s="60">
        <v>200641</v>
      </c>
      <c r="P1541" s="60">
        <v>200641</v>
      </c>
      <c r="Q1541" s="58"/>
      <c r="R1541" s="58" t="s">
        <v>658</v>
      </c>
      <c r="S1541" s="58" t="s">
        <v>695</v>
      </c>
      <c r="T1541" s="58"/>
      <c r="U1541" s="58">
        <v>3</v>
      </c>
      <c r="V1541" s="58"/>
      <c r="W1541" s="58" t="s">
        <v>658</v>
      </c>
      <c r="X1541" s="58">
        <v>44034900000</v>
      </c>
      <c r="Y1541" s="58" t="str">
        <f>LEFT(Tableau3[[#This Row],[CODE_TARIF]],6)</f>
        <v>440349</v>
      </c>
      <c r="Z1541" s="58" t="s">
        <v>697</v>
      </c>
      <c r="AA1541" s="58"/>
      <c r="AB1541" s="58" t="s">
        <v>7973</v>
      </c>
      <c r="AC1541" s="60">
        <v>28</v>
      </c>
      <c r="AD1541" s="60" t="s">
        <v>5358</v>
      </c>
      <c r="AE1541" s="58" t="s">
        <v>698</v>
      </c>
      <c r="AF1541" s="58" t="s">
        <v>658</v>
      </c>
      <c r="AG1541" s="60" t="s">
        <v>5358</v>
      </c>
      <c r="AH1541" s="60" t="s">
        <v>5358</v>
      </c>
      <c r="AI1541" s="58">
        <v>1000</v>
      </c>
      <c r="AJ1541" s="58" t="s">
        <v>666</v>
      </c>
    </row>
    <row r="1542" spans="1:36">
      <c r="A1542" s="57">
        <v>1539</v>
      </c>
      <c r="B1542" s="58">
        <v>2022</v>
      </c>
      <c r="C1542" s="58" t="s">
        <v>692</v>
      </c>
      <c r="D1542" s="58"/>
      <c r="E1542" s="58" t="s">
        <v>8883</v>
      </c>
      <c r="F1542" s="58" t="s">
        <v>587</v>
      </c>
      <c r="G1542" s="58" t="s">
        <v>7933</v>
      </c>
      <c r="H1542" s="58" t="s">
        <v>2032</v>
      </c>
      <c r="I1542" s="59">
        <v>44650</v>
      </c>
      <c r="J1542" s="58" t="s">
        <v>3503</v>
      </c>
      <c r="K1542" s="59" t="s">
        <v>7315</v>
      </c>
      <c r="L1542" s="58" t="s">
        <v>7818</v>
      </c>
      <c r="M1542" s="58" t="s">
        <v>7279</v>
      </c>
      <c r="N1542" s="60">
        <v>638700</v>
      </c>
      <c r="O1542" s="60">
        <v>73451</v>
      </c>
      <c r="P1542" s="60">
        <v>73451</v>
      </c>
      <c r="Q1542" s="58"/>
      <c r="R1542" s="58" t="s">
        <v>658</v>
      </c>
      <c r="S1542" s="58" t="s">
        <v>695</v>
      </c>
      <c r="T1542" s="58"/>
      <c r="U1542" s="58">
        <v>3</v>
      </c>
      <c r="V1542" s="58"/>
      <c r="W1542" s="58" t="s">
        <v>658</v>
      </c>
      <c r="X1542" s="58">
        <v>44034900000</v>
      </c>
      <c r="Y1542" s="58" t="str">
        <f>LEFT(Tableau3[[#This Row],[CODE_TARIF]],6)</f>
        <v>440349</v>
      </c>
      <c r="Z1542" s="58" t="s">
        <v>697</v>
      </c>
      <c r="AA1542" s="58"/>
      <c r="AB1542" s="58" t="s">
        <v>7973</v>
      </c>
      <c r="AC1542" s="60">
        <v>11</v>
      </c>
      <c r="AD1542" s="60" t="s">
        <v>5359</v>
      </c>
      <c r="AE1542" s="58" t="s">
        <v>698</v>
      </c>
      <c r="AF1542" s="58" t="s">
        <v>658</v>
      </c>
      <c r="AG1542" s="60" t="s">
        <v>5359</v>
      </c>
      <c r="AH1542" s="60" t="s">
        <v>5359</v>
      </c>
      <c r="AI1542" s="58">
        <v>1000</v>
      </c>
      <c r="AJ1542" s="58" t="s">
        <v>666</v>
      </c>
    </row>
    <row r="1543" spans="1:36">
      <c r="A1543" s="57">
        <v>1540</v>
      </c>
      <c r="B1543" s="58">
        <v>2022</v>
      </c>
      <c r="C1543" s="58" t="s">
        <v>692</v>
      </c>
      <c r="D1543" s="58"/>
      <c r="E1543" s="58" t="s">
        <v>8883</v>
      </c>
      <c r="F1543" s="58" t="s">
        <v>587</v>
      </c>
      <c r="G1543" s="58" t="s">
        <v>7933</v>
      </c>
      <c r="H1543" s="58" t="s">
        <v>2032</v>
      </c>
      <c r="I1543" s="59">
        <v>44650</v>
      </c>
      <c r="J1543" s="58" t="s">
        <v>3504</v>
      </c>
      <c r="K1543" s="59" t="s">
        <v>7315</v>
      </c>
      <c r="L1543" s="58" t="s">
        <v>7818</v>
      </c>
      <c r="M1543" s="58" t="s">
        <v>7279</v>
      </c>
      <c r="N1543" s="60">
        <v>1864900</v>
      </c>
      <c r="O1543" s="60">
        <v>214464</v>
      </c>
      <c r="P1543" s="60">
        <v>214464</v>
      </c>
      <c r="Q1543" s="58"/>
      <c r="R1543" s="58" t="s">
        <v>658</v>
      </c>
      <c r="S1543" s="58" t="s">
        <v>695</v>
      </c>
      <c r="T1543" s="58"/>
      <c r="U1543" s="58">
        <v>3</v>
      </c>
      <c r="V1543" s="58"/>
      <c r="W1543" s="58" t="s">
        <v>658</v>
      </c>
      <c r="X1543" s="58">
        <v>44034900000</v>
      </c>
      <c r="Y1543" s="58" t="str">
        <f>LEFT(Tableau3[[#This Row],[CODE_TARIF]],6)</f>
        <v>440349</v>
      </c>
      <c r="Z1543" s="58" t="s">
        <v>697</v>
      </c>
      <c r="AA1543" s="58"/>
      <c r="AB1543" s="58" t="s">
        <v>7973</v>
      </c>
      <c r="AC1543" s="60">
        <v>33</v>
      </c>
      <c r="AD1543" s="60" t="s">
        <v>5360</v>
      </c>
      <c r="AE1543" s="58" t="s">
        <v>698</v>
      </c>
      <c r="AF1543" s="58" t="s">
        <v>658</v>
      </c>
      <c r="AG1543" s="60" t="s">
        <v>5360</v>
      </c>
      <c r="AH1543" s="60" t="s">
        <v>5360</v>
      </c>
      <c r="AI1543" s="58">
        <v>1000</v>
      </c>
      <c r="AJ1543" s="58" t="s">
        <v>666</v>
      </c>
    </row>
    <row r="1544" spans="1:36">
      <c r="A1544" s="57">
        <v>1541</v>
      </c>
      <c r="B1544" s="58">
        <v>2022</v>
      </c>
      <c r="C1544" s="58" t="s">
        <v>692</v>
      </c>
      <c r="D1544" s="58"/>
      <c r="E1544" s="58" t="s">
        <v>8878</v>
      </c>
      <c r="F1544" s="58" t="s">
        <v>578</v>
      </c>
      <c r="G1544" s="58" t="s">
        <v>7935</v>
      </c>
      <c r="H1544" s="58" t="s">
        <v>2027</v>
      </c>
      <c r="I1544" s="59">
        <v>44650</v>
      </c>
      <c r="J1544" s="58" t="s">
        <v>3505</v>
      </c>
      <c r="K1544" s="59" t="s">
        <v>7315</v>
      </c>
      <c r="L1544" s="58" t="s">
        <v>7819</v>
      </c>
      <c r="M1544" s="58" t="s">
        <v>7277</v>
      </c>
      <c r="N1544" s="60">
        <v>10212690</v>
      </c>
      <c r="O1544" s="60">
        <v>1174459</v>
      </c>
      <c r="P1544" s="60">
        <v>1174459</v>
      </c>
      <c r="Q1544" s="58"/>
      <c r="R1544" s="58" t="s">
        <v>658</v>
      </c>
      <c r="S1544" s="58" t="s">
        <v>703</v>
      </c>
      <c r="T1544" s="58"/>
      <c r="U1544" s="58">
        <v>3</v>
      </c>
      <c r="V1544" s="58"/>
      <c r="W1544" s="58" t="s">
        <v>658</v>
      </c>
      <c r="X1544" s="58">
        <v>44034914000</v>
      </c>
      <c r="Y1544" s="58" t="str">
        <f>LEFT(Tableau3[[#This Row],[CODE_TARIF]],6)</f>
        <v>440349</v>
      </c>
      <c r="Z1544" s="58" t="s">
        <v>697</v>
      </c>
      <c r="AA1544" s="58"/>
      <c r="AB1544" s="58" t="s">
        <v>8707</v>
      </c>
      <c r="AC1544" s="60">
        <v>27</v>
      </c>
      <c r="AD1544" s="60" t="s">
        <v>6632</v>
      </c>
      <c r="AE1544" s="58" t="s">
        <v>698</v>
      </c>
      <c r="AF1544" s="58" t="s">
        <v>658</v>
      </c>
      <c r="AG1544" s="60" t="s">
        <v>5361</v>
      </c>
      <c r="AH1544" s="60" t="s">
        <v>5361</v>
      </c>
      <c r="AI1544" s="58">
        <v>1000</v>
      </c>
      <c r="AJ1544" s="58" t="s">
        <v>666</v>
      </c>
    </row>
    <row r="1545" spans="1:36">
      <c r="A1545" s="57">
        <v>1542</v>
      </c>
      <c r="B1545" s="58">
        <v>2022</v>
      </c>
      <c r="C1545" s="58" t="s">
        <v>692</v>
      </c>
      <c r="D1545" s="58"/>
      <c r="E1545" s="58" t="s">
        <v>8881</v>
      </c>
      <c r="F1545" s="58" t="s">
        <v>588</v>
      </c>
      <c r="G1545" s="58" t="s">
        <v>7932</v>
      </c>
      <c r="H1545" s="58" t="s">
        <v>2030</v>
      </c>
      <c r="I1545" s="59">
        <v>44648</v>
      </c>
      <c r="J1545" s="58" t="s">
        <v>3506</v>
      </c>
      <c r="K1545" s="59" t="s">
        <v>7315</v>
      </c>
      <c r="L1545" s="58" t="s">
        <v>7820</v>
      </c>
      <c r="M1545" s="58" t="s">
        <v>7176</v>
      </c>
      <c r="N1545" s="60">
        <v>606350</v>
      </c>
      <c r="O1545" s="60">
        <v>69731</v>
      </c>
      <c r="P1545" s="60">
        <v>69731</v>
      </c>
      <c r="Q1545" s="58"/>
      <c r="R1545" s="58" t="s">
        <v>658</v>
      </c>
      <c r="S1545" s="58" t="s">
        <v>703</v>
      </c>
      <c r="T1545" s="58"/>
      <c r="U1545" s="58">
        <v>3</v>
      </c>
      <c r="V1545" s="58"/>
      <c r="W1545" s="58" t="s">
        <v>658</v>
      </c>
      <c r="X1545" s="58">
        <v>44034939000</v>
      </c>
      <c r="Y1545" s="58" t="str">
        <f>LEFT(Tableau3[[#This Row],[CODE_TARIF]],6)</f>
        <v>440349</v>
      </c>
      <c r="Z1545" s="58" t="s">
        <v>697</v>
      </c>
      <c r="AA1545" s="58"/>
      <c r="AB1545" s="58" t="s">
        <v>8611</v>
      </c>
      <c r="AC1545" s="60">
        <v>8</v>
      </c>
      <c r="AD1545" s="60" t="s">
        <v>6833</v>
      </c>
      <c r="AE1545" s="58" t="s">
        <v>698</v>
      </c>
      <c r="AF1545" s="58" t="s">
        <v>658</v>
      </c>
      <c r="AG1545" s="60" t="s">
        <v>5362</v>
      </c>
      <c r="AH1545" s="60" t="s">
        <v>5362</v>
      </c>
      <c r="AI1545" s="58">
        <v>1000</v>
      </c>
      <c r="AJ1545" s="58" t="s">
        <v>666</v>
      </c>
    </row>
    <row r="1546" spans="1:36">
      <c r="A1546" s="57">
        <v>1543</v>
      </c>
      <c r="B1546" s="58">
        <v>2022</v>
      </c>
      <c r="C1546" s="58" t="s">
        <v>692</v>
      </c>
      <c r="D1546" s="58"/>
      <c r="E1546" s="58" t="s">
        <v>8881</v>
      </c>
      <c r="F1546" s="58" t="s">
        <v>588</v>
      </c>
      <c r="G1546" s="58" t="s">
        <v>7932</v>
      </c>
      <c r="H1546" s="58" t="s">
        <v>2030</v>
      </c>
      <c r="I1546" s="59">
        <v>44648</v>
      </c>
      <c r="J1546" s="58" t="s">
        <v>3507</v>
      </c>
      <c r="K1546" s="59" t="s">
        <v>7315</v>
      </c>
      <c r="L1546" s="58" t="s">
        <v>7820</v>
      </c>
      <c r="M1546" s="58" t="s">
        <v>7176</v>
      </c>
      <c r="N1546" s="60">
        <v>610187</v>
      </c>
      <c r="O1546" s="60">
        <v>70172</v>
      </c>
      <c r="P1546" s="60">
        <v>70172</v>
      </c>
      <c r="Q1546" s="58"/>
      <c r="R1546" s="58" t="s">
        <v>658</v>
      </c>
      <c r="S1546" s="58" t="s">
        <v>703</v>
      </c>
      <c r="T1546" s="58"/>
      <c r="U1546" s="58">
        <v>3</v>
      </c>
      <c r="V1546" s="58"/>
      <c r="W1546" s="58" t="s">
        <v>658</v>
      </c>
      <c r="X1546" s="58">
        <v>44034914000</v>
      </c>
      <c r="Y1546" s="58" t="str">
        <f>LEFT(Tableau3[[#This Row],[CODE_TARIF]],6)</f>
        <v>440349</v>
      </c>
      <c r="Z1546" s="58" t="s">
        <v>697</v>
      </c>
      <c r="AA1546" s="58"/>
      <c r="AB1546" s="58" t="s">
        <v>8381</v>
      </c>
      <c r="AC1546" s="60">
        <v>6</v>
      </c>
      <c r="AD1546" s="60" t="s">
        <v>6834</v>
      </c>
      <c r="AE1546" s="58" t="s">
        <v>698</v>
      </c>
      <c r="AF1546" s="58" t="s">
        <v>658</v>
      </c>
      <c r="AG1546" s="60" t="s">
        <v>5363</v>
      </c>
      <c r="AH1546" s="60" t="s">
        <v>5363</v>
      </c>
      <c r="AI1546" s="58">
        <v>1000</v>
      </c>
      <c r="AJ1546" s="58" t="s">
        <v>666</v>
      </c>
    </row>
    <row r="1547" spans="1:36">
      <c r="A1547" s="57">
        <v>1544</v>
      </c>
      <c r="B1547" s="58">
        <v>2022</v>
      </c>
      <c r="C1547" s="58" t="s">
        <v>692</v>
      </c>
      <c r="D1547" s="58"/>
      <c r="E1547" s="58" t="s">
        <v>8881</v>
      </c>
      <c r="F1547" s="58" t="s">
        <v>588</v>
      </c>
      <c r="G1547" s="58" t="s">
        <v>7932</v>
      </c>
      <c r="H1547" s="58" t="s">
        <v>2030</v>
      </c>
      <c r="I1547" s="59">
        <v>44648</v>
      </c>
      <c r="J1547" s="58" t="s">
        <v>1721</v>
      </c>
      <c r="K1547" s="59" t="s">
        <v>7315</v>
      </c>
      <c r="L1547" s="58" t="s">
        <v>7820</v>
      </c>
      <c r="M1547" s="58" t="s">
        <v>7176</v>
      </c>
      <c r="N1547" s="60">
        <v>988152</v>
      </c>
      <c r="O1547" s="60">
        <v>113638</v>
      </c>
      <c r="P1547" s="60">
        <v>113638</v>
      </c>
      <c r="Q1547" s="58"/>
      <c r="R1547" s="58" t="s">
        <v>658</v>
      </c>
      <c r="S1547" s="58" t="s">
        <v>703</v>
      </c>
      <c r="T1547" s="58"/>
      <c r="U1547" s="58">
        <v>3</v>
      </c>
      <c r="V1547" s="58"/>
      <c r="W1547" s="58" t="s">
        <v>658</v>
      </c>
      <c r="X1547" s="58">
        <v>44034914000</v>
      </c>
      <c r="Y1547" s="58" t="str">
        <f>LEFT(Tableau3[[#This Row],[CODE_TARIF]],6)</f>
        <v>440349</v>
      </c>
      <c r="Z1547" s="58" t="s">
        <v>697</v>
      </c>
      <c r="AA1547" s="58"/>
      <c r="AB1547" s="58" t="s">
        <v>8708</v>
      </c>
      <c r="AC1547" s="60">
        <v>16</v>
      </c>
      <c r="AD1547" s="60" t="s">
        <v>6835</v>
      </c>
      <c r="AE1547" s="58" t="s">
        <v>698</v>
      </c>
      <c r="AF1547" s="58" t="s">
        <v>658</v>
      </c>
      <c r="AG1547" s="60" t="s">
        <v>5364</v>
      </c>
      <c r="AH1547" s="60" t="s">
        <v>5364</v>
      </c>
      <c r="AI1547" s="58">
        <v>1000</v>
      </c>
      <c r="AJ1547" s="58" t="s">
        <v>666</v>
      </c>
    </row>
    <row r="1548" spans="1:36">
      <c r="A1548" s="57">
        <v>1545</v>
      </c>
      <c r="B1548" s="58">
        <v>2022</v>
      </c>
      <c r="C1548" s="58" t="s">
        <v>692</v>
      </c>
      <c r="D1548" s="58"/>
      <c r="E1548" s="58" t="s">
        <v>8881</v>
      </c>
      <c r="F1548" s="58" t="s">
        <v>588</v>
      </c>
      <c r="G1548" s="58" t="s">
        <v>7932</v>
      </c>
      <c r="H1548" s="58" t="s">
        <v>2030</v>
      </c>
      <c r="I1548" s="59">
        <v>44648</v>
      </c>
      <c r="J1548" s="58" t="s">
        <v>3508</v>
      </c>
      <c r="K1548" s="59" t="s">
        <v>7315</v>
      </c>
      <c r="L1548" s="58" t="s">
        <v>7820</v>
      </c>
      <c r="M1548" s="58" t="s">
        <v>7176</v>
      </c>
      <c r="N1548" s="60">
        <v>915738</v>
      </c>
      <c r="O1548" s="60">
        <v>22894</v>
      </c>
      <c r="P1548" s="60">
        <v>22894</v>
      </c>
      <c r="Q1548" s="58"/>
      <c r="R1548" s="58" t="s">
        <v>658</v>
      </c>
      <c r="S1548" s="58" t="s">
        <v>687</v>
      </c>
      <c r="T1548" s="58"/>
      <c r="U1548" s="58">
        <v>3</v>
      </c>
      <c r="V1548" s="58"/>
      <c r="W1548" s="58" t="s">
        <v>658</v>
      </c>
      <c r="X1548" s="58">
        <v>44219900000</v>
      </c>
      <c r="Y1548" s="58" t="str">
        <f>LEFT(Tableau3[[#This Row],[CODE_TARIF]],6)</f>
        <v>442199</v>
      </c>
      <c r="Z1548" s="58" t="s">
        <v>697</v>
      </c>
      <c r="AA1548" s="58"/>
      <c r="AB1548" s="58" t="s">
        <v>8709</v>
      </c>
      <c r="AC1548" s="60">
        <v>15</v>
      </c>
      <c r="AD1548" s="60" t="s">
        <v>6836</v>
      </c>
      <c r="AE1548" s="58" t="s">
        <v>713</v>
      </c>
      <c r="AF1548" s="58" t="s">
        <v>658</v>
      </c>
      <c r="AG1548" s="60" t="s">
        <v>5365</v>
      </c>
      <c r="AH1548" s="60" t="s">
        <v>5365</v>
      </c>
      <c r="AI1548" s="58">
        <v>1000</v>
      </c>
      <c r="AJ1548" s="58" t="s">
        <v>666</v>
      </c>
    </row>
    <row r="1549" spans="1:36">
      <c r="A1549" s="57">
        <v>1546</v>
      </c>
      <c r="B1549" s="58">
        <v>2022</v>
      </c>
      <c r="C1549" s="58" t="s">
        <v>692</v>
      </c>
      <c r="D1549" s="58"/>
      <c r="E1549" s="58" t="s">
        <v>8883</v>
      </c>
      <c r="F1549" s="58" t="s">
        <v>587</v>
      </c>
      <c r="G1549" s="58" t="s">
        <v>7933</v>
      </c>
      <c r="H1549" s="58" t="s">
        <v>2032</v>
      </c>
      <c r="I1549" s="59">
        <v>44648</v>
      </c>
      <c r="J1549" s="58" t="s">
        <v>3509</v>
      </c>
      <c r="K1549" s="59" t="s">
        <v>1731</v>
      </c>
      <c r="L1549" s="58" t="s">
        <v>7821</v>
      </c>
      <c r="M1549" s="58" t="s">
        <v>1731</v>
      </c>
      <c r="N1549" s="60">
        <v>310100</v>
      </c>
      <c r="O1549" s="60">
        <v>17056</v>
      </c>
      <c r="P1549" s="60">
        <v>17056</v>
      </c>
      <c r="Q1549" s="58"/>
      <c r="R1549" s="58" t="s">
        <v>658</v>
      </c>
      <c r="S1549" s="58" t="s">
        <v>695</v>
      </c>
      <c r="T1549" s="58"/>
      <c r="U1549" s="58">
        <v>3</v>
      </c>
      <c r="V1549" s="58"/>
      <c r="W1549" s="58" t="s">
        <v>658</v>
      </c>
      <c r="X1549" s="58">
        <v>44072938000</v>
      </c>
      <c r="Y1549" s="58" t="str">
        <f>LEFT(Tableau3[[#This Row],[CODE_TARIF]],6)</f>
        <v>440729</v>
      </c>
      <c r="Z1549" s="58" t="s">
        <v>697</v>
      </c>
      <c r="AA1549" s="58"/>
      <c r="AB1549" s="58" t="s">
        <v>8600</v>
      </c>
      <c r="AC1549" s="60">
        <v>12</v>
      </c>
      <c r="AD1549" s="60" t="s">
        <v>6837</v>
      </c>
      <c r="AE1549" s="58" t="s">
        <v>1668</v>
      </c>
      <c r="AF1549" s="58" t="s">
        <v>658</v>
      </c>
      <c r="AG1549" s="60" t="s">
        <v>5366</v>
      </c>
      <c r="AH1549" s="60" t="s">
        <v>5366</v>
      </c>
      <c r="AI1549" s="58">
        <v>1000</v>
      </c>
      <c r="AJ1549" s="58" t="s">
        <v>666</v>
      </c>
    </row>
    <row r="1550" spans="1:36">
      <c r="A1550" s="57">
        <v>1547</v>
      </c>
      <c r="B1550" s="58">
        <v>2022</v>
      </c>
      <c r="C1550" s="58" t="s">
        <v>692</v>
      </c>
      <c r="D1550" s="58"/>
      <c r="E1550" s="58" t="s">
        <v>8883</v>
      </c>
      <c r="F1550" s="58" t="s">
        <v>587</v>
      </c>
      <c r="G1550" s="58" t="s">
        <v>7933</v>
      </c>
      <c r="H1550" s="58" t="s">
        <v>2032</v>
      </c>
      <c r="I1550" s="59">
        <v>44648</v>
      </c>
      <c r="J1550" s="58" t="s">
        <v>3510</v>
      </c>
      <c r="K1550" s="59" t="s">
        <v>1731</v>
      </c>
      <c r="L1550" s="58" t="s">
        <v>7821</v>
      </c>
      <c r="M1550" s="58" t="s">
        <v>1731</v>
      </c>
      <c r="N1550" s="60">
        <v>300000</v>
      </c>
      <c r="O1550" s="60">
        <v>16500</v>
      </c>
      <c r="P1550" s="60">
        <v>16500</v>
      </c>
      <c r="Q1550" s="58"/>
      <c r="R1550" s="58" t="s">
        <v>658</v>
      </c>
      <c r="S1550" s="58" t="s">
        <v>695</v>
      </c>
      <c r="T1550" s="58"/>
      <c r="U1550" s="58">
        <v>3</v>
      </c>
      <c r="V1550" s="58"/>
      <c r="W1550" s="58" t="s">
        <v>658</v>
      </c>
      <c r="X1550" s="58">
        <v>44072938000</v>
      </c>
      <c r="Y1550" s="58" t="str">
        <f>LEFT(Tableau3[[#This Row],[CODE_TARIF]],6)</f>
        <v>440729</v>
      </c>
      <c r="Z1550" s="58" t="s">
        <v>697</v>
      </c>
      <c r="AA1550" s="58"/>
      <c r="AB1550" s="58" t="s">
        <v>8600</v>
      </c>
      <c r="AC1550" s="60">
        <v>12</v>
      </c>
      <c r="AD1550" s="60" t="s">
        <v>6838</v>
      </c>
      <c r="AE1550" s="58" t="s">
        <v>1668</v>
      </c>
      <c r="AF1550" s="58" t="s">
        <v>658</v>
      </c>
      <c r="AG1550" s="60" t="s">
        <v>5367</v>
      </c>
      <c r="AH1550" s="60" t="s">
        <v>5367</v>
      </c>
      <c r="AI1550" s="58">
        <v>1000</v>
      </c>
      <c r="AJ1550" s="58" t="s">
        <v>666</v>
      </c>
    </row>
    <row r="1551" spans="1:36">
      <c r="A1551" s="57">
        <v>1548</v>
      </c>
      <c r="B1551" s="58">
        <v>2022</v>
      </c>
      <c r="C1551" s="58" t="s">
        <v>692</v>
      </c>
      <c r="D1551" s="58"/>
      <c r="E1551" s="58" t="s">
        <v>8883</v>
      </c>
      <c r="F1551" s="58" t="s">
        <v>587</v>
      </c>
      <c r="G1551" s="58" t="s">
        <v>7933</v>
      </c>
      <c r="H1551" s="58" t="s">
        <v>2032</v>
      </c>
      <c r="I1551" s="59">
        <v>44648</v>
      </c>
      <c r="J1551" s="58" t="s">
        <v>3511</v>
      </c>
      <c r="K1551" s="59" t="s">
        <v>1731</v>
      </c>
      <c r="L1551" s="58" t="s">
        <v>7821</v>
      </c>
      <c r="M1551" s="58" t="s">
        <v>1731</v>
      </c>
      <c r="N1551" s="60">
        <v>298900</v>
      </c>
      <c r="O1551" s="60">
        <v>16440</v>
      </c>
      <c r="P1551" s="60">
        <v>16440</v>
      </c>
      <c r="Q1551" s="58"/>
      <c r="R1551" s="58" t="s">
        <v>658</v>
      </c>
      <c r="S1551" s="58" t="s">
        <v>695</v>
      </c>
      <c r="T1551" s="58"/>
      <c r="U1551" s="58">
        <v>3</v>
      </c>
      <c r="V1551" s="58"/>
      <c r="W1551" s="58" t="s">
        <v>658</v>
      </c>
      <c r="X1551" s="58">
        <v>44072938000</v>
      </c>
      <c r="Y1551" s="58" t="str">
        <f>LEFT(Tableau3[[#This Row],[CODE_TARIF]],6)</f>
        <v>440729</v>
      </c>
      <c r="Z1551" s="58" t="s">
        <v>697</v>
      </c>
      <c r="AA1551" s="58"/>
      <c r="AB1551" s="58" t="s">
        <v>8600</v>
      </c>
      <c r="AC1551" s="60">
        <v>12</v>
      </c>
      <c r="AD1551" s="60" t="s">
        <v>6839</v>
      </c>
      <c r="AE1551" s="58" t="s">
        <v>1668</v>
      </c>
      <c r="AF1551" s="58" t="s">
        <v>658</v>
      </c>
      <c r="AG1551" s="60" t="s">
        <v>5368</v>
      </c>
      <c r="AH1551" s="60" t="s">
        <v>5368</v>
      </c>
      <c r="AI1551" s="58">
        <v>1000</v>
      </c>
      <c r="AJ1551" s="58" t="s">
        <v>666</v>
      </c>
    </row>
    <row r="1552" spans="1:36">
      <c r="A1552" s="57">
        <v>1549</v>
      </c>
      <c r="B1552" s="58">
        <v>2022</v>
      </c>
      <c r="C1552" s="58" t="s">
        <v>692</v>
      </c>
      <c r="D1552" s="58"/>
      <c r="E1552" s="58" t="s">
        <v>8883</v>
      </c>
      <c r="F1552" s="58" t="s">
        <v>587</v>
      </c>
      <c r="G1552" s="58" t="s">
        <v>7933</v>
      </c>
      <c r="H1552" s="58" t="s">
        <v>2032</v>
      </c>
      <c r="I1552" s="59">
        <v>44648</v>
      </c>
      <c r="J1552" s="58" t="s">
        <v>3512</v>
      </c>
      <c r="K1552" s="59" t="s">
        <v>1731</v>
      </c>
      <c r="L1552" s="58" t="s">
        <v>7821</v>
      </c>
      <c r="M1552" s="58" t="s">
        <v>1731</v>
      </c>
      <c r="N1552" s="60">
        <v>328700</v>
      </c>
      <c r="O1552" s="60">
        <v>18079</v>
      </c>
      <c r="P1552" s="60">
        <v>18079</v>
      </c>
      <c r="Q1552" s="58"/>
      <c r="R1552" s="58" t="s">
        <v>658</v>
      </c>
      <c r="S1552" s="58" t="s">
        <v>695</v>
      </c>
      <c r="T1552" s="58"/>
      <c r="U1552" s="58">
        <v>3</v>
      </c>
      <c r="V1552" s="58"/>
      <c r="W1552" s="58" t="s">
        <v>658</v>
      </c>
      <c r="X1552" s="58">
        <v>44072938000</v>
      </c>
      <c r="Y1552" s="58" t="str">
        <f>LEFT(Tableau3[[#This Row],[CODE_TARIF]],6)</f>
        <v>440729</v>
      </c>
      <c r="Z1552" s="58" t="s">
        <v>697</v>
      </c>
      <c r="AA1552" s="58"/>
      <c r="AB1552" s="58" t="s">
        <v>8600</v>
      </c>
      <c r="AC1552" s="60">
        <v>12</v>
      </c>
      <c r="AD1552" s="60" t="s">
        <v>6840</v>
      </c>
      <c r="AE1552" s="58" t="s">
        <v>1668</v>
      </c>
      <c r="AF1552" s="58" t="s">
        <v>658</v>
      </c>
      <c r="AG1552" s="60" t="s">
        <v>5369</v>
      </c>
      <c r="AH1552" s="60" t="s">
        <v>5369</v>
      </c>
      <c r="AI1552" s="58">
        <v>1000</v>
      </c>
      <c r="AJ1552" s="58" t="s">
        <v>666</v>
      </c>
    </row>
    <row r="1553" spans="1:36">
      <c r="A1553" s="57">
        <v>1550</v>
      </c>
      <c r="B1553" s="58">
        <v>2022</v>
      </c>
      <c r="C1553" s="58" t="s">
        <v>692</v>
      </c>
      <c r="D1553" s="58"/>
      <c r="E1553" s="58" t="s">
        <v>8883</v>
      </c>
      <c r="F1553" s="58" t="s">
        <v>587</v>
      </c>
      <c r="G1553" s="58" t="s">
        <v>7933</v>
      </c>
      <c r="H1553" s="58" t="s">
        <v>2032</v>
      </c>
      <c r="I1553" s="59">
        <v>44648</v>
      </c>
      <c r="J1553" s="58" t="s">
        <v>3513</v>
      </c>
      <c r="K1553" s="59" t="s">
        <v>1731</v>
      </c>
      <c r="L1553" s="58" t="s">
        <v>7821</v>
      </c>
      <c r="M1553" s="58" t="s">
        <v>1731</v>
      </c>
      <c r="N1553" s="60">
        <v>311400</v>
      </c>
      <c r="O1553" s="60">
        <v>17127</v>
      </c>
      <c r="P1553" s="60">
        <v>17127</v>
      </c>
      <c r="Q1553" s="58"/>
      <c r="R1553" s="58" t="s">
        <v>658</v>
      </c>
      <c r="S1553" s="58" t="s">
        <v>695</v>
      </c>
      <c r="T1553" s="58"/>
      <c r="U1553" s="58">
        <v>3</v>
      </c>
      <c r="V1553" s="58"/>
      <c r="W1553" s="58" t="s">
        <v>658</v>
      </c>
      <c r="X1553" s="58">
        <v>44072938000</v>
      </c>
      <c r="Y1553" s="58" t="str">
        <f>LEFT(Tableau3[[#This Row],[CODE_TARIF]],6)</f>
        <v>440729</v>
      </c>
      <c r="Z1553" s="58" t="s">
        <v>697</v>
      </c>
      <c r="AA1553" s="58"/>
      <c r="AB1553" s="58" t="s">
        <v>8600</v>
      </c>
      <c r="AC1553" s="60">
        <v>11</v>
      </c>
      <c r="AD1553" s="60" t="s">
        <v>6841</v>
      </c>
      <c r="AE1553" s="58" t="s">
        <v>1668</v>
      </c>
      <c r="AF1553" s="58" t="s">
        <v>658</v>
      </c>
      <c r="AG1553" s="60" t="s">
        <v>5370</v>
      </c>
      <c r="AH1553" s="60" t="s">
        <v>5370</v>
      </c>
      <c r="AI1553" s="58">
        <v>1000</v>
      </c>
      <c r="AJ1553" s="58" t="s">
        <v>666</v>
      </c>
    </row>
    <row r="1554" spans="1:36">
      <c r="A1554" s="57">
        <v>1551</v>
      </c>
      <c r="B1554" s="58">
        <v>2022</v>
      </c>
      <c r="C1554" s="58" t="s">
        <v>692</v>
      </c>
      <c r="D1554" s="58"/>
      <c r="E1554" s="58" t="s">
        <v>8883</v>
      </c>
      <c r="F1554" s="58" t="s">
        <v>587</v>
      </c>
      <c r="G1554" s="58" t="s">
        <v>7933</v>
      </c>
      <c r="H1554" s="58" t="s">
        <v>2032</v>
      </c>
      <c r="I1554" s="59">
        <v>44648</v>
      </c>
      <c r="J1554" s="58" t="s">
        <v>3514</v>
      </c>
      <c r="K1554" s="59" t="s">
        <v>1731</v>
      </c>
      <c r="L1554" s="58" t="s">
        <v>7821</v>
      </c>
      <c r="M1554" s="58" t="s">
        <v>1731</v>
      </c>
      <c r="N1554" s="60">
        <v>322700</v>
      </c>
      <c r="O1554" s="60">
        <v>17749</v>
      </c>
      <c r="P1554" s="60">
        <v>17749</v>
      </c>
      <c r="Q1554" s="58"/>
      <c r="R1554" s="58" t="s">
        <v>658</v>
      </c>
      <c r="S1554" s="58" t="s">
        <v>695</v>
      </c>
      <c r="T1554" s="58"/>
      <c r="U1554" s="58">
        <v>3</v>
      </c>
      <c r="V1554" s="58"/>
      <c r="W1554" s="58" t="s">
        <v>658</v>
      </c>
      <c r="X1554" s="58">
        <v>44072938000</v>
      </c>
      <c r="Y1554" s="58" t="str">
        <f>LEFT(Tableau3[[#This Row],[CODE_TARIF]],6)</f>
        <v>440729</v>
      </c>
      <c r="Z1554" s="58" t="s">
        <v>697</v>
      </c>
      <c r="AA1554" s="58"/>
      <c r="AB1554" s="58" t="s">
        <v>8600</v>
      </c>
      <c r="AC1554" s="60">
        <v>12</v>
      </c>
      <c r="AD1554" s="60" t="s">
        <v>6842</v>
      </c>
      <c r="AE1554" s="58" t="s">
        <v>1668</v>
      </c>
      <c r="AF1554" s="58" t="s">
        <v>658</v>
      </c>
      <c r="AG1554" s="60" t="s">
        <v>5371</v>
      </c>
      <c r="AH1554" s="60" t="s">
        <v>5371</v>
      </c>
      <c r="AI1554" s="58">
        <v>1000</v>
      </c>
      <c r="AJ1554" s="58" t="s">
        <v>666</v>
      </c>
    </row>
    <row r="1555" spans="1:36">
      <c r="A1555" s="57">
        <v>1552</v>
      </c>
      <c r="B1555" s="58">
        <v>2022</v>
      </c>
      <c r="C1555" s="58" t="s">
        <v>692</v>
      </c>
      <c r="D1555" s="58"/>
      <c r="E1555" s="58" t="s">
        <v>8883</v>
      </c>
      <c r="F1555" s="58" t="s">
        <v>587</v>
      </c>
      <c r="G1555" s="58" t="s">
        <v>7933</v>
      </c>
      <c r="H1555" s="58" t="s">
        <v>2032</v>
      </c>
      <c r="I1555" s="59">
        <v>44648</v>
      </c>
      <c r="J1555" s="58" t="s">
        <v>3515</v>
      </c>
      <c r="K1555" s="59" t="s">
        <v>1731</v>
      </c>
      <c r="L1555" s="58" t="s">
        <v>7821</v>
      </c>
      <c r="M1555" s="58" t="s">
        <v>1731</v>
      </c>
      <c r="N1555" s="60">
        <v>329400</v>
      </c>
      <c r="O1555" s="60">
        <v>18117</v>
      </c>
      <c r="P1555" s="60">
        <v>18117</v>
      </c>
      <c r="Q1555" s="58"/>
      <c r="R1555" s="58" t="s">
        <v>658</v>
      </c>
      <c r="S1555" s="58" t="s">
        <v>695</v>
      </c>
      <c r="T1555" s="58"/>
      <c r="U1555" s="58">
        <v>3</v>
      </c>
      <c r="V1555" s="58"/>
      <c r="W1555" s="58" t="s">
        <v>658</v>
      </c>
      <c r="X1555" s="58">
        <v>44072938000</v>
      </c>
      <c r="Y1555" s="58" t="str">
        <f>LEFT(Tableau3[[#This Row],[CODE_TARIF]],6)</f>
        <v>440729</v>
      </c>
      <c r="Z1555" s="58" t="s">
        <v>697</v>
      </c>
      <c r="AA1555" s="58"/>
      <c r="AB1555" s="58" t="s">
        <v>8600</v>
      </c>
      <c r="AC1555" s="60">
        <v>12</v>
      </c>
      <c r="AD1555" s="60" t="s">
        <v>6843</v>
      </c>
      <c r="AE1555" s="58" t="s">
        <v>1668</v>
      </c>
      <c r="AF1555" s="58" t="s">
        <v>658</v>
      </c>
      <c r="AG1555" s="60" t="s">
        <v>5372</v>
      </c>
      <c r="AH1555" s="60" t="s">
        <v>5372</v>
      </c>
      <c r="AI1555" s="58">
        <v>1000</v>
      </c>
      <c r="AJ1555" s="58" t="s">
        <v>666</v>
      </c>
    </row>
    <row r="1556" spans="1:36">
      <c r="A1556" s="57">
        <v>1553</v>
      </c>
      <c r="B1556" s="58">
        <v>2022</v>
      </c>
      <c r="C1556" s="58" t="s">
        <v>692</v>
      </c>
      <c r="D1556" s="58"/>
      <c r="E1556" s="58" t="s">
        <v>8883</v>
      </c>
      <c r="F1556" s="58" t="s">
        <v>587</v>
      </c>
      <c r="G1556" s="58" t="s">
        <v>7933</v>
      </c>
      <c r="H1556" s="58" t="s">
        <v>2032</v>
      </c>
      <c r="I1556" s="59">
        <v>44648</v>
      </c>
      <c r="J1556" s="58" t="s">
        <v>3516</v>
      </c>
      <c r="K1556" s="59" t="s">
        <v>1731</v>
      </c>
      <c r="L1556" s="58" t="s">
        <v>7821</v>
      </c>
      <c r="M1556" s="58" t="s">
        <v>1731</v>
      </c>
      <c r="N1556" s="60">
        <v>331700</v>
      </c>
      <c r="O1556" s="60">
        <v>18244</v>
      </c>
      <c r="P1556" s="60">
        <v>18244</v>
      </c>
      <c r="Q1556" s="58"/>
      <c r="R1556" s="58" t="s">
        <v>658</v>
      </c>
      <c r="S1556" s="58" t="s">
        <v>695</v>
      </c>
      <c r="T1556" s="58"/>
      <c r="U1556" s="58">
        <v>3</v>
      </c>
      <c r="V1556" s="58"/>
      <c r="W1556" s="58" t="s">
        <v>658</v>
      </c>
      <c r="X1556" s="58">
        <v>44072938000</v>
      </c>
      <c r="Y1556" s="58" t="str">
        <f>LEFT(Tableau3[[#This Row],[CODE_TARIF]],6)</f>
        <v>440729</v>
      </c>
      <c r="Z1556" s="58" t="s">
        <v>697</v>
      </c>
      <c r="AA1556" s="58"/>
      <c r="AB1556" s="58" t="s">
        <v>8600</v>
      </c>
      <c r="AC1556" s="60">
        <v>12</v>
      </c>
      <c r="AD1556" s="60" t="s">
        <v>6844</v>
      </c>
      <c r="AE1556" s="58" t="s">
        <v>1668</v>
      </c>
      <c r="AF1556" s="58" t="s">
        <v>658</v>
      </c>
      <c r="AG1556" s="60" t="s">
        <v>5373</v>
      </c>
      <c r="AH1556" s="60" t="s">
        <v>5373</v>
      </c>
      <c r="AI1556" s="58">
        <v>1000</v>
      </c>
      <c r="AJ1556" s="58" t="s">
        <v>666</v>
      </c>
    </row>
    <row r="1557" spans="1:36">
      <c r="A1557" s="57">
        <v>1554</v>
      </c>
      <c r="B1557" s="58">
        <v>2022</v>
      </c>
      <c r="C1557" s="58" t="s">
        <v>692</v>
      </c>
      <c r="D1557" s="58"/>
      <c r="E1557" s="58" t="s">
        <v>8883</v>
      </c>
      <c r="F1557" s="58" t="s">
        <v>587</v>
      </c>
      <c r="G1557" s="58" t="s">
        <v>7933</v>
      </c>
      <c r="H1557" s="58" t="s">
        <v>2032</v>
      </c>
      <c r="I1557" s="59">
        <v>44648</v>
      </c>
      <c r="J1557" s="58" t="s">
        <v>3517</v>
      </c>
      <c r="K1557" s="59" t="s">
        <v>1731</v>
      </c>
      <c r="L1557" s="58" t="s">
        <v>7821</v>
      </c>
      <c r="M1557" s="58" t="s">
        <v>1731</v>
      </c>
      <c r="N1557" s="60">
        <v>344200</v>
      </c>
      <c r="O1557" s="60">
        <v>18931</v>
      </c>
      <c r="P1557" s="60">
        <v>18931</v>
      </c>
      <c r="Q1557" s="58"/>
      <c r="R1557" s="58" t="s">
        <v>658</v>
      </c>
      <c r="S1557" s="58" t="s">
        <v>695</v>
      </c>
      <c r="T1557" s="58"/>
      <c r="U1557" s="58">
        <v>3</v>
      </c>
      <c r="V1557" s="58"/>
      <c r="W1557" s="58" t="s">
        <v>658</v>
      </c>
      <c r="X1557" s="58">
        <v>44072938000</v>
      </c>
      <c r="Y1557" s="58" t="str">
        <f>LEFT(Tableau3[[#This Row],[CODE_TARIF]],6)</f>
        <v>440729</v>
      </c>
      <c r="Z1557" s="58" t="s">
        <v>697</v>
      </c>
      <c r="AA1557" s="58"/>
      <c r="AB1557" s="58" t="s">
        <v>8600</v>
      </c>
      <c r="AC1557" s="60">
        <v>13</v>
      </c>
      <c r="AD1557" s="60" t="s">
        <v>6845</v>
      </c>
      <c r="AE1557" s="58" t="s">
        <v>1668</v>
      </c>
      <c r="AF1557" s="58" t="s">
        <v>658</v>
      </c>
      <c r="AG1557" s="60" t="s">
        <v>5374</v>
      </c>
      <c r="AH1557" s="60" t="s">
        <v>5374</v>
      </c>
      <c r="AI1557" s="58">
        <v>1000</v>
      </c>
      <c r="AJ1557" s="58" t="s">
        <v>666</v>
      </c>
    </row>
    <row r="1558" spans="1:36">
      <c r="A1558" s="57">
        <v>1555</v>
      </c>
      <c r="B1558" s="58">
        <v>2022</v>
      </c>
      <c r="C1558" s="58" t="s">
        <v>692</v>
      </c>
      <c r="D1558" s="58"/>
      <c r="E1558" s="58" t="s">
        <v>8883</v>
      </c>
      <c r="F1558" s="58" t="s">
        <v>587</v>
      </c>
      <c r="G1558" s="58" t="s">
        <v>7933</v>
      </c>
      <c r="H1558" s="58" t="s">
        <v>2032</v>
      </c>
      <c r="I1558" s="59">
        <v>44648</v>
      </c>
      <c r="J1558" s="58" t="s">
        <v>3518</v>
      </c>
      <c r="K1558" s="59" t="s">
        <v>1731</v>
      </c>
      <c r="L1558" s="58" t="s">
        <v>7821</v>
      </c>
      <c r="M1558" s="58" t="s">
        <v>1731</v>
      </c>
      <c r="N1558" s="60">
        <v>340500</v>
      </c>
      <c r="O1558" s="60">
        <v>18728</v>
      </c>
      <c r="P1558" s="60">
        <v>18728</v>
      </c>
      <c r="Q1558" s="58"/>
      <c r="R1558" s="58" t="s">
        <v>658</v>
      </c>
      <c r="S1558" s="58" t="s">
        <v>695</v>
      </c>
      <c r="T1558" s="58"/>
      <c r="U1558" s="58">
        <v>3</v>
      </c>
      <c r="V1558" s="58"/>
      <c r="W1558" s="58" t="s">
        <v>658</v>
      </c>
      <c r="X1558" s="58">
        <v>44072938000</v>
      </c>
      <c r="Y1558" s="58" t="str">
        <f>LEFT(Tableau3[[#This Row],[CODE_TARIF]],6)</f>
        <v>440729</v>
      </c>
      <c r="Z1558" s="58" t="s">
        <v>697</v>
      </c>
      <c r="AA1558" s="58"/>
      <c r="AB1558" s="58" t="s">
        <v>8600</v>
      </c>
      <c r="AC1558" s="60">
        <v>13</v>
      </c>
      <c r="AD1558" s="60" t="s">
        <v>6846</v>
      </c>
      <c r="AE1558" s="58" t="s">
        <v>1668</v>
      </c>
      <c r="AF1558" s="58" t="s">
        <v>658</v>
      </c>
      <c r="AG1558" s="60" t="s">
        <v>5375</v>
      </c>
      <c r="AH1558" s="60" t="s">
        <v>5375</v>
      </c>
      <c r="AI1558" s="58">
        <v>1000</v>
      </c>
      <c r="AJ1558" s="58" t="s">
        <v>666</v>
      </c>
    </row>
    <row r="1559" spans="1:36">
      <c r="A1559" s="57">
        <v>1556</v>
      </c>
      <c r="B1559" s="58">
        <v>2022</v>
      </c>
      <c r="C1559" s="58" t="s">
        <v>692</v>
      </c>
      <c r="D1559" s="58"/>
      <c r="E1559" s="58" t="s">
        <v>8883</v>
      </c>
      <c r="F1559" s="58" t="s">
        <v>587</v>
      </c>
      <c r="G1559" s="58" t="s">
        <v>7933</v>
      </c>
      <c r="H1559" s="58" t="s">
        <v>2032</v>
      </c>
      <c r="I1559" s="59">
        <v>44648</v>
      </c>
      <c r="J1559" s="58" t="s">
        <v>3519</v>
      </c>
      <c r="K1559" s="59" t="s">
        <v>1731</v>
      </c>
      <c r="L1559" s="58" t="s">
        <v>7821</v>
      </c>
      <c r="M1559" s="58" t="s">
        <v>1731</v>
      </c>
      <c r="N1559" s="60">
        <v>336100</v>
      </c>
      <c r="O1559" s="60">
        <v>18486</v>
      </c>
      <c r="P1559" s="60">
        <v>18486</v>
      </c>
      <c r="Q1559" s="58"/>
      <c r="R1559" s="58" t="s">
        <v>658</v>
      </c>
      <c r="S1559" s="58" t="s">
        <v>695</v>
      </c>
      <c r="T1559" s="58"/>
      <c r="U1559" s="58">
        <v>3</v>
      </c>
      <c r="V1559" s="58"/>
      <c r="W1559" s="58" t="s">
        <v>658</v>
      </c>
      <c r="X1559" s="58">
        <v>44072938000</v>
      </c>
      <c r="Y1559" s="58" t="str">
        <f>LEFT(Tableau3[[#This Row],[CODE_TARIF]],6)</f>
        <v>440729</v>
      </c>
      <c r="Z1559" s="58" t="s">
        <v>697</v>
      </c>
      <c r="AA1559" s="58"/>
      <c r="AB1559" s="58" t="s">
        <v>8600</v>
      </c>
      <c r="AC1559" s="60">
        <v>16</v>
      </c>
      <c r="AD1559" s="60" t="s">
        <v>6847</v>
      </c>
      <c r="AE1559" s="58" t="s">
        <v>1668</v>
      </c>
      <c r="AF1559" s="58" t="s">
        <v>658</v>
      </c>
      <c r="AG1559" s="60" t="s">
        <v>5376</v>
      </c>
      <c r="AH1559" s="60" t="s">
        <v>5376</v>
      </c>
      <c r="AI1559" s="58">
        <v>1000</v>
      </c>
      <c r="AJ1559" s="58" t="s">
        <v>666</v>
      </c>
    </row>
    <row r="1560" spans="1:36">
      <c r="A1560" s="57">
        <v>1557</v>
      </c>
      <c r="B1560" s="58">
        <v>2022</v>
      </c>
      <c r="C1560" s="58" t="s">
        <v>692</v>
      </c>
      <c r="D1560" s="58"/>
      <c r="E1560" s="58" t="s">
        <v>8883</v>
      </c>
      <c r="F1560" s="58" t="s">
        <v>587</v>
      </c>
      <c r="G1560" s="58" t="s">
        <v>7933</v>
      </c>
      <c r="H1560" s="58" t="s">
        <v>2032</v>
      </c>
      <c r="I1560" s="59">
        <v>44648</v>
      </c>
      <c r="J1560" s="58" t="s">
        <v>3520</v>
      </c>
      <c r="K1560" s="59" t="s">
        <v>1731</v>
      </c>
      <c r="L1560" s="58" t="s">
        <v>7821</v>
      </c>
      <c r="M1560" s="58" t="s">
        <v>1731</v>
      </c>
      <c r="N1560" s="60">
        <v>320400</v>
      </c>
      <c r="O1560" s="60">
        <v>17622</v>
      </c>
      <c r="P1560" s="60">
        <v>17622</v>
      </c>
      <c r="Q1560" s="58"/>
      <c r="R1560" s="58" t="s">
        <v>658</v>
      </c>
      <c r="S1560" s="58" t="s">
        <v>695</v>
      </c>
      <c r="T1560" s="58"/>
      <c r="U1560" s="58">
        <v>3</v>
      </c>
      <c r="V1560" s="58"/>
      <c r="W1560" s="58" t="s">
        <v>658</v>
      </c>
      <c r="X1560" s="58">
        <v>44072938000</v>
      </c>
      <c r="Y1560" s="58" t="str">
        <f>LEFT(Tableau3[[#This Row],[CODE_TARIF]],6)</f>
        <v>440729</v>
      </c>
      <c r="Z1560" s="58" t="s">
        <v>697</v>
      </c>
      <c r="AA1560" s="58"/>
      <c r="AB1560" s="58" t="s">
        <v>8600</v>
      </c>
      <c r="AC1560" s="60">
        <v>18</v>
      </c>
      <c r="AD1560" s="60" t="s">
        <v>6848</v>
      </c>
      <c r="AE1560" s="58" t="s">
        <v>1668</v>
      </c>
      <c r="AF1560" s="58" t="s">
        <v>658</v>
      </c>
      <c r="AG1560" s="60" t="s">
        <v>5377</v>
      </c>
      <c r="AH1560" s="60" t="s">
        <v>5377</v>
      </c>
      <c r="AI1560" s="58">
        <v>1000</v>
      </c>
      <c r="AJ1560" s="58" t="s">
        <v>666</v>
      </c>
    </row>
    <row r="1561" spans="1:36">
      <c r="A1561" s="57">
        <v>1558</v>
      </c>
      <c r="B1561" s="58">
        <v>2022</v>
      </c>
      <c r="C1561" s="58" t="s">
        <v>692</v>
      </c>
      <c r="D1561" s="58"/>
      <c r="E1561" s="58" t="s">
        <v>8883</v>
      </c>
      <c r="F1561" s="58" t="s">
        <v>587</v>
      </c>
      <c r="G1561" s="58" t="s">
        <v>7933</v>
      </c>
      <c r="H1561" s="58" t="s">
        <v>2032</v>
      </c>
      <c r="I1561" s="59">
        <v>44648</v>
      </c>
      <c r="J1561" s="58" t="s">
        <v>3521</v>
      </c>
      <c r="K1561" s="59" t="s">
        <v>1731</v>
      </c>
      <c r="L1561" s="58" t="s">
        <v>7821</v>
      </c>
      <c r="M1561" s="58" t="s">
        <v>1731</v>
      </c>
      <c r="N1561" s="60">
        <v>280600</v>
      </c>
      <c r="O1561" s="60">
        <v>15433</v>
      </c>
      <c r="P1561" s="60">
        <v>15433</v>
      </c>
      <c r="Q1561" s="58"/>
      <c r="R1561" s="58" t="s">
        <v>658</v>
      </c>
      <c r="S1561" s="58" t="s">
        <v>687</v>
      </c>
      <c r="T1561" s="58"/>
      <c r="U1561" s="58">
        <v>3</v>
      </c>
      <c r="V1561" s="58"/>
      <c r="W1561" s="58" t="s">
        <v>658</v>
      </c>
      <c r="X1561" s="58">
        <v>44072938000</v>
      </c>
      <c r="Y1561" s="58" t="str">
        <f>LEFT(Tableau3[[#This Row],[CODE_TARIF]],6)</f>
        <v>440729</v>
      </c>
      <c r="Z1561" s="58" t="s">
        <v>697</v>
      </c>
      <c r="AA1561" s="58"/>
      <c r="AB1561" s="58" t="s">
        <v>8600</v>
      </c>
      <c r="AC1561" s="60">
        <v>12</v>
      </c>
      <c r="AD1561" s="60" t="s">
        <v>6849</v>
      </c>
      <c r="AE1561" s="58" t="s">
        <v>1668</v>
      </c>
      <c r="AF1561" s="58" t="s">
        <v>658</v>
      </c>
      <c r="AG1561" s="60" t="s">
        <v>5378</v>
      </c>
      <c r="AH1561" s="60" t="s">
        <v>5378</v>
      </c>
      <c r="AI1561" s="58">
        <v>1000</v>
      </c>
      <c r="AJ1561" s="58" t="s">
        <v>666</v>
      </c>
    </row>
    <row r="1562" spans="1:36">
      <c r="A1562" s="57">
        <v>1559</v>
      </c>
      <c r="B1562" s="58">
        <v>2022</v>
      </c>
      <c r="C1562" s="58" t="s">
        <v>692</v>
      </c>
      <c r="D1562" s="58"/>
      <c r="E1562" s="58" t="s">
        <v>8883</v>
      </c>
      <c r="F1562" s="58" t="s">
        <v>587</v>
      </c>
      <c r="G1562" s="58" t="s">
        <v>7933</v>
      </c>
      <c r="H1562" s="58" t="s">
        <v>2032</v>
      </c>
      <c r="I1562" s="59">
        <v>44648</v>
      </c>
      <c r="J1562" s="58" t="s">
        <v>3522</v>
      </c>
      <c r="K1562" s="59" t="s">
        <v>1731</v>
      </c>
      <c r="L1562" s="58" t="s">
        <v>7821</v>
      </c>
      <c r="M1562" s="58" t="s">
        <v>1731</v>
      </c>
      <c r="N1562" s="60">
        <v>322600</v>
      </c>
      <c r="O1562" s="60">
        <v>17743</v>
      </c>
      <c r="P1562" s="60">
        <v>17743</v>
      </c>
      <c r="Q1562" s="58"/>
      <c r="R1562" s="58" t="s">
        <v>658</v>
      </c>
      <c r="S1562" s="58" t="s">
        <v>687</v>
      </c>
      <c r="T1562" s="58"/>
      <c r="U1562" s="58">
        <v>3</v>
      </c>
      <c r="V1562" s="58"/>
      <c r="W1562" s="58" t="s">
        <v>658</v>
      </c>
      <c r="X1562" s="58">
        <v>44072938000</v>
      </c>
      <c r="Y1562" s="58" t="str">
        <f>LEFT(Tableau3[[#This Row],[CODE_TARIF]],6)</f>
        <v>440729</v>
      </c>
      <c r="Z1562" s="58" t="s">
        <v>697</v>
      </c>
      <c r="AA1562" s="58"/>
      <c r="AB1562" s="58" t="s">
        <v>8600</v>
      </c>
      <c r="AC1562" s="60">
        <v>15</v>
      </c>
      <c r="AD1562" s="60" t="s">
        <v>6850</v>
      </c>
      <c r="AE1562" s="58" t="s">
        <v>1668</v>
      </c>
      <c r="AF1562" s="58" t="s">
        <v>658</v>
      </c>
      <c r="AG1562" s="60" t="s">
        <v>5379</v>
      </c>
      <c r="AH1562" s="60" t="s">
        <v>5379</v>
      </c>
      <c r="AI1562" s="58">
        <v>1000</v>
      </c>
      <c r="AJ1562" s="58" t="s">
        <v>666</v>
      </c>
    </row>
    <row r="1563" spans="1:36">
      <c r="A1563" s="57">
        <v>1560</v>
      </c>
      <c r="B1563" s="58">
        <v>2022</v>
      </c>
      <c r="C1563" s="58" t="s">
        <v>692</v>
      </c>
      <c r="D1563" s="58"/>
      <c r="E1563" s="58" t="s">
        <v>8883</v>
      </c>
      <c r="F1563" s="58" t="s">
        <v>587</v>
      </c>
      <c r="G1563" s="58" t="s">
        <v>7933</v>
      </c>
      <c r="H1563" s="58" t="s">
        <v>2032</v>
      </c>
      <c r="I1563" s="59">
        <v>44648</v>
      </c>
      <c r="J1563" s="58" t="s">
        <v>3523</v>
      </c>
      <c r="K1563" s="59" t="s">
        <v>1731</v>
      </c>
      <c r="L1563" s="58" t="s">
        <v>7821</v>
      </c>
      <c r="M1563" s="58" t="s">
        <v>1731</v>
      </c>
      <c r="N1563" s="60">
        <v>349500</v>
      </c>
      <c r="O1563" s="60">
        <v>19223</v>
      </c>
      <c r="P1563" s="60">
        <v>19223</v>
      </c>
      <c r="Q1563" s="58"/>
      <c r="R1563" s="58" t="s">
        <v>658</v>
      </c>
      <c r="S1563" s="58" t="s">
        <v>687</v>
      </c>
      <c r="T1563" s="58"/>
      <c r="U1563" s="58">
        <v>3</v>
      </c>
      <c r="V1563" s="58"/>
      <c r="W1563" s="58" t="s">
        <v>658</v>
      </c>
      <c r="X1563" s="58">
        <v>44072938000</v>
      </c>
      <c r="Y1563" s="58" t="str">
        <f>LEFT(Tableau3[[#This Row],[CODE_TARIF]],6)</f>
        <v>440729</v>
      </c>
      <c r="Z1563" s="58" t="s">
        <v>697</v>
      </c>
      <c r="AA1563" s="58"/>
      <c r="AB1563" s="58" t="s">
        <v>8600</v>
      </c>
      <c r="AC1563" s="60">
        <v>16</v>
      </c>
      <c r="AD1563" s="60" t="s">
        <v>6851</v>
      </c>
      <c r="AE1563" s="58" t="s">
        <v>1668</v>
      </c>
      <c r="AF1563" s="58" t="s">
        <v>658</v>
      </c>
      <c r="AG1563" s="60" t="s">
        <v>5380</v>
      </c>
      <c r="AH1563" s="60" t="s">
        <v>5380</v>
      </c>
      <c r="AI1563" s="58">
        <v>1000</v>
      </c>
      <c r="AJ1563" s="58" t="s">
        <v>666</v>
      </c>
    </row>
    <row r="1564" spans="1:36">
      <c r="A1564" s="57">
        <v>1561</v>
      </c>
      <c r="B1564" s="58">
        <v>2022</v>
      </c>
      <c r="C1564" s="58" t="s">
        <v>692</v>
      </c>
      <c r="D1564" s="58"/>
      <c r="E1564" s="58" t="s">
        <v>8883</v>
      </c>
      <c r="F1564" s="58" t="s">
        <v>587</v>
      </c>
      <c r="G1564" s="58" t="s">
        <v>7933</v>
      </c>
      <c r="H1564" s="58" t="s">
        <v>2032</v>
      </c>
      <c r="I1564" s="59">
        <v>44648</v>
      </c>
      <c r="J1564" s="58" t="s">
        <v>3524</v>
      </c>
      <c r="K1564" s="59" t="s">
        <v>1731</v>
      </c>
      <c r="L1564" s="58" t="s">
        <v>7821</v>
      </c>
      <c r="M1564" s="58" t="s">
        <v>1731</v>
      </c>
      <c r="N1564" s="60">
        <v>343800</v>
      </c>
      <c r="O1564" s="60">
        <v>18909</v>
      </c>
      <c r="P1564" s="60">
        <v>18909</v>
      </c>
      <c r="Q1564" s="58"/>
      <c r="R1564" s="58" t="s">
        <v>658</v>
      </c>
      <c r="S1564" s="58" t="s">
        <v>687</v>
      </c>
      <c r="T1564" s="58"/>
      <c r="U1564" s="58">
        <v>3</v>
      </c>
      <c r="V1564" s="58"/>
      <c r="W1564" s="58" t="s">
        <v>658</v>
      </c>
      <c r="X1564" s="58">
        <v>44072938000</v>
      </c>
      <c r="Y1564" s="58" t="str">
        <f>LEFT(Tableau3[[#This Row],[CODE_TARIF]],6)</f>
        <v>440729</v>
      </c>
      <c r="Z1564" s="58" t="s">
        <v>697</v>
      </c>
      <c r="AA1564" s="58"/>
      <c r="AB1564" s="58" t="s">
        <v>8600</v>
      </c>
      <c r="AC1564" s="60">
        <v>15</v>
      </c>
      <c r="AD1564" s="60" t="s">
        <v>6852</v>
      </c>
      <c r="AE1564" s="58" t="s">
        <v>1668</v>
      </c>
      <c r="AF1564" s="58" t="s">
        <v>658</v>
      </c>
      <c r="AG1564" s="60" t="s">
        <v>5381</v>
      </c>
      <c r="AH1564" s="60" t="s">
        <v>5381</v>
      </c>
      <c r="AI1564" s="58">
        <v>1000</v>
      </c>
      <c r="AJ1564" s="58" t="s">
        <v>666</v>
      </c>
    </row>
    <row r="1565" spans="1:36">
      <c r="A1565" s="57">
        <v>1562</v>
      </c>
      <c r="B1565" s="58">
        <v>2022</v>
      </c>
      <c r="C1565" s="58" t="s">
        <v>692</v>
      </c>
      <c r="D1565" s="58"/>
      <c r="E1565" s="58" t="s">
        <v>8883</v>
      </c>
      <c r="F1565" s="58" t="s">
        <v>587</v>
      </c>
      <c r="G1565" s="58" t="s">
        <v>7933</v>
      </c>
      <c r="H1565" s="58" t="s">
        <v>2032</v>
      </c>
      <c r="I1565" s="59">
        <v>44648</v>
      </c>
      <c r="J1565" s="58" t="s">
        <v>3525</v>
      </c>
      <c r="K1565" s="59" t="s">
        <v>1731</v>
      </c>
      <c r="L1565" s="58" t="s">
        <v>7821</v>
      </c>
      <c r="M1565" s="58" t="s">
        <v>1731</v>
      </c>
      <c r="N1565" s="60">
        <v>358300</v>
      </c>
      <c r="O1565" s="60">
        <v>19707</v>
      </c>
      <c r="P1565" s="60">
        <v>19707</v>
      </c>
      <c r="Q1565" s="58"/>
      <c r="R1565" s="58" t="s">
        <v>658</v>
      </c>
      <c r="S1565" s="58" t="s">
        <v>687</v>
      </c>
      <c r="T1565" s="58"/>
      <c r="U1565" s="58">
        <v>3</v>
      </c>
      <c r="V1565" s="58"/>
      <c r="W1565" s="58" t="s">
        <v>658</v>
      </c>
      <c r="X1565" s="58">
        <v>44072938000</v>
      </c>
      <c r="Y1565" s="58" t="str">
        <f>LEFT(Tableau3[[#This Row],[CODE_TARIF]],6)</f>
        <v>440729</v>
      </c>
      <c r="Z1565" s="58" t="s">
        <v>697</v>
      </c>
      <c r="AA1565" s="58"/>
      <c r="AB1565" s="58" t="s">
        <v>8600</v>
      </c>
      <c r="AC1565" s="60">
        <v>16</v>
      </c>
      <c r="AD1565" s="60" t="s">
        <v>6853</v>
      </c>
      <c r="AE1565" s="58" t="s">
        <v>1668</v>
      </c>
      <c r="AF1565" s="58" t="s">
        <v>658</v>
      </c>
      <c r="AG1565" s="60" t="s">
        <v>5382</v>
      </c>
      <c r="AH1565" s="60" t="s">
        <v>5382</v>
      </c>
      <c r="AI1565" s="58">
        <v>1000</v>
      </c>
      <c r="AJ1565" s="58" t="s">
        <v>666</v>
      </c>
    </row>
    <row r="1566" spans="1:36">
      <c r="A1566" s="57">
        <v>1563</v>
      </c>
      <c r="B1566" s="58">
        <v>2022</v>
      </c>
      <c r="C1566" s="58" t="s">
        <v>692</v>
      </c>
      <c r="D1566" s="58"/>
      <c r="E1566" s="58" t="s">
        <v>8883</v>
      </c>
      <c r="F1566" s="58" t="s">
        <v>587</v>
      </c>
      <c r="G1566" s="58" t="s">
        <v>7933</v>
      </c>
      <c r="H1566" s="58" t="s">
        <v>2032</v>
      </c>
      <c r="I1566" s="59">
        <v>44648</v>
      </c>
      <c r="J1566" s="58" t="s">
        <v>3526</v>
      </c>
      <c r="K1566" s="59" t="s">
        <v>1731</v>
      </c>
      <c r="L1566" s="58" t="s">
        <v>7821</v>
      </c>
      <c r="M1566" s="58" t="s">
        <v>1731</v>
      </c>
      <c r="N1566" s="60">
        <v>293700</v>
      </c>
      <c r="O1566" s="60">
        <v>16154</v>
      </c>
      <c r="P1566" s="60">
        <v>16154</v>
      </c>
      <c r="Q1566" s="58"/>
      <c r="R1566" s="58" t="s">
        <v>658</v>
      </c>
      <c r="S1566" s="58" t="s">
        <v>695</v>
      </c>
      <c r="T1566" s="58"/>
      <c r="U1566" s="58">
        <v>3</v>
      </c>
      <c r="V1566" s="58"/>
      <c r="W1566" s="58" t="s">
        <v>658</v>
      </c>
      <c r="X1566" s="58">
        <v>44072938000</v>
      </c>
      <c r="Y1566" s="58" t="str">
        <f>LEFT(Tableau3[[#This Row],[CODE_TARIF]],6)</f>
        <v>440729</v>
      </c>
      <c r="Z1566" s="58" t="s">
        <v>697</v>
      </c>
      <c r="AA1566" s="58"/>
      <c r="AB1566" s="58" t="s">
        <v>8600</v>
      </c>
      <c r="AC1566" s="60">
        <v>13</v>
      </c>
      <c r="AD1566" s="60" t="s">
        <v>6854</v>
      </c>
      <c r="AE1566" s="58" t="s">
        <v>1668</v>
      </c>
      <c r="AF1566" s="58" t="s">
        <v>658</v>
      </c>
      <c r="AG1566" s="60" t="s">
        <v>5383</v>
      </c>
      <c r="AH1566" s="60" t="s">
        <v>5383</v>
      </c>
      <c r="AI1566" s="58">
        <v>1000</v>
      </c>
      <c r="AJ1566" s="58" t="s">
        <v>666</v>
      </c>
    </row>
    <row r="1567" spans="1:36">
      <c r="A1567" s="57">
        <v>1564</v>
      </c>
      <c r="B1567" s="58">
        <v>2022</v>
      </c>
      <c r="C1567" s="58" t="s">
        <v>692</v>
      </c>
      <c r="D1567" s="58"/>
      <c r="E1567" s="58" t="s">
        <v>8883</v>
      </c>
      <c r="F1567" s="58" t="s">
        <v>587</v>
      </c>
      <c r="G1567" s="58" t="s">
        <v>7933</v>
      </c>
      <c r="H1567" s="58" t="s">
        <v>2032</v>
      </c>
      <c r="I1567" s="59">
        <v>44648</v>
      </c>
      <c r="J1567" s="58" t="s">
        <v>3527</v>
      </c>
      <c r="K1567" s="59" t="s">
        <v>1731</v>
      </c>
      <c r="L1567" s="58" t="s">
        <v>7821</v>
      </c>
      <c r="M1567" s="58" t="s">
        <v>1731</v>
      </c>
      <c r="N1567" s="60">
        <v>329000</v>
      </c>
      <c r="O1567" s="60">
        <v>18095</v>
      </c>
      <c r="P1567" s="60">
        <v>18095</v>
      </c>
      <c r="Q1567" s="58"/>
      <c r="R1567" s="58" t="s">
        <v>658</v>
      </c>
      <c r="S1567" s="58" t="s">
        <v>695</v>
      </c>
      <c r="T1567" s="58"/>
      <c r="U1567" s="58">
        <v>3</v>
      </c>
      <c r="V1567" s="58"/>
      <c r="W1567" s="58" t="s">
        <v>658</v>
      </c>
      <c r="X1567" s="58">
        <v>44072938000</v>
      </c>
      <c r="Y1567" s="58" t="str">
        <f>LEFT(Tableau3[[#This Row],[CODE_TARIF]],6)</f>
        <v>440729</v>
      </c>
      <c r="Z1567" s="58" t="s">
        <v>697</v>
      </c>
      <c r="AA1567" s="58"/>
      <c r="AB1567" s="58" t="s">
        <v>8600</v>
      </c>
      <c r="AC1567" s="60">
        <v>12</v>
      </c>
      <c r="AD1567" s="60" t="s">
        <v>6855</v>
      </c>
      <c r="AE1567" s="58" t="s">
        <v>1668</v>
      </c>
      <c r="AF1567" s="58" t="s">
        <v>658</v>
      </c>
      <c r="AG1567" s="60" t="s">
        <v>5384</v>
      </c>
      <c r="AH1567" s="60" t="s">
        <v>5384</v>
      </c>
      <c r="AI1567" s="58">
        <v>1000</v>
      </c>
      <c r="AJ1567" s="58" t="s">
        <v>666</v>
      </c>
    </row>
    <row r="1568" spans="1:36">
      <c r="A1568" s="57">
        <v>1565</v>
      </c>
      <c r="B1568" s="58">
        <v>2022</v>
      </c>
      <c r="C1568" s="58" t="s">
        <v>692</v>
      </c>
      <c r="D1568" s="58"/>
      <c r="E1568" s="58" t="s">
        <v>8883</v>
      </c>
      <c r="F1568" s="58" t="s">
        <v>587</v>
      </c>
      <c r="G1568" s="58" t="s">
        <v>7933</v>
      </c>
      <c r="H1568" s="58" t="s">
        <v>2032</v>
      </c>
      <c r="I1568" s="59">
        <v>44648</v>
      </c>
      <c r="J1568" s="58" t="s">
        <v>3528</v>
      </c>
      <c r="K1568" s="59" t="s">
        <v>1731</v>
      </c>
      <c r="L1568" s="58" t="s">
        <v>7821</v>
      </c>
      <c r="M1568" s="58" t="s">
        <v>1731</v>
      </c>
      <c r="N1568" s="60">
        <v>325400</v>
      </c>
      <c r="O1568" s="60">
        <v>17897</v>
      </c>
      <c r="P1568" s="60">
        <v>17897</v>
      </c>
      <c r="Q1568" s="58"/>
      <c r="R1568" s="58" t="s">
        <v>658</v>
      </c>
      <c r="S1568" s="58" t="s">
        <v>695</v>
      </c>
      <c r="T1568" s="58"/>
      <c r="U1568" s="58">
        <v>3</v>
      </c>
      <c r="V1568" s="58"/>
      <c r="W1568" s="58" t="s">
        <v>658</v>
      </c>
      <c r="X1568" s="58">
        <v>44072938000</v>
      </c>
      <c r="Y1568" s="58" t="str">
        <f>LEFT(Tableau3[[#This Row],[CODE_TARIF]],6)</f>
        <v>440729</v>
      </c>
      <c r="Z1568" s="58" t="s">
        <v>697</v>
      </c>
      <c r="AA1568" s="58"/>
      <c r="AB1568" s="58" t="s">
        <v>8600</v>
      </c>
      <c r="AC1568" s="60">
        <v>12</v>
      </c>
      <c r="AD1568" s="60" t="s">
        <v>6856</v>
      </c>
      <c r="AE1568" s="58" t="s">
        <v>1668</v>
      </c>
      <c r="AF1568" s="58" t="s">
        <v>658</v>
      </c>
      <c r="AG1568" s="60" t="s">
        <v>5385</v>
      </c>
      <c r="AH1568" s="60" t="s">
        <v>5385</v>
      </c>
      <c r="AI1568" s="58">
        <v>1000</v>
      </c>
      <c r="AJ1568" s="58" t="s">
        <v>666</v>
      </c>
    </row>
    <row r="1569" spans="1:36">
      <c r="A1569" s="57">
        <v>1566</v>
      </c>
      <c r="B1569" s="58">
        <v>2022</v>
      </c>
      <c r="C1569" s="58" t="s">
        <v>692</v>
      </c>
      <c r="D1569" s="58"/>
      <c r="E1569" s="58" t="s">
        <v>8883</v>
      </c>
      <c r="F1569" s="58" t="s">
        <v>587</v>
      </c>
      <c r="G1569" s="58" t="s">
        <v>7933</v>
      </c>
      <c r="H1569" s="58" t="s">
        <v>2032</v>
      </c>
      <c r="I1569" s="59">
        <v>44648</v>
      </c>
      <c r="J1569" s="58" t="s">
        <v>3529</v>
      </c>
      <c r="K1569" s="59" t="s">
        <v>1731</v>
      </c>
      <c r="L1569" s="58" t="s">
        <v>7821</v>
      </c>
      <c r="M1569" s="58" t="s">
        <v>1731</v>
      </c>
      <c r="N1569" s="60">
        <v>335100</v>
      </c>
      <c r="O1569" s="60">
        <v>18431</v>
      </c>
      <c r="P1569" s="60">
        <v>18431</v>
      </c>
      <c r="Q1569" s="58"/>
      <c r="R1569" s="58" t="s">
        <v>658</v>
      </c>
      <c r="S1569" s="58" t="s">
        <v>695</v>
      </c>
      <c r="T1569" s="58"/>
      <c r="U1569" s="58">
        <v>3</v>
      </c>
      <c r="V1569" s="58"/>
      <c r="W1569" s="58" t="s">
        <v>658</v>
      </c>
      <c r="X1569" s="58">
        <v>44072938000</v>
      </c>
      <c r="Y1569" s="58" t="str">
        <f>LEFT(Tableau3[[#This Row],[CODE_TARIF]],6)</f>
        <v>440729</v>
      </c>
      <c r="Z1569" s="58" t="s">
        <v>697</v>
      </c>
      <c r="AA1569" s="58"/>
      <c r="AB1569" s="58" t="s">
        <v>8600</v>
      </c>
      <c r="AC1569" s="60">
        <v>15</v>
      </c>
      <c r="AD1569" s="60" t="s">
        <v>6857</v>
      </c>
      <c r="AE1569" s="58" t="s">
        <v>1668</v>
      </c>
      <c r="AF1569" s="58" t="s">
        <v>658</v>
      </c>
      <c r="AG1569" s="60" t="s">
        <v>5386</v>
      </c>
      <c r="AH1569" s="60" t="s">
        <v>5386</v>
      </c>
      <c r="AI1569" s="58">
        <v>1000</v>
      </c>
      <c r="AJ1569" s="58" t="s">
        <v>666</v>
      </c>
    </row>
    <row r="1570" spans="1:36">
      <c r="A1570" s="57">
        <v>1567</v>
      </c>
      <c r="B1570" s="58">
        <v>2022</v>
      </c>
      <c r="C1570" s="58" t="s">
        <v>692</v>
      </c>
      <c r="D1570" s="58"/>
      <c r="E1570" s="58" t="s">
        <v>8883</v>
      </c>
      <c r="F1570" s="58" t="s">
        <v>587</v>
      </c>
      <c r="G1570" s="58" t="s">
        <v>7933</v>
      </c>
      <c r="H1570" s="58" t="s">
        <v>2032</v>
      </c>
      <c r="I1570" s="59">
        <v>44648</v>
      </c>
      <c r="J1570" s="58" t="s">
        <v>3530</v>
      </c>
      <c r="K1570" s="59" t="s">
        <v>1731</v>
      </c>
      <c r="L1570" s="58" t="s">
        <v>7821</v>
      </c>
      <c r="M1570" s="58" t="s">
        <v>1731</v>
      </c>
      <c r="N1570" s="60">
        <v>305500</v>
      </c>
      <c r="O1570" s="60">
        <v>16803</v>
      </c>
      <c r="P1570" s="60">
        <v>16803</v>
      </c>
      <c r="Q1570" s="58"/>
      <c r="R1570" s="58" t="s">
        <v>658</v>
      </c>
      <c r="S1570" s="58" t="s">
        <v>695</v>
      </c>
      <c r="T1570" s="58"/>
      <c r="U1570" s="58">
        <v>3</v>
      </c>
      <c r="V1570" s="58"/>
      <c r="W1570" s="58" t="s">
        <v>658</v>
      </c>
      <c r="X1570" s="58">
        <v>44072938000</v>
      </c>
      <c r="Y1570" s="58" t="str">
        <f>LEFT(Tableau3[[#This Row],[CODE_TARIF]],6)</f>
        <v>440729</v>
      </c>
      <c r="Z1570" s="58" t="s">
        <v>697</v>
      </c>
      <c r="AA1570" s="58"/>
      <c r="AB1570" s="58" t="s">
        <v>8600</v>
      </c>
      <c r="AC1570" s="60">
        <v>15</v>
      </c>
      <c r="AD1570" s="60" t="s">
        <v>6858</v>
      </c>
      <c r="AE1570" s="58" t="s">
        <v>1668</v>
      </c>
      <c r="AF1570" s="58" t="s">
        <v>658</v>
      </c>
      <c r="AG1570" s="60" t="s">
        <v>5387</v>
      </c>
      <c r="AH1570" s="60" t="s">
        <v>5387</v>
      </c>
      <c r="AI1570" s="58">
        <v>1000</v>
      </c>
      <c r="AJ1570" s="58" t="s">
        <v>666</v>
      </c>
    </row>
    <row r="1571" spans="1:36">
      <c r="A1571" s="57">
        <v>1568</v>
      </c>
      <c r="B1571" s="58">
        <v>2022</v>
      </c>
      <c r="C1571" s="58" t="s">
        <v>692</v>
      </c>
      <c r="D1571" s="58"/>
      <c r="E1571" s="58" t="s">
        <v>8881</v>
      </c>
      <c r="F1571" s="58" t="s">
        <v>588</v>
      </c>
      <c r="G1571" s="58" t="s">
        <v>7932</v>
      </c>
      <c r="H1571" s="58" t="s">
        <v>2030</v>
      </c>
      <c r="I1571" s="59">
        <v>44648</v>
      </c>
      <c r="J1571" s="58" t="s">
        <v>3531</v>
      </c>
      <c r="K1571" s="59" t="s">
        <v>7315</v>
      </c>
      <c r="L1571" s="58" t="s">
        <v>7820</v>
      </c>
      <c r="M1571" s="58" t="s">
        <v>7176</v>
      </c>
      <c r="N1571" s="60">
        <v>7263340</v>
      </c>
      <c r="O1571" s="60">
        <v>835284</v>
      </c>
      <c r="P1571" s="60">
        <v>835284</v>
      </c>
      <c r="Q1571" s="58"/>
      <c r="R1571" s="58" t="s">
        <v>658</v>
      </c>
      <c r="S1571" s="58" t="s">
        <v>703</v>
      </c>
      <c r="T1571" s="58"/>
      <c r="U1571" s="58">
        <v>3</v>
      </c>
      <c r="V1571" s="58"/>
      <c r="W1571" s="58" t="s">
        <v>658</v>
      </c>
      <c r="X1571" s="58">
        <v>44034914000</v>
      </c>
      <c r="Y1571" s="58" t="str">
        <f>LEFT(Tableau3[[#This Row],[CODE_TARIF]],6)</f>
        <v>440349</v>
      </c>
      <c r="Z1571" s="58" t="s">
        <v>697</v>
      </c>
      <c r="AA1571" s="58"/>
      <c r="AB1571" s="58" t="s">
        <v>8381</v>
      </c>
      <c r="AC1571" s="60">
        <v>69</v>
      </c>
      <c r="AD1571" s="60" t="s">
        <v>6859</v>
      </c>
      <c r="AE1571" s="58" t="s">
        <v>698</v>
      </c>
      <c r="AF1571" s="58" t="s">
        <v>658</v>
      </c>
      <c r="AG1571" s="60" t="s">
        <v>5388</v>
      </c>
      <c r="AH1571" s="60" t="s">
        <v>5388</v>
      </c>
      <c r="AI1571" s="58">
        <v>1000</v>
      </c>
      <c r="AJ1571" s="58" t="s">
        <v>666</v>
      </c>
    </row>
    <row r="1572" spans="1:36">
      <c r="A1572" s="57">
        <v>1569</v>
      </c>
      <c r="B1572" s="58">
        <v>2022</v>
      </c>
      <c r="C1572" s="58" t="s">
        <v>692</v>
      </c>
      <c r="D1572" s="58"/>
      <c r="E1572" s="58" t="s">
        <v>8881</v>
      </c>
      <c r="F1572" s="58" t="s">
        <v>588</v>
      </c>
      <c r="G1572" s="58" t="s">
        <v>7932</v>
      </c>
      <c r="H1572" s="58" t="s">
        <v>2030</v>
      </c>
      <c r="I1572" s="59">
        <v>44648</v>
      </c>
      <c r="J1572" s="58" t="s">
        <v>3532</v>
      </c>
      <c r="K1572" s="59" t="s">
        <v>7315</v>
      </c>
      <c r="L1572" s="58" t="s">
        <v>7820</v>
      </c>
      <c r="M1572" s="58" t="s">
        <v>7176</v>
      </c>
      <c r="N1572" s="60">
        <v>305632</v>
      </c>
      <c r="O1572" s="60">
        <v>35148</v>
      </c>
      <c r="P1572" s="60">
        <v>35148</v>
      </c>
      <c r="Q1572" s="58"/>
      <c r="R1572" s="58" t="s">
        <v>658</v>
      </c>
      <c r="S1572" s="58" t="s">
        <v>703</v>
      </c>
      <c r="T1572" s="58"/>
      <c r="U1572" s="58">
        <v>3</v>
      </c>
      <c r="V1572" s="58"/>
      <c r="W1572" s="58" t="s">
        <v>658</v>
      </c>
      <c r="X1572" s="58">
        <v>44034914000</v>
      </c>
      <c r="Y1572" s="58" t="str">
        <f>LEFT(Tableau3[[#This Row],[CODE_TARIF]],6)</f>
        <v>440349</v>
      </c>
      <c r="Z1572" s="58" t="s">
        <v>697</v>
      </c>
      <c r="AA1572" s="58"/>
      <c r="AB1572" s="58" t="s">
        <v>8381</v>
      </c>
      <c r="AC1572" s="60">
        <v>8</v>
      </c>
      <c r="AD1572" s="60" t="s">
        <v>6860</v>
      </c>
      <c r="AE1572" s="58" t="s">
        <v>698</v>
      </c>
      <c r="AF1572" s="58" t="s">
        <v>658</v>
      </c>
      <c r="AG1572" s="60" t="s">
        <v>5389</v>
      </c>
      <c r="AH1572" s="60" t="s">
        <v>5389</v>
      </c>
      <c r="AI1572" s="58">
        <v>1000</v>
      </c>
      <c r="AJ1572" s="58" t="s">
        <v>666</v>
      </c>
    </row>
    <row r="1573" spans="1:36">
      <c r="A1573" s="57">
        <v>1570</v>
      </c>
      <c r="B1573" s="58">
        <v>2022</v>
      </c>
      <c r="C1573" s="58" t="s">
        <v>692</v>
      </c>
      <c r="D1573" s="58"/>
      <c r="E1573" s="58" t="s">
        <v>8881</v>
      </c>
      <c r="F1573" s="58" t="s">
        <v>588</v>
      </c>
      <c r="G1573" s="58" t="s">
        <v>7932</v>
      </c>
      <c r="H1573" s="58" t="s">
        <v>2030</v>
      </c>
      <c r="I1573" s="59">
        <v>44648</v>
      </c>
      <c r="J1573" s="58" t="s">
        <v>3533</v>
      </c>
      <c r="K1573" s="59" t="s">
        <v>7315</v>
      </c>
      <c r="L1573" s="58" t="s">
        <v>7820</v>
      </c>
      <c r="M1573" s="58" t="s">
        <v>7176</v>
      </c>
      <c r="N1573" s="60">
        <v>242695</v>
      </c>
      <c r="O1573" s="60">
        <v>13348</v>
      </c>
      <c r="P1573" s="60">
        <v>13348</v>
      </c>
      <c r="Q1573" s="58"/>
      <c r="R1573" s="58" t="s">
        <v>658</v>
      </c>
      <c r="S1573" s="58" t="s">
        <v>705</v>
      </c>
      <c r="T1573" s="58"/>
      <c r="U1573" s="58">
        <v>3</v>
      </c>
      <c r="V1573" s="58"/>
      <c r="W1573" s="58" t="s">
        <v>658</v>
      </c>
      <c r="X1573" s="58">
        <v>44072938000</v>
      </c>
      <c r="Y1573" s="58" t="str">
        <f>LEFT(Tableau3[[#This Row],[CODE_TARIF]],6)</f>
        <v>440729</v>
      </c>
      <c r="Z1573" s="58" t="s">
        <v>697</v>
      </c>
      <c r="AA1573" s="58"/>
      <c r="AB1573" s="58" t="s">
        <v>8710</v>
      </c>
      <c r="AC1573" s="60">
        <v>14</v>
      </c>
      <c r="AD1573" s="60" t="s">
        <v>6861</v>
      </c>
      <c r="AE1573" s="58" t="s">
        <v>713</v>
      </c>
      <c r="AF1573" s="58" t="s">
        <v>658</v>
      </c>
      <c r="AG1573" s="60" t="s">
        <v>5390</v>
      </c>
      <c r="AH1573" s="60" t="s">
        <v>5390</v>
      </c>
      <c r="AI1573" s="58">
        <v>1000</v>
      </c>
      <c r="AJ1573" s="58" t="s">
        <v>666</v>
      </c>
    </row>
    <row r="1574" spans="1:36">
      <c r="A1574" s="57">
        <v>1571</v>
      </c>
      <c r="B1574" s="58">
        <v>2022</v>
      </c>
      <c r="C1574" s="58" t="s">
        <v>692</v>
      </c>
      <c r="D1574" s="58"/>
      <c r="E1574" s="58" t="s">
        <v>8881</v>
      </c>
      <c r="F1574" s="58" t="s">
        <v>588</v>
      </c>
      <c r="G1574" s="58" t="s">
        <v>7932</v>
      </c>
      <c r="H1574" s="58" t="s">
        <v>2030</v>
      </c>
      <c r="I1574" s="59">
        <v>44648</v>
      </c>
      <c r="J1574" s="58" t="s">
        <v>3534</v>
      </c>
      <c r="K1574" s="59" t="s">
        <v>7315</v>
      </c>
      <c r="L1574" s="58" t="s">
        <v>7820</v>
      </c>
      <c r="M1574" s="58" t="s">
        <v>7176</v>
      </c>
      <c r="N1574" s="60">
        <v>235860</v>
      </c>
      <c r="O1574" s="60">
        <v>12972</v>
      </c>
      <c r="P1574" s="60">
        <v>12972</v>
      </c>
      <c r="Q1574" s="58"/>
      <c r="R1574" s="58" t="s">
        <v>658</v>
      </c>
      <c r="S1574" s="58" t="s">
        <v>7161</v>
      </c>
      <c r="T1574" s="58"/>
      <c r="U1574" s="58">
        <v>3</v>
      </c>
      <c r="V1574" s="58"/>
      <c r="W1574" s="58" t="s">
        <v>658</v>
      </c>
      <c r="X1574" s="58">
        <v>44072938000</v>
      </c>
      <c r="Y1574" s="58" t="str">
        <f>LEFT(Tableau3[[#This Row],[CODE_TARIF]],6)</f>
        <v>440729</v>
      </c>
      <c r="Z1574" s="58" t="s">
        <v>697</v>
      </c>
      <c r="AA1574" s="58"/>
      <c r="AB1574" s="58" t="s">
        <v>8711</v>
      </c>
      <c r="AC1574" s="60">
        <v>16</v>
      </c>
      <c r="AD1574" s="60" t="s">
        <v>6862</v>
      </c>
      <c r="AE1574" s="58" t="s">
        <v>713</v>
      </c>
      <c r="AF1574" s="58" t="s">
        <v>658</v>
      </c>
      <c r="AG1574" s="60" t="s">
        <v>5391</v>
      </c>
      <c r="AH1574" s="60" t="s">
        <v>5391</v>
      </c>
      <c r="AI1574" s="58">
        <v>1000</v>
      </c>
      <c r="AJ1574" s="58" t="s">
        <v>666</v>
      </c>
    </row>
    <row r="1575" spans="1:36">
      <c r="A1575" s="57">
        <v>1572</v>
      </c>
      <c r="B1575" s="58">
        <v>2022</v>
      </c>
      <c r="C1575" s="58" t="s">
        <v>692</v>
      </c>
      <c r="D1575" s="58"/>
      <c r="E1575" s="58" t="s">
        <v>8881</v>
      </c>
      <c r="F1575" s="58" t="s">
        <v>588</v>
      </c>
      <c r="G1575" s="58" t="s">
        <v>7932</v>
      </c>
      <c r="H1575" s="58" t="s">
        <v>2030</v>
      </c>
      <c r="I1575" s="59">
        <v>44648</v>
      </c>
      <c r="J1575" s="58" t="s">
        <v>3535</v>
      </c>
      <c r="K1575" s="59" t="s">
        <v>7315</v>
      </c>
      <c r="L1575" s="58" t="s">
        <v>7820</v>
      </c>
      <c r="M1575" s="58" t="s">
        <v>7176</v>
      </c>
      <c r="N1575" s="60">
        <v>163862</v>
      </c>
      <c r="O1575" s="60">
        <v>4096</v>
      </c>
      <c r="P1575" s="60">
        <v>4096</v>
      </c>
      <c r="Q1575" s="58"/>
      <c r="R1575" s="58" t="s">
        <v>658</v>
      </c>
      <c r="S1575" s="58" t="s">
        <v>700</v>
      </c>
      <c r="T1575" s="58"/>
      <c r="U1575" s="58">
        <v>3</v>
      </c>
      <c r="V1575" s="58"/>
      <c r="W1575" s="58" t="s">
        <v>658</v>
      </c>
      <c r="X1575" s="58">
        <v>44219900000</v>
      </c>
      <c r="Y1575" s="58" t="str">
        <f>LEFT(Tableau3[[#This Row],[CODE_TARIF]],6)</f>
        <v>442199</v>
      </c>
      <c r="Z1575" s="58" t="s">
        <v>697</v>
      </c>
      <c r="AA1575" s="58"/>
      <c r="AB1575" s="58" t="s">
        <v>8712</v>
      </c>
      <c r="AC1575" s="60">
        <v>4</v>
      </c>
      <c r="AD1575" s="60" t="s">
        <v>6863</v>
      </c>
      <c r="AE1575" s="58" t="s">
        <v>713</v>
      </c>
      <c r="AF1575" s="58" t="s">
        <v>658</v>
      </c>
      <c r="AG1575" s="60" t="s">
        <v>5392</v>
      </c>
      <c r="AH1575" s="60" t="s">
        <v>5392</v>
      </c>
      <c r="AI1575" s="58">
        <v>1000</v>
      </c>
      <c r="AJ1575" s="58" t="s">
        <v>666</v>
      </c>
    </row>
    <row r="1576" spans="1:36">
      <c r="A1576" s="57">
        <v>1573</v>
      </c>
      <c r="B1576" s="58">
        <v>2022</v>
      </c>
      <c r="C1576" s="58" t="s">
        <v>692</v>
      </c>
      <c r="D1576" s="58"/>
      <c r="E1576" s="58" t="s">
        <v>8881</v>
      </c>
      <c r="F1576" s="58" t="s">
        <v>588</v>
      </c>
      <c r="G1576" s="58" t="s">
        <v>7932</v>
      </c>
      <c r="H1576" s="58" t="s">
        <v>2030</v>
      </c>
      <c r="I1576" s="59">
        <v>44648</v>
      </c>
      <c r="J1576" s="58" t="s">
        <v>3536</v>
      </c>
      <c r="K1576" s="59" t="s">
        <v>7315</v>
      </c>
      <c r="L1576" s="58" t="s">
        <v>7820</v>
      </c>
      <c r="M1576" s="58" t="s">
        <v>7176</v>
      </c>
      <c r="N1576" s="60">
        <v>2523604</v>
      </c>
      <c r="O1576" s="60">
        <v>63090</v>
      </c>
      <c r="P1576" s="60">
        <v>63090</v>
      </c>
      <c r="Q1576" s="58"/>
      <c r="R1576" s="58" t="s">
        <v>658</v>
      </c>
      <c r="S1576" s="58" t="s">
        <v>700</v>
      </c>
      <c r="T1576" s="58"/>
      <c r="U1576" s="58">
        <v>3</v>
      </c>
      <c r="V1576" s="58"/>
      <c r="W1576" s="58" t="s">
        <v>658</v>
      </c>
      <c r="X1576" s="58">
        <v>44219900000</v>
      </c>
      <c r="Y1576" s="58" t="str">
        <f>LEFT(Tableau3[[#This Row],[CODE_TARIF]],6)</f>
        <v>442199</v>
      </c>
      <c r="Z1576" s="58" t="s">
        <v>697</v>
      </c>
      <c r="AA1576" s="58"/>
      <c r="AB1576" s="58" t="s">
        <v>8713</v>
      </c>
      <c r="AC1576" s="60">
        <v>21</v>
      </c>
      <c r="AD1576" s="60" t="s">
        <v>6864</v>
      </c>
      <c r="AE1576" s="58" t="s">
        <v>713</v>
      </c>
      <c r="AF1576" s="58" t="s">
        <v>658</v>
      </c>
      <c r="AG1576" s="60" t="s">
        <v>5393</v>
      </c>
      <c r="AH1576" s="60" t="s">
        <v>5393</v>
      </c>
      <c r="AI1576" s="58">
        <v>1000</v>
      </c>
      <c r="AJ1576" s="58" t="s">
        <v>666</v>
      </c>
    </row>
    <row r="1577" spans="1:36">
      <c r="A1577" s="57">
        <v>1574</v>
      </c>
      <c r="B1577" s="58">
        <v>2022</v>
      </c>
      <c r="C1577" s="58" t="s">
        <v>692</v>
      </c>
      <c r="D1577" s="58"/>
      <c r="E1577" s="58" t="s">
        <v>8881</v>
      </c>
      <c r="F1577" s="58" t="s">
        <v>588</v>
      </c>
      <c r="G1577" s="58" t="s">
        <v>7932</v>
      </c>
      <c r="H1577" s="58" t="s">
        <v>2030</v>
      </c>
      <c r="I1577" s="59">
        <v>44648</v>
      </c>
      <c r="J1577" s="58" t="s">
        <v>3537</v>
      </c>
      <c r="K1577" s="59" t="s">
        <v>7315</v>
      </c>
      <c r="L1577" s="58" t="s">
        <v>7820</v>
      </c>
      <c r="M1577" s="58" t="s">
        <v>7176</v>
      </c>
      <c r="N1577" s="60">
        <v>213135</v>
      </c>
      <c r="O1577" s="60">
        <v>24511</v>
      </c>
      <c r="P1577" s="60">
        <v>24511</v>
      </c>
      <c r="Q1577" s="58"/>
      <c r="R1577" s="58" t="s">
        <v>658</v>
      </c>
      <c r="S1577" s="58" t="s">
        <v>703</v>
      </c>
      <c r="T1577" s="58"/>
      <c r="U1577" s="58">
        <v>3</v>
      </c>
      <c r="V1577" s="58"/>
      <c r="W1577" s="58" t="s">
        <v>658</v>
      </c>
      <c r="X1577" s="58">
        <v>44034939000</v>
      </c>
      <c r="Y1577" s="58" t="str">
        <f>LEFT(Tableau3[[#This Row],[CODE_TARIF]],6)</f>
        <v>440349</v>
      </c>
      <c r="Z1577" s="58" t="s">
        <v>697</v>
      </c>
      <c r="AA1577" s="58"/>
      <c r="AB1577" s="58" t="s">
        <v>8714</v>
      </c>
      <c r="AC1577" s="60">
        <v>9</v>
      </c>
      <c r="AD1577" s="60" t="s">
        <v>6865</v>
      </c>
      <c r="AE1577" s="58" t="s">
        <v>698</v>
      </c>
      <c r="AF1577" s="58" t="s">
        <v>658</v>
      </c>
      <c r="AG1577" s="60" t="s">
        <v>5394</v>
      </c>
      <c r="AH1577" s="60" t="s">
        <v>5394</v>
      </c>
      <c r="AI1577" s="58">
        <v>1000</v>
      </c>
      <c r="AJ1577" s="58" t="s">
        <v>666</v>
      </c>
    </row>
    <row r="1578" spans="1:36">
      <c r="A1578" s="57">
        <v>1575</v>
      </c>
      <c r="B1578" s="58">
        <v>2022</v>
      </c>
      <c r="C1578" s="58" t="s">
        <v>692</v>
      </c>
      <c r="D1578" s="58"/>
      <c r="E1578" s="58" t="s">
        <v>8886</v>
      </c>
      <c r="F1578" s="58" t="s">
        <v>581</v>
      </c>
      <c r="G1578" s="58" t="s">
        <v>7938</v>
      </c>
      <c r="H1578" s="58" t="s">
        <v>2035</v>
      </c>
      <c r="I1578" s="59">
        <v>44645</v>
      </c>
      <c r="J1578" s="58" t="s">
        <v>3538</v>
      </c>
      <c r="K1578" s="59" t="s">
        <v>1731</v>
      </c>
      <c r="L1578" s="58" t="s">
        <v>7822</v>
      </c>
      <c r="M1578" s="58" t="s">
        <v>7279</v>
      </c>
      <c r="N1578" s="60">
        <v>2128272</v>
      </c>
      <c r="O1578" s="60">
        <v>287316</v>
      </c>
      <c r="P1578" s="60">
        <v>287316</v>
      </c>
      <c r="Q1578" s="58"/>
      <c r="R1578" s="58" t="s">
        <v>658</v>
      </c>
      <c r="S1578" s="58" t="s">
        <v>701</v>
      </c>
      <c r="T1578" s="58"/>
      <c r="U1578" s="58">
        <v>3</v>
      </c>
      <c r="V1578" s="58"/>
      <c r="W1578" s="58" t="s">
        <v>658</v>
      </c>
      <c r="X1578" s="58">
        <v>44034939000</v>
      </c>
      <c r="Y1578" s="58" t="str">
        <f>LEFT(Tableau3[[#This Row],[CODE_TARIF]],6)</f>
        <v>440349</v>
      </c>
      <c r="Z1578" s="58" t="s">
        <v>697</v>
      </c>
      <c r="AA1578" s="58"/>
      <c r="AB1578" s="58" t="s">
        <v>8715</v>
      </c>
      <c r="AC1578" s="60">
        <v>453113</v>
      </c>
      <c r="AD1578" s="60" t="s">
        <v>6866</v>
      </c>
      <c r="AE1578" s="58" t="s">
        <v>698</v>
      </c>
      <c r="AF1578" s="58" t="s">
        <v>658</v>
      </c>
      <c r="AG1578" s="60" t="s">
        <v>5395</v>
      </c>
      <c r="AH1578" s="60" t="s">
        <v>5395</v>
      </c>
      <c r="AI1578" s="58">
        <v>1000</v>
      </c>
      <c r="AJ1578" s="58" t="s">
        <v>666</v>
      </c>
    </row>
    <row r="1579" spans="1:36">
      <c r="A1579" s="57">
        <v>1576</v>
      </c>
      <c r="B1579" s="58">
        <v>2022</v>
      </c>
      <c r="C1579" s="58" t="s">
        <v>692</v>
      </c>
      <c r="D1579" s="58"/>
      <c r="E1579" s="58" t="s">
        <v>8886</v>
      </c>
      <c r="F1579" s="58" t="s">
        <v>581</v>
      </c>
      <c r="G1579" s="58" t="s">
        <v>7938</v>
      </c>
      <c r="H1579" s="58" t="s">
        <v>2035</v>
      </c>
      <c r="I1579" s="59">
        <v>44645</v>
      </c>
      <c r="J1579" s="58" t="s">
        <v>3539</v>
      </c>
      <c r="K1579" s="59" t="s">
        <v>1731</v>
      </c>
      <c r="L1579" s="58" t="s">
        <v>7822</v>
      </c>
      <c r="M1579" s="58" t="s">
        <v>7279</v>
      </c>
      <c r="N1579" s="60">
        <v>1366695</v>
      </c>
      <c r="O1579" s="60">
        <v>184503</v>
      </c>
      <c r="P1579" s="60">
        <v>184503</v>
      </c>
      <c r="Q1579" s="58"/>
      <c r="R1579" s="58" t="s">
        <v>658</v>
      </c>
      <c r="S1579" s="58" t="s">
        <v>701</v>
      </c>
      <c r="T1579" s="58"/>
      <c r="U1579" s="58">
        <v>3</v>
      </c>
      <c r="V1579" s="58"/>
      <c r="W1579" s="58" t="s">
        <v>658</v>
      </c>
      <c r="X1579" s="58">
        <v>44034939000</v>
      </c>
      <c r="Y1579" s="58" t="str">
        <f>LEFT(Tableau3[[#This Row],[CODE_TARIF]],6)</f>
        <v>440349</v>
      </c>
      <c r="Z1579" s="58" t="s">
        <v>697</v>
      </c>
      <c r="AA1579" s="58"/>
      <c r="AB1579" s="58" t="s">
        <v>8716</v>
      </c>
      <c r="AC1579" s="60">
        <v>273339</v>
      </c>
      <c r="AD1579" s="60" t="s">
        <v>6867</v>
      </c>
      <c r="AE1579" s="58" t="s">
        <v>698</v>
      </c>
      <c r="AF1579" s="58" t="s">
        <v>658</v>
      </c>
      <c r="AG1579" s="60" t="s">
        <v>5396</v>
      </c>
      <c r="AH1579" s="60" t="s">
        <v>5396</v>
      </c>
      <c r="AI1579" s="58">
        <v>1000</v>
      </c>
      <c r="AJ1579" s="58" t="s">
        <v>666</v>
      </c>
    </row>
    <row r="1580" spans="1:36">
      <c r="A1580" s="57">
        <v>1577</v>
      </c>
      <c r="B1580" s="58">
        <v>2022</v>
      </c>
      <c r="C1580" s="58" t="s">
        <v>692</v>
      </c>
      <c r="D1580" s="58"/>
      <c r="E1580" s="58" t="s">
        <v>8886</v>
      </c>
      <c r="F1580" s="58" t="s">
        <v>581</v>
      </c>
      <c r="G1580" s="58" t="s">
        <v>7938</v>
      </c>
      <c r="H1580" s="58" t="s">
        <v>2035</v>
      </c>
      <c r="I1580" s="59">
        <v>44645</v>
      </c>
      <c r="J1580" s="58" t="s">
        <v>3540</v>
      </c>
      <c r="K1580" s="59" t="s">
        <v>1731</v>
      </c>
      <c r="L1580" s="58" t="s">
        <v>7822</v>
      </c>
      <c r="M1580" s="58" t="s">
        <v>7279</v>
      </c>
      <c r="N1580" s="60">
        <v>2555100</v>
      </c>
      <c r="O1580" s="60">
        <v>344939</v>
      </c>
      <c r="P1580" s="60">
        <v>344939</v>
      </c>
      <c r="Q1580" s="58"/>
      <c r="R1580" s="58" t="s">
        <v>658</v>
      </c>
      <c r="S1580" s="58" t="s">
        <v>701</v>
      </c>
      <c r="T1580" s="58"/>
      <c r="U1580" s="58">
        <v>3</v>
      </c>
      <c r="V1580" s="58"/>
      <c r="W1580" s="58" t="s">
        <v>658</v>
      </c>
      <c r="X1580" s="58">
        <v>44034939000</v>
      </c>
      <c r="Y1580" s="58" t="str">
        <f>LEFT(Tableau3[[#This Row],[CODE_TARIF]],6)</f>
        <v>440349</v>
      </c>
      <c r="Z1580" s="58" t="s">
        <v>697</v>
      </c>
      <c r="AA1580" s="58"/>
      <c r="AB1580" s="58" t="s">
        <v>8717</v>
      </c>
      <c r="AC1580" s="60">
        <v>511020</v>
      </c>
      <c r="AD1580" s="60" t="s">
        <v>6868</v>
      </c>
      <c r="AE1580" s="58" t="s">
        <v>698</v>
      </c>
      <c r="AF1580" s="58" t="s">
        <v>658</v>
      </c>
      <c r="AG1580" s="60" t="s">
        <v>5397</v>
      </c>
      <c r="AH1580" s="60" t="s">
        <v>5397</v>
      </c>
      <c r="AI1580" s="58">
        <v>1000</v>
      </c>
      <c r="AJ1580" s="58" t="s">
        <v>666</v>
      </c>
    </row>
    <row r="1581" spans="1:36">
      <c r="A1581" s="57">
        <v>1578</v>
      </c>
      <c r="B1581" s="58">
        <v>2022</v>
      </c>
      <c r="C1581" s="58" t="s">
        <v>692</v>
      </c>
      <c r="D1581" s="58"/>
      <c r="E1581" s="58" t="s">
        <v>8886</v>
      </c>
      <c r="F1581" s="58" t="s">
        <v>583</v>
      </c>
      <c r="G1581" s="58" t="s">
        <v>7939</v>
      </c>
      <c r="H1581" s="58" t="s">
        <v>2035</v>
      </c>
      <c r="I1581" s="59">
        <v>44645</v>
      </c>
      <c r="J1581" s="58" t="s">
        <v>3541</v>
      </c>
      <c r="K1581" s="59" t="s">
        <v>1731</v>
      </c>
      <c r="L1581" s="58" t="s">
        <v>7823</v>
      </c>
      <c r="M1581" s="58" t="s">
        <v>7279</v>
      </c>
      <c r="N1581" s="60">
        <v>4925280</v>
      </c>
      <c r="O1581" s="60">
        <v>369396</v>
      </c>
      <c r="P1581" s="60">
        <v>369396</v>
      </c>
      <c r="Q1581" s="58"/>
      <c r="R1581" s="58" t="s">
        <v>658</v>
      </c>
      <c r="S1581" s="58" t="s">
        <v>701</v>
      </c>
      <c r="T1581" s="58"/>
      <c r="U1581" s="58">
        <v>3</v>
      </c>
      <c r="V1581" s="58"/>
      <c r="W1581" s="58" t="s">
        <v>658</v>
      </c>
      <c r="X1581" s="58">
        <v>44072938000</v>
      </c>
      <c r="Y1581" s="58" t="str">
        <f>LEFT(Tableau3[[#This Row],[CODE_TARIF]],6)</f>
        <v>440729</v>
      </c>
      <c r="Z1581" s="58" t="s">
        <v>697</v>
      </c>
      <c r="AA1581" s="58"/>
      <c r="AB1581" s="58" t="s">
        <v>8718</v>
      </c>
      <c r="AC1581" s="60">
        <v>51305</v>
      </c>
      <c r="AD1581" s="60" t="s">
        <v>6869</v>
      </c>
      <c r="AE1581" s="58" t="s">
        <v>707</v>
      </c>
      <c r="AF1581" s="58" t="s">
        <v>658</v>
      </c>
      <c r="AG1581" s="60" t="s">
        <v>5398</v>
      </c>
      <c r="AH1581" s="60" t="s">
        <v>5398</v>
      </c>
      <c r="AI1581" s="58">
        <v>1000</v>
      </c>
      <c r="AJ1581" s="58" t="s">
        <v>666</v>
      </c>
    </row>
    <row r="1582" spans="1:36">
      <c r="A1582" s="57">
        <v>1579</v>
      </c>
      <c r="B1582" s="58">
        <v>2022</v>
      </c>
      <c r="C1582" s="58" t="s">
        <v>692</v>
      </c>
      <c r="D1582" s="58"/>
      <c r="E1582" s="58" t="s">
        <v>8886</v>
      </c>
      <c r="F1582" s="58" t="s">
        <v>583</v>
      </c>
      <c r="G1582" s="58" t="s">
        <v>7939</v>
      </c>
      <c r="H1582" s="58" t="s">
        <v>2035</v>
      </c>
      <c r="I1582" s="59">
        <v>44645</v>
      </c>
      <c r="J1582" s="58" t="s">
        <v>3542</v>
      </c>
      <c r="K1582" s="59" t="s">
        <v>1731</v>
      </c>
      <c r="L1582" s="58" t="s">
        <v>7823</v>
      </c>
      <c r="M1582" s="58" t="s">
        <v>7279</v>
      </c>
      <c r="N1582" s="60">
        <v>8830944</v>
      </c>
      <c r="O1582" s="60">
        <v>662321</v>
      </c>
      <c r="P1582" s="60">
        <v>662321</v>
      </c>
      <c r="Q1582" s="58"/>
      <c r="R1582" s="58" t="s">
        <v>658</v>
      </c>
      <c r="S1582" s="58" t="s">
        <v>701</v>
      </c>
      <c r="T1582" s="58"/>
      <c r="U1582" s="58">
        <v>3</v>
      </c>
      <c r="V1582" s="58"/>
      <c r="W1582" s="58" t="s">
        <v>658</v>
      </c>
      <c r="X1582" s="58">
        <v>44072938000</v>
      </c>
      <c r="Y1582" s="58" t="str">
        <f>LEFT(Tableau3[[#This Row],[CODE_TARIF]],6)</f>
        <v>440729</v>
      </c>
      <c r="Z1582" s="58" t="s">
        <v>697</v>
      </c>
      <c r="AA1582" s="58"/>
      <c r="AB1582" s="58" t="s">
        <v>8719</v>
      </c>
      <c r="AC1582" s="60">
        <v>91989</v>
      </c>
      <c r="AD1582" s="60" t="s">
        <v>6870</v>
      </c>
      <c r="AE1582" s="58" t="s">
        <v>707</v>
      </c>
      <c r="AF1582" s="58" t="s">
        <v>658</v>
      </c>
      <c r="AG1582" s="60" t="s">
        <v>5399</v>
      </c>
      <c r="AH1582" s="60" t="s">
        <v>5399</v>
      </c>
      <c r="AI1582" s="58">
        <v>1000</v>
      </c>
      <c r="AJ1582" s="58" t="s">
        <v>666</v>
      </c>
    </row>
    <row r="1583" spans="1:36">
      <c r="A1583" s="57">
        <v>1580</v>
      </c>
      <c r="B1583" s="58">
        <v>2022</v>
      </c>
      <c r="C1583" s="58" t="s">
        <v>692</v>
      </c>
      <c r="D1583" s="58"/>
      <c r="E1583" s="58" t="s">
        <v>8886</v>
      </c>
      <c r="F1583" s="58" t="s">
        <v>583</v>
      </c>
      <c r="G1583" s="58" t="s">
        <v>7939</v>
      </c>
      <c r="H1583" s="58" t="s">
        <v>2035</v>
      </c>
      <c r="I1583" s="59">
        <v>44645</v>
      </c>
      <c r="J1583" s="58" t="s">
        <v>3543</v>
      </c>
      <c r="K1583" s="59" t="s">
        <v>1731</v>
      </c>
      <c r="L1583" s="58" t="s">
        <v>7823</v>
      </c>
      <c r="M1583" s="58" t="s">
        <v>7279</v>
      </c>
      <c r="N1583" s="60">
        <v>9967968</v>
      </c>
      <c r="O1583" s="60">
        <v>747597</v>
      </c>
      <c r="P1583" s="60">
        <v>747597</v>
      </c>
      <c r="Q1583" s="58"/>
      <c r="R1583" s="58" t="s">
        <v>658</v>
      </c>
      <c r="S1583" s="58" t="s">
        <v>701</v>
      </c>
      <c r="T1583" s="58"/>
      <c r="U1583" s="58">
        <v>3</v>
      </c>
      <c r="V1583" s="58"/>
      <c r="W1583" s="58" t="s">
        <v>658</v>
      </c>
      <c r="X1583" s="58">
        <v>44072938000</v>
      </c>
      <c r="Y1583" s="58" t="str">
        <f>LEFT(Tableau3[[#This Row],[CODE_TARIF]],6)</f>
        <v>440729</v>
      </c>
      <c r="Z1583" s="58" t="s">
        <v>697</v>
      </c>
      <c r="AA1583" s="58"/>
      <c r="AB1583" s="58" t="s">
        <v>8720</v>
      </c>
      <c r="AC1583" s="60">
        <v>103833</v>
      </c>
      <c r="AD1583" s="60" t="s">
        <v>6871</v>
      </c>
      <c r="AE1583" s="58" t="s">
        <v>707</v>
      </c>
      <c r="AF1583" s="58" t="s">
        <v>658</v>
      </c>
      <c r="AG1583" s="60" t="s">
        <v>5400</v>
      </c>
      <c r="AH1583" s="60" t="s">
        <v>5400</v>
      </c>
      <c r="AI1583" s="58">
        <v>1000</v>
      </c>
      <c r="AJ1583" s="58" t="s">
        <v>666</v>
      </c>
    </row>
    <row r="1584" spans="1:36">
      <c r="A1584" s="57">
        <v>1581</v>
      </c>
      <c r="B1584" s="58">
        <v>2022</v>
      </c>
      <c r="C1584" s="58" t="s">
        <v>692</v>
      </c>
      <c r="D1584" s="58"/>
      <c r="E1584" s="58" t="s">
        <v>8886</v>
      </c>
      <c r="F1584" s="58" t="s">
        <v>583</v>
      </c>
      <c r="G1584" s="58" t="s">
        <v>7939</v>
      </c>
      <c r="H1584" s="58" t="s">
        <v>2035</v>
      </c>
      <c r="I1584" s="59">
        <v>44645</v>
      </c>
      <c r="J1584" s="58" t="s">
        <v>3544</v>
      </c>
      <c r="K1584" s="59" t="s">
        <v>1731</v>
      </c>
      <c r="L1584" s="58" t="s">
        <v>1713</v>
      </c>
      <c r="M1584" s="58" t="s">
        <v>7279</v>
      </c>
      <c r="N1584" s="60">
        <v>2380148</v>
      </c>
      <c r="O1584" s="60">
        <v>321320</v>
      </c>
      <c r="P1584" s="60">
        <v>321320</v>
      </c>
      <c r="Q1584" s="58"/>
      <c r="R1584" s="58" t="s">
        <v>658</v>
      </c>
      <c r="S1584" s="58" t="s">
        <v>701</v>
      </c>
      <c r="T1584" s="58"/>
      <c r="U1584" s="58">
        <v>3</v>
      </c>
      <c r="V1584" s="58"/>
      <c r="W1584" s="58" t="s">
        <v>658</v>
      </c>
      <c r="X1584" s="58">
        <v>44034939000</v>
      </c>
      <c r="Y1584" s="58" t="str">
        <f>LEFT(Tableau3[[#This Row],[CODE_TARIF]],6)</f>
        <v>440349</v>
      </c>
      <c r="Z1584" s="58" t="s">
        <v>697</v>
      </c>
      <c r="AA1584" s="58"/>
      <c r="AB1584" s="58" t="s">
        <v>8721</v>
      </c>
      <c r="AC1584" s="60">
        <v>506738</v>
      </c>
      <c r="AD1584" s="60" t="s">
        <v>6872</v>
      </c>
      <c r="AE1584" s="58" t="s">
        <v>698</v>
      </c>
      <c r="AF1584" s="58" t="s">
        <v>658</v>
      </c>
      <c r="AG1584" s="60" t="s">
        <v>5401</v>
      </c>
      <c r="AH1584" s="60" t="s">
        <v>5401</v>
      </c>
      <c r="AI1584" s="58">
        <v>1000</v>
      </c>
      <c r="AJ1584" s="58" t="s">
        <v>666</v>
      </c>
    </row>
    <row r="1585" spans="1:36">
      <c r="A1585" s="57">
        <v>1582</v>
      </c>
      <c r="B1585" s="58">
        <v>2022</v>
      </c>
      <c r="C1585" s="58" t="s">
        <v>692</v>
      </c>
      <c r="D1585" s="58"/>
      <c r="E1585" s="58" t="s">
        <v>8883</v>
      </c>
      <c r="F1585" s="58" t="s">
        <v>587</v>
      </c>
      <c r="G1585" s="58" t="s">
        <v>7933</v>
      </c>
      <c r="H1585" s="58" t="s">
        <v>2032</v>
      </c>
      <c r="I1585" s="59">
        <v>44644</v>
      </c>
      <c r="J1585" s="58" t="s">
        <v>3545</v>
      </c>
      <c r="K1585" s="59" t="s">
        <v>1743</v>
      </c>
      <c r="L1585" s="58" t="s">
        <v>7824</v>
      </c>
      <c r="M1585" s="58" t="s">
        <v>1743</v>
      </c>
      <c r="N1585" s="60">
        <v>94500</v>
      </c>
      <c r="O1585" s="60">
        <v>10868</v>
      </c>
      <c r="P1585" s="60">
        <v>10868</v>
      </c>
      <c r="Q1585" s="58"/>
      <c r="R1585" s="58" t="s">
        <v>658</v>
      </c>
      <c r="S1585" s="58" t="s">
        <v>695</v>
      </c>
      <c r="T1585" s="58"/>
      <c r="U1585" s="58">
        <v>3</v>
      </c>
      <c r="V1585" s="58"/>
      <c r="W1585" s="58" t="s">
        <v>658</v>
      </c>
      <c r="X1585" s="58">
        <v>44034909000</v>
      </c>
      <c r="Y1585" s="58" t="str">
        <f>LEFT(Tableau3[[#This Row],[CODE_TARIF]],6)</f>
        <v>440349</v>
      </c>
      <c r="Z1585" s="58" t="s">
        <v>697</v>
      </c>
      <c r="AA1585" s="58"/>
      <c r="AB1585" s="58" t="s">
        <v>7976</v>
      </c>
      <c r="AC1585" s="60">
        <v>5</v>
      </c>
      <c r="AD1585" s="60" t="s">
        <v>6873</v>
      </c>
      <c r="AE1585" s="58" t="s">
        <v>698</v>
      </c>
      <c r="AF1585" s="58" t="s">
        <v>658</v>
      </c>
      <c r="AG1585" s="60" t="s">
        <v>5402</v>
      </c>
      <c r="AH1585" s="60" t="s">
        <v>5402</v>
      </c>
      <c r="AI1585" s="58">
        <v>1000</v>
      </c>
      <c r="AJ1585" s="58" t="s">
        <v>666</v>
      </c>
    </row>
    <row r="1586" spans="1:36">
      <c r="A1586" s="57">
        <v>1583</v>
      </c>
      <c r="B1586" s="58">
        <v>2022</v>
      </c>
      <c r="C1586" s="58" t="s">
        <v>692</v>
      </c>
      <c r="D1586" s="58"/>
      <c r="E1586" s="58" t="s">
        <v>8883</v>
      </c>
      <c r="F1586" s="58" t="s">
        <v>587</v>
      </c>
      <c r="G1586" s="58" t="s">
        <v>7933</v>
      </c>
      <c r="H1586" s="58" t="s">
        <v>2032</v>
      </c>
      <c r="I1586" s="59">
        <v>44644</v>
      </c>
      <c r="J1586" s="58" t="s">
        <v>3546</v>
      </c>
      <c r="K1586" s="59" t="s">
        <v>1743</v>
      </c>
      <c r="L1586" s="58" t="s">
        <v>7824</v>
      </c>
      <c r="M1586" s="58" t="s">
        <v>1743</v>
      </c>
      <c r="N1586" s="60">
        <v>132800</v>
      </c>
      <c r="O1586" s="60">
        <v>15272</v>
      </c>
      <c r="P1586" s="60">
        <v>15272</v>
      </c>
      <c r="Q1586" s="58"/>
      <c r="R1586" s="58" t="s">
        <v>658</v>
      </c>
      <c r="S1586" s="58" t="s">
        <v>695</v>
      </c>
      <c r="T1586" s="58"/>
      <c r="U1586" s="58">
        <v>3</v>
      </c>
      <c r="V1586" s="58"/>
      <c r="W1586" s="58" t="s">
        <v>658</v>
      </c>
      <c r="X1586" s="58">
        <v>44034910000</v>
      </c>
      <c r="Y1586" s="58" t="str">
        <f>LEFT(Tableau3[[#This Row],[CODE_TARIF]],6)</f>
        <v>440349</v>
      </c>
      <c r="Z1586" s="58" t="s">
        <v>697</v>
      </c>
      <c r="AA1586" s="58"/>
      <c r="AB1586" s="58" t="s">
        <v>7976</v>
      </c>
      <c r="AC1586" s="60">
        <v>6</v>
      </c>
      <c r="AD1586" s="60" t="s">
        <v>6874</v>
      </c>
      <c r="AE1586" s="58" t="s">
        <v>698</v>
      </c>
      <c r="AF1586" s="58" t="s">
        <v>658</v>
      </c>
      <c r="AG1586" s="60" t="s">
        <v>5403</v>
      </c>
      <c r="AH1586" s="60" t="s">
        <v>5403</v>
      </c>
      <c r="AI1586" s="58">
        <v>1000</v>
      </c>
      <c r="AJ1586" s="58" t="s">
        <v>666</v>
      </c>
    </row>
    <row r="1587" spans="1:36">
      <c r="A1587" s="57">
        <v>1584</v>
      </c>
      <c r="B1587" s="58">
        <v>2022</v>
      </c>
      <c r="C1587" s="58" t="s">
        <v>692</v>
      </c>
      <c r="D1587" s="58"/>
      <c r="E1587" s="58" t="s">
        <v>8883</v>
      </c>
      <c r="F1587" s="58" t="s">
        <v>587</v>
      </c>
      <c r="G1587" s="58" t="s">
        <v>7933</v>
      </c>
      <c r="H1587" s="58" t="s">
        <v>2032</v>
      </c>
      <c r="I1587" s="59">
        <v>44644</v>
      </c>
      <c r="J1587" s="58" t="s">
        <v>3547</v>
      </c>
      <c r="K1587" s="59" t="s">
        <v>1743</v>
      </c>
      <c r="L1587" s="58" t="s">
        <v>7824</v>
      </c>
      <c r="M1587" s="58" t="s">
        <v>1743</v>
      </c>
      <c r="N1587" s="60">
        <v>695100</v>
      </c>
      <c r="O1587" s="60">
        <v>79937</v>
      </c>
      <c r="P1587" s="60">
        <v>79937</v>
      </c>
      <c r="Q1587" s="58"/>
      <c r="R1587" s="58" t="s">
        <v>658</v>
      </c>
      <c r="S1587" s="58" t="s">
        <v>695</v>
      </c>
      <c r="T1587" s="58"/>
      <c r="U1587" s="58">
        <v>3</v>
      </c>
      <c r="V1587" s="58"/>
      <c r="W1587" s="58" t="s">
        <v>658</v>
      </c>
      <c r="X1587" s="58">
        <v>44034921000</v>
      </c>
      <c r="Y1587" s="58" t="str">
        <f>LEFT(Tableau3[[#This Row],[CODE_TARIF]],6)</f>
        <v>440349</v>
      </c>
      <c r="Z1587" s="58" t="s">
        <v>697</v>
      </c>
      <c r="AA1587" s="58"/>
      <c r="AB1587" s="58" t="s">
        <v>7976</v>
      </c>
      <c r="AC1587" s="60">
        <v>8</v>
      </c>
      <c r="AD1587" s="60" t="s">
        <v>6875</v>
      </c>
      <c r="AE1587" s="58" t="s">
        <v>698</v>
      </c>
      <c r="AF1587" s="58" t="s">
        <v>658</v>
      </c>
      <c r="AG1587" s="60" t="s">
        <v>5404</v>
      </c>
      <c r="AH1587" s="60" t="s">
        <v>5404</v>
      </c>
      <c r="AI1587" s="58">
        <v>1000</v>
      </c>
      <c r="AJ1587" s="58" t="s">
        <v>666</v>
      </c>
    </row>
    <row r="1588" spans="1:36">
      <c r="A1588" s="57">
        <v>1585</v>
      </c>
      <c r="B1588" s="58">
        <v>2022</v>
      </c>
      <c r="C1588" s="58" t="s">
        <v>692</v>
      </c>
      <c r="D1588" s="58"/>
      <c r="E1588" s="58" t="s">
        <v>8883</v>
      </c>
      <c r="F1588" s="58" t="s">
        <v>587</v>
      </c>
      <c r="G1588" s="58" t="s">
        <v>7933</v>
      </c>
      <c r="H1588" s="58" t="s">
        <v>2032</v>
      </c>
      <c r="I1588" s="59">
        <v>44644</v>
      </c>
      <c r="J1588" s="58" t="s">
        <v>3548</v>
      </c>
      <c r="K1588" s="59" t="s">
        <v>1743</v>
      </c>
      <c r="L1588" s="58" t="s">
        <v>7824</v>
      </c>
      <c r="M1588" s="58" t="s">
        <v>1743</v>
      </c>
      <c r="N1588" s="60">
        <v>375300</v>
      </c>
      <c r="O1588" s="60">
        <v>43160</v>
      </c>
      <c r="P1588" s="60">
        <v>43160</v>
      </c>
      <c r="Q1588" s="58"/>
      <c r="R1588" s="58" t="s">
        <v>658</v>
      </c>
      <c r="S1588" s="58" t="s">
        <v>695</v>
      </c>
      <c r="T1588" s="58"/>
      <c r="U1588" s="58">
        <v>3</v>
      </c>
      <c r="V1588" s="58"/>
      <c r="W1588" s="58" t="s">
        <v>658</v>
      </c>
      <c r="X1588" s="58">
        <v>44034934000</v>
      </c>
      <c r="Y1588" s="58" t="str">
        <f>LEFT(Tableau3[[#This Row],[CODE_TARIF]],6)</f>
        <v>440349</v>
      </c>
      <c r="Z1588" s="58" t="s">
        <v>697</v>
      </c>
      <c r="AA1588" s="58"/>
      <c r="AB1588" s="58" t="s">
        <v>7976</v>
      </c>
      <c r="AC1588" s="60">
        <v>16</v>
      </c>
      <c r="AD1588" s="60" t="s">
        <v>5405</v>
      </c>
      <c r="AE1588" s="58" t="s">
        <v>698</v>
      </c>
      <c r="AF1588" s="58" t="s">
        <v>658</v>
      </c>
      <c r="AG1588" s="60" t="s">
        <v>5405</v>
      </c>
      <c r="AH1588" s="60" t="s">
        <v>5405</v>
      </c>
      <c r="AI1588" s="58">
        <v>1000</v>
      </c>
      <c r="AJ1588" s="58" t="s">
        <v>666</v>
      </c>
    </row>
    <row r="1589" spans="1:36">
      <c r="A1589" s="57">
        <v>1586</v>
      </c>
      <c r="B1589" s="58">
        <v>2022</v>
      </c>
      <c r="C1589" s="58" t="s">
        <v>692</v>
      </c>
      <c r="D1589" s="58"/>
      <c r="E1589" s="58" t="s">
        <v>8883</v>
      </c>
      <c r="F1589" s="58" t="s">
        <v>587</v>
      </c>
      <c r="G1589" s="58" t="s">
        <v>7933</v>
      </c>
      <c r="H1589" s="58" t="s">
        <v>2032</v>
      </c>
      <c r="I1589" s="59">
        <v>44644</v>
      </c>
      <c r="J1589" s="58" t="s">
        <v>1725</v>
      </c>
      <c r="K1589" s="59" t="s">
        <v>1743</v>
      </c>
      <c r="L1589" s="58" t="s">
        <v>7824</v>
      </c>
      <c r="M1589" s="58" t="s">
        <v>1743</v>
      </c>
      <c r="N1589" s="60">
        <v>150900</v>
      </c>
      <c r="O1589" s="60">
        <v>17354</v>
      </c>
      <c r="P1589" s="60">
        <v>17354</v>
      </c>
      <c r="Q1589" s="58"/>
      <c r="R1589" s="58" t="s">
        <v>658</v>
      </c>
      <c r="S1589" s="58" t="s">
        <v>695</v>
      </c>
      <c r="T1589" s="58"/>
      <c r="U1589" s="58">
        <v>3</v>
      </c>
      <c r="V1589" s="58"/>
      <c r="W1589" s="58" t="s">
        <v>658</v>
      </c>
      <c r="X1589" s="58">
        <v>44034900000</v>
      </c>
      <c r="Y1589" s="58" t="str">
        <f>LEFT(Tableau3[[#This Row],[CODE_TARIF]],6)</f>
        <v>440349</v>
      </c>
      <c r="Z1589" s="58" t="s">
        <v>697</v>
      </c>
      <c r="AA1589" s="58"/>
      <c r="AB1589" s="58" t="s">
        <v>7972</v>
      </c>
      <c r="AC1589" s="60">
        <v>4</v>
      </c>
      <c r="AD1589" s="60" t="s">
        <v>6876</v>
      </c>
      <c r="AE1589" s="58" t="s">
        <v>698</v>
      </c>
      <c r="AF1589" s="58" t="s">
        <v>658</v>
      </c>
      <c r="AG1589" s="60" t="s">
        <v>5406</v>
      </c>
      <c r="AH1589" s="60" t="s">
        <v>5406</v>
      </c>
      <c r="AI1589" s="58">
        <v>1000</v>
      </c>
      <c r="AJ1589" s="58" t="s">
        <v>666</v>
      </c>
    </row>
    <row r="1590" spans="1:36">
      <c r="A1590" s="57">
        <v>1587</v>
      </c>
      <c r="B1590" s="58">
        <v>2022</v>
      </c>
      <c r="C1590" s="58" t="s">
        <v>692</v>
      </c>
      <c r="D1590" s="58"/>
      <c r="E1590" s="58" t="s">
        <v>8883</v>
      </c>
      <c r="F1590" s="58" t="s">
        <v>587</v>
      </c>
      <c r="G1590" s="58" t="s">
        <v>7933</v>
      </c>
      <c r="H1590" s="58" t="s">
        <v>2032</v>
      </c>
      <c r="I1590" s="59">
        <v>44644</v>
      </c>
      <c r="J1590" s="58" t="s">
        <v>1936</v>
      </c>
      <c r="K1590" s="59" t="s">
        <v>1743</v>
      </c>
      <c r="L1590" s="58" t="s">
        <v>7824</v>
      </c>
      <c r="M1590" s="58" t="s">
        <v>1743</v>
      </c>
      <c r="N1590" s="60">
        <v>366100</v>
      </c>
      <c r="O1590" s="60">
        <v>42102</v>
      </c>
      <c r="P1590" s="60">
        <v>42102</v>
      </c>
      <c r="Q1590" s="58"/>
      <c r="R1590" s="58" t="s">
        <v>658</v>
      </c>
      <c r="S1590" s="58" t="s">
        <v>695</v>
      </c>
      <c r="T1590" s="58"/>
      <c r="U1590" s="58">
        <v>3</v>
      </c>
      <c r="V1590" s="58"/>
      <c r="W1590" s="58" t="s">
        <v>658</v>
      </c>
      <c r="X1590" s="58">
        <v>44034900000</v>
      </c>
      <c r="Y1590" s="58" t="str">
        <f>LEFT(Tableau3[[#This Row],[CODE_TARIF]],6)</f>
        <v>440349</v>
      </c>
      <c r="Z1590" s="58" t="s">
        <v>697</v>
      </c>
      <c r="AA1590" s="58"/>
      <c r="AB1590" s="58" t="s">
        <v>7977</v>
      </c>
      <c r="AC1590" s="60">
        <v>10</v>
      </c>
      <c r="AD1590" s="60" t="s">
        <v>6877</v>
      </c>
      <c r="AE1590" s="58" t="s">
        <v>698</v>
      </c>
      <c r="AF1590" s="58" t="s">
        <v>658</v>
      </c>
      <c r="AG1590" s="60" t="s">
        <v>5407</v>
      </c>
      <c r="AH1590" s="60" t="s">
        <v>5407</v>
      </c>
      <c r="AI1590" s="58">
        <v>1000</v>
      </c>
      <c r="AJ1590" s="58" t="s">
        <v>666</v>
      </c>
    </row>
    <row r="1591" spans="1:36">
      <c r="A1591" s="57">
        <v>1588</v>
      </c>
      <c r="B1591" s="58">
        <v>2022</v>
      </c>
      <c r="C1591" s="58" t="s">
        <v>692</v>
      </c>
      <c r="D1591" s="58"/>
      <c r="E1591" s="58" t="s">
        <v>8883</v>
      </c>
      <c r="F1591" s="58" t="s">
        <v>587</v>
      </c>
      <c r="G1591" s="58" t="s">
        <v>7933</v>
      </c>
      <c r="H1591" s="58" t="s">
        <v>2032</v>
      </c>
      <c r="I1591" s="59">
        <v>44644</v>
      </c>
      <c r="J1591" s="58" t="s">
        <v>3549</v>
      </c>
      <c r="K1591" s="59" t="s">
        <v>1743</v>
      </c>
      <c r="L1591" s="58" t="s">
        <v>7824</v>
      </c>
      <c r="M1591" s="58" t="s">
        <v>1743</v>
      </c>
      <c r="N1591" s="60">
        <v>953600</v>
      </c>
      <c r="O1591" s="60">
        <v>109664</v>
      </c>
      <c r="P1591" s="60">
        <v>109664</v>
      </c>
      <c r="Q1591" s="58"/>
      <c r="R1591" s="58" t="s">
        <v>658</v>
      </c>
      <c r="S1591" s="58" t="s">
        <v>700</v>
      </c>
      <c r="T1591" s="58"/>
      <c r="U1591" s="58">
        <v>3</v>
      </c>
      <c r="V1591" s="58"/>
      <c r="W1591" s="58" t="s">
        <v>658</v>
      </c>
      <c r="X1591" s="58">
        <v>44034900000</v>
      </c>
      <c r="Y1591" s="58" t="str">
        <f>LEFT(Tableau3[[#This Row],[CODE_TARIF]],6)</f>
        <v>440349</v>
      </c>
      <c r="Z1591" s="58" t="s">
        <v>697</v>
      </c>
      <c r="AA1591" s="58"/>
      <c r="AB1591" s="58" t="s">
        <v>7974</v>
      </c>
      <c r="AC1591" s="60">
        <v>34</v>
      </c>
      <c r="AD1591" s="60" t="s">
        <v>6878</v>
      </c>
      <c r="AE1591" s="58" t="s">
        <v>698</v>
      </c>
      <c r="AF1591" s="58" t="s">
        <v>658</v>
      </c>
      <c r="AG1591" s="60" t="s">
        <v>5408</v>
      </c>
      <c r="AH1591" s="60" t="s">
        <v>5408</v>
      </c>
      <c r="AI1591" s="58">
        <v>1000</v>
      </c>
      <c r="AJ1591" s="58" t="s">
        <v>666</v>
      </c>
    </row>
    <row r="1592" spans="1:36">
      <c r="A1592" s="57">
        <v>1589</v>
      </c>
      <c r="B1592" s="58">
        <v>2022</v>
      </c>
      <c r="C1592" s="58" t="s">
        <v>692</v>
      </c>
      <c r="D1592" s="58"/>
      <c r="E1592" s="58" t="s">
        <v>8883</v>
      </c>
      <c r="F1592" s="58" t="s">
        <v>587</v>
      </c>
      <c r="G1592" s="58" t="s">
        <v>7933</v>
      </c>
      <c r="H1592" s="58" t="s">
        <v>2032</v>
      </c>
      <c r="I1592" s="59">
        <v>44644</v>
      </c>
      <c r="J1592" s="58" t="s">
        <v>3550</v>
      </c>
      <c r="K1592" s="59" t="s">
        <v>1743</v>
      </c>
      <c r="L1592" s="58" t="s">
        <v>7824</v>
      </c>
      <c r="M1592" s="58" t="s">
        <v>1743</v>
      </c>
      <c r="N1592" s="60">
        <v>818000</v>
      </c>
      <c r="O1592" s="60">
        <v>94070</v>
      </c>
      <c r="P1592" s="60">
        <v>94070</v>
      </c>
      <c r="Q1592" s="58"/>
      <c r="R1592" s="58" t="s">
        <v>658</v>
      </c>
      <c r="S1592" s="58" t="s">
        <v>700</v>
      </c>
      <c r="T1592" s="58"/>
      <c r="U1592" s="58">
        <v>3</v>
      </c>
      <c r="V1592" s="58"/>
      <c r="W1592" s="58" t="s">
        <v>658</v>
      </c>
      <c r="X1592" s="58">
        <v>44034934000</v>
      </c>
      <c r="Y1592" s="58" t="str">
        <f>LEFT(Tableau3[[#This Row],[CODE_TARIF]],6)</f>
        <v>440349</v>
      </c>
      <c r="Z1592" s="58" t="s">
        <v>697</v>
      </c>
      <c r="AA1592" s="58"/>
      <c r="AB1592" s="58" t="s">
        <v>7976</v>
      </c>
      <c r="AC1592" s="60">
        <v>40</v>
      </c>
      <c r="AD1592" s="60" t="s">
        <v>5409</v>
      </c>
      <c r="AE1592" s="58" t="s">
        <v>698</v>
      </c>
      <c r="AF1592" s="58" t="s">
        <v>658</v>
      </c>
      <c r="AG1592" s="60" t="s">
        <v>5409</v>
      </c>
      <c r="AH1592" s="60" t="s">
        <v>5409</v>
      </c>
      <c r="AI1592" s="58">
        <v>1000</v>
      </c>
      <c r="AJ1592" s="58" t="s">
        <v>666</v>
      </c>
    </row>
    <row r="1593" spans="1:36">
      <c r="A1593" s="57">
        <v>1590</v>
      </c>
      <c r="B1593" s="58">
        <v>2022</v>
      </c>
      <c r="C1593" s="58" t="s">
        <v>692</v>
      </c>
      <c r="D1593" s="58"/>
      <c r="E1593" s="58" t="s">
        <v>8883</v>
      </c>
      <c r="F1593" s="58" t="s">
        <v>587</v>
      </c>
      <c r="G1593" s="58" t="s">
        <v>7933</v>
      </c>
      <c r="H1593" s="58" t="s">
        <v>2032</v>
      </c>
      <c r="I1593" s="59">
        <v>44644</v>
      </c>
      <c r="J1593" s="58" t="s">
        <v>3551</v>
      </c>
      <c r="K1593" s="59" t="s">
        <v>1743</v>
      </c>
      <c r="L1593" s="58" t="s">
        <v>7824</v>
      </c>
      <c r="M1593" s="58" t="s">
        <v>1743</v>
      </c>
      <c r="N1593" s="60">
        <v>1022900</v>
      </c>
      <c r="O1593" s="60">
        <v>117634</v>
      </c>
      <c r="P1593" s="60">
        <v>117634</v>
      </c>
      <c r="Q1593" s="58"/>
      <c r="R1593" s="58" t="s">
        <v>658</v>
      </c>
      <c r="S1593" s="58" t="s">
        <v>700</v>
      </c>
      <c r="T1593" s="58"/>
      <c r="U1593" s="58">
        <v>3</v>
      </c>
      <c r="V1593" s="58"/>
      <c r="W1593" s="58" t="s">
        <v>658</v>
      </c>
      <c r="X1593" s="58">
        <v>44034900000</v>
      </c>
      <c r="Y1593" s="58" t="str">
        <f>LEFT(Tableau3[[#This Row],[CODE_TARIF]],6)</f>
        <v>440349</v>
      </c>
      <c r="Z1593" s="58" t="s">
        <v>697</v>
      </c>
      <c r="AA1593" s="58"/>
      <c r="AB1593" s="58" t="s">
        <v>7972</v>
      </c>
      <c r="AC1593" s="60">
        <v>27</v>
      </c>
      <c r="AD1593" s="60" t="s">
        <v>6879</v>
      </c>
      <c r="AE1593" s="58" t="s">
        <v>698</v>
      </c>
      <c r="AF1593" s="58" t="s">
        <v>658</v>
      </c>
      <c r="AG1593" s="60" t="s">
        <v>5410</v>
      </c>
      <c r="AH1593" s="60" t="s">
        <v>5410</v>
      </c>
      <c r="AI1593" s="58">
        <v>1000</v>
      </c>
      <c r="AJ1593" s="58" t="s">
        <v>666</v>
      </c>
    </row>
    <row r="1594" spans="1:36">
      <c r="A1594" s="57">
        <v>1591</v>
      </c>
      <c r="B1594" s="58">
        <v>2022</v>
      </c>
      <c r="C1594" s="58" t="s">
        <v>692</v>
      </c>
      <c r="D1594" s="58"/>
      <c r="E1594" s="58" t="s">
        <v>8883</v>
      </c>
      <c r="F1594" s="58" t="s">
        <v>587</v>
      </c>
      <c r="G1594" s="58" t="s">
        <v>7933</v>
      </c>
      <c r="H1594" s="58" t="s">
        <v>2032</v>
      </c>
      <c r="I1594" s="59">
        <v>44644</v>
      </c>
      <c r="J1594" s="58" t="s">
        <v>3552</v>
      </c>
      <c r="K1594" s="59" t="s">
        <v>1743</v>
      </c>
      <c r="L1594" s="58" t="s">
        <v>7824</v>
      </c>
      <c r="M1594" s="58" t="s">
        <v>1743</v>
      </c>
      <c r="N1594" s="60">
        <v>936900</v>
      </c>
      <c r="O1594" s="60">
        <v>107744</v>
      </c>
      <c r="P1594" s="60">
        <v>107744</v>
      </c>
      <c r="Q1594" s="58"/>
      <c r="R1594" s="58" t="s">
        <v>658</v>
      </c>
      <c r="S1594" s="58" t="s">
        <v>700</v>
      </c>
      <c r="T1594" s="58"/>
      <c r="U1594" s="58">
        <v>3</v>
      </c>
      <c r="V1594" s="58"/>
      <c r="W1594" s="58" t="s">
        <v>658</v>
      </c>
      <c r="X1594" s="58">
        <v>44034900000</v>
      </c>
      <c r="Y1594" s="58" t="str">
        <f>LEFT(Tableau3[[#This Row],[CODE_TARIF]],6)</f>
        <v>440349</v>
      </c>
      <c r="Z1594" s="58" t="s">
        <v>697</v>
      </c>
      <c r="AA1594" s="58"/>
      <c r="AB1594" s="58" t="s">
        <v>7972</v>
      </c>
      <c r="AC1594" s="60">
        <v>23</v>
      </c>
      <c r="AD1594" s="60" t="s">
        <v>6880</v>
      </c>
      <c r="AE1594" s="58" t="s">
        <v>698</v>
      </c>
      <c r="AF1594" s="58" t="s">
        <v>658</v>
      </c>
      <c r="AG1594" s="60" t="s">
        <v>5411</v>
      </c>
      <c r="AH1594" s="60" t="s">
        <v>5411</v>
      </c>
      <c r="AI1594" s="58">
        <v>1000</v>
      </c>
      <c r="AJ1594" s="58" t="s">
        <v>666</v>
      </c>
    </row>
    <row r="1595" spans="1:36">
      <c r="A1595" s="57">
        <v>1592</v>
      </c>
      <c r="B1595" s="58">
        <v>2022</v>
      </c>
      <c r="C1595" s="58" t="s">
        <v>692</v>
      </c>
      <c r="D1595" s="58"/>
      <c r="E1595" s="58" t="s">
        <v>8883</v>
      </c>
      <c r="F1595" s="58" t="s">
        <v>587</v>
      </c>
      <c r="G1595" s="58" t="s">
        <v>7933</v>
      </c>
      <c r="H1595" s="58" t="s">
        <v>2032</v>
      </c>
      <c r="I1595" s="59">
        <v>44644</v>
      </c>
      <c r="J1595" s="58" t="s">
        <v>3553</v>
      </c>
      <c r="K1595" s="59" t="s">
        <v>1743</v>
      </c>
      <c r="L1595" s="58" t="s">
        <v>7824</v>
      </c>
      <c r="M1595" s="58" t="s">
        <v>1743</v>
      </c>
      <c r="N1595" s="60">
        <v>1577700</v>
      </c>
      <c r="O1595" s="60">
        <v>181436</v>
      </c>
      <c r="P1595" s="60">
        <v>181436</v>
      </c>
      <c r="Q1595" s="58"/>
      <c r="R1595" s="58" t="s">
        <v>658</v>
      </c>
      <c r="S1595" s="58" t="s">
        <v>700</v>
      </c>
      <c r="T1595" s="58"/>
      <c r="U1595" s="58">
        <v>3</v>
      </c>
      <c r="V1595" s="58"/>
      <c r="W1595" s="58" t="s">
        <v>658</v>
      </c>
      <c r="X1595" s="58">
        <v>44034900000</v>
      </c>
      <c r="Y1595" s="58" t="str">
        <f>LEFT(Tableau3[[#This Row],[CODE_TARIF]],6)</f>
        <v>440349</v>
      </c>
      <c r="Z1595" s="58" t="s">
        <v>697</v>
      </c>
      <c r="AA1595" s="58"/>
      <c r="AB1595" s="58" t="s">
        <v>7972</v>
      </c>
      <c r="AC1595" s="60">
        <v>37</v>
      </c>
      <c r="AD1595" s="60" t="s">
        <v>6881</v>
      </c>
      <c r="AE1595" s="58" t="s">
        <v>698</v>
      </c>
      <c r="AF1595" s="58" t="s">
        <v>658</v>
      </c>
      <c r="AG1595" s="60" t="s">
        <v>5412</v>
      </c>
      <c r="AH1595" s="60" t="s">
        <v>5412</v>
      </c>
      <c r="AI1595" s="58">
        <v>1000</v>
      </c>
      <c r="AJ1595" s="58" t="s">
        <v>666</v>
      </c>
    </row>
    <row r="1596" spans="1:36">
      <c r="A1596" s="57">
        <v>1593</v>
      </c>
      <c r="B1596" s="58">
        <v>2022</v>
      </c>
      <c r="C1596" s="58" t="s">
        <v>692</v>
      </c>
      <c r="D1596" s="58"/>
      <c r="E1596" s="58" t="s">
        <v>8883</v>
      </c>
      <c r="F1596" s="58" t="s">
        <v>587</v>
      </c>
      <c r="G1596" s="58" t="s">
        <v>7933</v>
      </c>
      <c r="H1596" s="58" t="s">
        <v>2032</v>
      </c>
      <c r="I1596" s="59">
        <v>44644</v>
      </c>
      <c r="J1596" s="58" t="s">
        <v>2063</v>
      </c>
      <c r="K1596" s="59" t="s">
        <v>1743</v>
      </c>
      <c r="L1596" s="58" t="s">
        <v>7824</v>
      </c>
      <c r="M1596" s="58" t="s">
        <v>1743</v>
      </c>
      <c r="N1596" s="60">
        <v>970100</v>
      </c>
      <c r="O1596" s="60">
        <v>111562</v>
      </c>
      <c r="P1596" s="60">
        <v>111562</v>
      </c>
      <c r="Q1596" s="58"/>
      <c r="R1596" s="58" t="s">
        <v>658</v>
      </c>
      <c r="S1596" s="58" t="s">
        <v>700</v>
      </c>
      <c r="T1596" s="58"/>
      <c r="U1596" s="58">
        <v>3</v>
      </c>
      <c r="V1596" s="58"/>
      <c r="W1596" s="58" t="s">
        <v>658</v>
      </c>
      <c r="X1596" s="58">
        <v>44034900000</v>
      </c>
      <c r="Y1596" s="58" t="str">
        <f>LEFT(Tableau3[[#This Row],[CODE_TARIF]],6)</f>
        <v>440349</v>
      </c>
      <c r="Z1596" s="58" t="s">
        <v>697</v>
      </c>
      <c r="AA1596" s="58"/>
      <c r="AB1596" s="58" t="s">
        <v>7972</v>
      </c>
      <c r="AC1596" s="60">
        <v>24</v>
      </c>
      <c r="AD1596" s="60" t="s">
        <v>6882</v>
      </c>
      <c r="AE1596" s="58" t="s">
        <v>698</v>
      </c>
      <c r="AF1596" s="58" t="s">
        <v>658</v>
      </c>
      <c r="AG1596" s="60" t="s">
        <v>5413</v>
      </c>
      <c r="AH1596" s="60" t="s">
        <v>5413</v>
      </c>
      <c r="AI1596" s="58">
        <v>1000</v>
      </c>
      <c r="AJ1596" s="58" t="s">
        <v>666</v>
      </c>
    </row>
    <row r="1597" spans="1:36">
      <c r="A1597" s="57">
        <v>1594</v>
      </c>
      <c r="B1597" s="58">
        <v>2022</v>
      </c>
      <c r="C1597" s="58" t="s">
        <v>692</v>
      </c>
      <c r="D1597" s="58"/>
      <c r="E1597" s="58" t="s">
        <v>8883</v>
      </c>
      <c r="F1597" s="58" t="s">
        <v>587</v>
      </c>
      <c r="G1597" s="58" t="s">
        <v>7933</v>
      </c>
      <c r="H1597" s="58" t="s">
        <v>2032</v>
      </c>
      <c r="I1597" s="59">
        <v>44644</v>
      </c>
      <c r="J1597" s="58" t="s">
        <v>3554</v>
      </c>
      <c r="K1597" s="59" t="s">
        <v>1743</v>
      </c>
      <c r="L1597" s="58" t="s">
        <v>7824</v>
      </c>
      <c r="M1597" s="58" t="s">
        <v>1743</v>
      </c>
      <c r="N1597" s="60">
        <v>1551400</v>
      </c>
      <c r="O1597" s="60">
        <v>178411</v>
      </c>
      <c r="P1597" s="60">
        <v>178411</v>
      </c>
      <c r="Q1597" s="58"/>
      <c r="R1597" s="58" t="s">
        <v>658</v>
      </c>
      <c r="S1597" s="58" t="s">
        <v>700</v>
      </c>
      <c r="T1597" s="58"/>
      <c r="U1597" s="58">
        <v>3</v>
      </c>
      <c r="V1597" s="58"/>
      <c r="W1597" s="58" t="s">
        <v>658</v>
      </c>
      <c r="X1597" s="58">
        <v>44034900000</v>
      </c>
      <c r="Y1597" s="58" t="str">
        <f>LEFT(Tableau3[[#This Row],[CODE_TARIF]],6)</f>
        <v>440349</v>
      </c>
      <c r="Z1597" s="58" t="s">
        <v>697</v>
      </c>
      <c r="AA1597" s="58"/>
      <c r="AB1597" s="58" t="s">
        <v>7972</v>
      </c>
      <c r="AC1597" s="60">
        <v>39</v>
      </c>
      <c r="AD1597" s="60" t="s">
        <v>6883</v>
      </c>
      <c r="AE1597" s="58" t="s">
        <v>698</v>
      </c>
      <c r="AF1597" s="58" t="s">
        <v>658</v>
      </c>
      <c r="AG1597" s="60" t="s">
        <v>5414</v>
      </c>
      <c r="AH1597" s="60" t="s">
        <v>5414</v>
      </c>
      <c r="AI1597" s="58">
        <v>1000</v>
      </c>
      <c r="AJ1597" s="58" t="s">
        <v>666</v>
      </c>
    </row>
    <row r="1598" spans="1:36">
      <c r="A1598" s="57">
        <v>1595</v>
      </c>
      <c r="B1598" s="58">
        <v>2022</v>
      </c>
      <c r="C1598" s="58" t="s">
        <v>692</v>
      </c>
      <c r="D1598" s="58"/>
      <c r="E1598" s="58" t="s">
        <v>8883</v>
      </c>
      <c r="F1598" s="58" t="s">
        <v>587</v>
      </c>
      <c r="G1598" s="58" t="s">
        <v>7933</v>
      </c>
      <c r="H1598" s="58" t="s">
        <v>2032</v>
      </c>
      <c r="I1598" s="59">
        <v>44644</v>
      </c>
      <c r="J1598" s="58" t="s">
        <v>3555</v>
      </c>
      <c r="K1598" s="59" t="s">
        <v>1743</v>
      </c>
      <c r="L1598" s="58" t="s">
        <v>7824</v>
      </c>
      <c r="M1598" s="58" t="s">
        <v>1743</v>
      </c>
      <c r="N1598" s="60">
        <v>759300</v>
      </c>
      <c r="O1598" s="60">
        <v>87320</v>
      </c>
      <c r="P1598" s="60">
        <v>87320</v>
      </c>
      <c r="Q1598" s="58"/>
      <c r="R1598" s="58" t="s">
        <v>658</v>
      </c>
      <c r="S1598" s="58" t="s">
        <v>695</v>
      </c>
      <c r="T1598" s="58"/>
      <c r="U1598" s="58">
        <v>3</v>
      </c>
      <c r="V1598" s="58"/>
      <c r="W1598" s="58" t="s">
        <v>658</v>
      </c>
      <c r="X1598" s="58">
        <v>44034900000</v>
      </c>
      <c r="Y1598" s="58" t="str">
        <f>LEFT(Tableau3[[#This Row],[CODE_TARIF]],6)</f>
        <v>440349</v>
      </c>
      <c r="Z1598" s="58" t="s">
        <v>697</v>
      </c>
      <c r="AA1598" s="58"/>
      <c r="AB1598" s="58" t="s">
        <v>7972</v>
      </c>
      <c r="AC1598" s="60">
        <v>21</v>
      </c>
      <c r="AD1598" s="60" t="s">
        <v>6884</v>
      </c>
      <c r="AE1598" s="58" t="s">
        <v>698</v>
      </c>
      <c r="AF1598" s="58" t="s">
        <v>658</v>
      </c>
      <c r="AG1598" s="60" t="s">
        <v>5415</v>
      </c>
      <c r="AH1598" s="60" t="s">
        <v>5415</v>
      </c>
      <c r="AI1598" s="58">
        <v>1000</v>
      </c>
      <c r="AJ1598" s="58" t="s">
        <v>666</v>
      </c>
    </row>
    <row r="1599" spans="1:36">
      <c r="A1599" s="57">
        <v>1596</v>
      </c>
      <c r="B1599" s="58">
        <v>2022</v>
      </c>
      <c r="C1599" s="58" t="s">
        <v>692</v>
      </c>
      <c r="D1599" s="58"/>
      <c r="E1599" s="58" t="s">
        <v>8883</v>
      </c>
      <c r="F1599" s="58" t="s">
        <v>587</v>
      </c>
      <c r="G1599" s="58" t="s">
        <v>7933</v>
      </c>
      <c r="H1599" s="58" t="s">
        <v>2032</v>
      </c>
      <c r="I1599" s="59">
        <v>44644</v>
      </c>
      <c r="J1599" s="58" t="s">
        <v>3556</v>
      </c>
      <c r="K1599" s="59" t="s">
        <v>1743</v>
      </c>
      <c r="L1599" s="58" t="s">
        <v>7824</v>
      </c>
      <c r="M1599" s="58" t="s">
        <v>1743</v>
      </c>
      <c r="N1599" s="60">
        <v>1761000</v>
      </c>
      <c r="O1599" s="60">
        <v>202515</v>
      </c>
      <c r="P1599" s="60">
        <v>202515</v>
      </c>
      <c r="Q1599" s="58"/>
      <c r="R1599" s="58" t="s">
        <v>658</v>
      </c>
      <c r="S1599" s="58" t="s">
        <v>695</v>
      </c>
      <c r="T1599" s="58"/>
      <c r="U1599" s="58">
        <v>3</v>
      </c>
      <c r="V1599" s="58"/>
      <c r="W1599" s="58" t="s">
        <v>658</v>
      </c>
      <c r="X1599" s="58">
        <v>44034900000</v>
      </c>
      <c r="Y1599" s="58" t="str">
        <f>LEFT(Tableau3[[#This Row],[CODE_TARIF]],6)</f>
        <v>440349</v>
      </c>
      <c r="Z1599" s="58" t="s">
        <v>697</v>
      </c>
      <c r="AA1599" s="58"/>
      <c r="AB1599" s="58" t="s">
        <v>7972</v>
      </c>
      <c r="AC1599" s="60">
        <v>40</v>
      </c>
      <c r="AD1599" s="60" t="s">
        <v>6885</v>
      </c>
      <c r="AE1599" s="58" t="s">
        <v>698</v>
      </c>
      <c r="AF1599" s="58" t="s">
        <v>658</v>
      </c>
      <c r="AG1599" s="60" t="s">
        <v>5416</v>
      </c>
      <c r="AH1599" s="60" t="s">
        <v>5416</v>
      </c>
      <c r="AI1599" s="58">
        <v>1000</v>
      </c>
      <c r="AJ1599" s="58" t="s">
        <v>666</v>
      </c>
    </row>
    <row r="1600" spans="1:36">
      <c r="A1600" s="57">
        <v>1597</v>
      </c>
      <c r="B1600" s="58">
        <v>2022</v>
      </c>
      <c r="C1600" s="58" t="s">
        <v>692</v>
      </c>
      <c r="D1600" s="58"/>
      <c r="E1600" s="58" t="s">
        <v>8883</v>
      </c>
      <c r="F1600" s="58" t="s">
        <v>587</v>
      </c>
      <c r="G1600" s="58" t="s">
        <v>7933</v>
      </c>
      <c r="H1600" s="58" t="s">
        <v>2032</v>
      </c>
      <c r="I1600" s="59">
        <v>44644</v>
      </c>
      <c r="J1600" s="58" t="s">
        <v>3557</v>
      </c>
      <c r="K1600" s="59" t="s">
        <v>1743</v>
      </c>
      <c r="L1600" s="58" t="s">
        <v>7824</v>
      </c>
      <c r="M1600" s="58" t="s">
        <v>1743</v>
      </c>
      <c r="N1600" s="60">
        <v>773600</v>
      </c>
      <c r="O1600" s="60">
        <v>88964</v>
      </c>
      <c r="P1600" s="60">
        <v>88964</v>
      </c>
      <c r="Q1600" s="58"/>
      <c r="R1600" s="58" t="s">
        <v>658</v>
      </c>
      <c r="S1600" s="58" t="s">
        <v>695</v>
      </c>
      <c r="T1600" s="58"/>
      <c r="U1600" s="58">
        <v>3</v>
      </c>
      <c r="V1600" s="58"/>
      <c r="W1600" s="58" t="s">
        <v>658</v>
      </c>
      <c r="X1600" s="58">
        <v>44034900000</v>
      </c>
      <c r="Y1600" s="58" t="str">
        <f>LEFT(Tableau3[[#This Row],[CODE_TARIF]],6)</f>
        <v>440349</v>
      </c>
      <c r="Z1600" s="58" t="s">
        <v>697</v>
      </c>
      <c r="AA1600" s="58"/>
      <c r="AB1600" s="58" t="s">
        <v>7977</v>
      </c>
      <c r="AC1600" s="60">
        <v>26</v>
      </c>
      <c r="AD1600" s="60" t="s">
        <v>6886</v>
      </c>
      <c r="AE1600" s="58" t="s">
        <v>698</v>
      </c>
      <c r="AF1600" s="58" t="s">
        <v>658</v>
      </c>
      <c r="AG1600" s="60" t="s">
        <v>5417</v>
      </c>
      <c r="AH1600" s="60" t="s">
        <v>5417</v>
      </c>
      <c r="AI1600" s="58">
        <v>1000</v>
      </c>
      <c r="AJ1600" s="58" t="s">
        <v>666</v>
      </c>
    </row>
    <row r="1601" spans="1:36">
      <c r="A1601" s="57">
        <v>1598</v>
      </c>
      <c r="B1601" s="58">
        <v>2022</v>
      </c>
      <c r="C1601" s="58" t="s">
        <v>692</v>
      </c>
      <c r="D1601" s="58"/>
      <c r="E1601" s="58" t="s">
        <v>8883</v>
      </c>
      <c r="F1601" s="58" t="s">
        <v>587</v>
      </c>
      <c r="G1601" s="58" t="s">
        <v>7933</v>
      </c>
      <c r="H1601" s="58" t="s">
        <v>2032</v>
      </c>
      <c r="I1601" s="59">
        <v>44644</v>
      </c>
      <c r="J1601" s="58" t="s">
        <v>3558</v>
      </c>
      <c r="K1601" s="59" t="s">
        <v>1743</v>
      </c>
      <c r="L1601" s="58" t="s">
        <v>7824</v>
      </c>
      <c r="M1601" s="58" t="s">
        <v>1743</v>
      </c>
      <c r="N1601" s="60">
        <v>2372000</v>
      </c>
      <c r="O1601" s="60">
        <v>272780</v>
      </c>
      <c r="P1601" s="60">
        <v>272780</v>
      </c>
      <c r="Q1601" s="58"/>
      <c r="R1601" s="58" t="s">
        <v>658</v>
      </c>
      <c r="S1601" s="58" t="s">
        <v>695</v>
      </c>
      <c r="T1601" s="58"/>
      <c r="U1601" s="58">
        <v>3</v>
      </c>
      <c r="V1601" s="58"/>
      <c r="W1601" s="58" t="s">
        <v>658</v>
      </c>
      <c r="X1601" s="58">
        <v>44034900000</v>
      </c>
      <c r="Y1601" s="58" t="str">
        <f>LEFT(Tableau3[[#This Row],[CODE_TARIF]],6)</f>
        <v>440349</v>
      </c>
      <c r="Z1601" s="58" t="s">
        <v>697</v>
      </c>
      <c r="AA1601" s="58"/>
      <c r="AB1601" s="58" t="s">
        <v>7977</v>
      </c>
      <c r="AC1601" s="60">
        <v>64</v>
      </c>
      <c r="AD1601" s="60" t="s">
        <v>6887</v>
      </c>
      <c r="AE1601" s="58" t="s">
        <v>698</v>
      </c>
      <c r="AF1601" s="58" t="s">
        <v>658</v>
      </c>
      <c r="AG1601" s="60" t="s">
        <v>5418</v>
      </c>
      <c r="AH1601" s="60" t="s">
        <v>5418</v>
      </c>
      <c r="AI1601" s="58">
        <v>1000</v>
      </c>
      <c r="AJ1601" s="58" t="s">
        <v>666</v>
      </c>
    </row>
    <row r="1602" spans="1:36">
      <c r="A1602" s="57">
        <v>1599</v>
      </c>
      <c r="B1602" s="58">
        <v>2022</v>
      </c>
      <c r="C1602" s="58" t="s">
        <v>692</v>
      </c>
      <c r="D1602" s="58"/>
      <c r="E1602" s="58" t="s">
        <v>8883</v>
      </c>
      <c r="F1602" s="58" t="s">
        <v>587</v>
      </c>
      <c r="G1602" s="58" t="s">
        <v>7933</v>
      </c>
      <c r="H1602" s="58" t="s">
        <v>2032</v>
      </c>
      <c r="I1602" s="59">
        <v>44644</v>
      </c>
      <c r="J1602" s="58" t="s">
        <v>3559</v>
      </c>
      <c r="K1602" s="59" t="s">
        <v>1743</v>
      </c>
      <c r="L1602" s="58" t="s">
        <v>7824</v>
      </c>
      <c r="M1602" s="58" t="s">
        <v>1743</v>
      </c>
      <c r="N1602" s="60">
        <v>10355200</v>
      </c>
      <c r="O1602" s="60">
        <v>1190848</v>
      </c>
      <c r="P1602" s="60">
        <v>1190848</v>
      </c>
      <c r="Q1602" s="58"/>
      <c r="R1602" s="58" t="s">
        <v>658</v>
      </c>
      <c r="S1602" s="58" t="s">
        <v>695</v>
      </c>
      <c r="T1602" s="58"/>
      <c r="U1602" s="58">
        <v>3</v>
      </c>
      <c r="V1602" s="58"/>
      <c r="W1602" s="58" t="s">
        <v>658</v>
      </c>
      <c r="X1602" s="58">
        <v>44034900000</v>
      </c>
      <c r="Y1602" s="58" t="str">
        <f>LEFT(Tableau3[[#This Row],[CODE_TARIF]],6)</f>
        <v>440349</v>
      </c>
      <c r="Z1602" s="58" t="s">
        <v>697</v>
      </c>
      <c r="AA1602" s="58"/>
      <c r="AB1602" s="58" t="s">
        <v>7975</v>
      </c>
      <c r="AC1602" s="60">
        <v>13</v>
      </c>
      <c r="AD1602" s="60" t="s">
        <v>6888</v>
      </c>
      <c r="AE1602" s="58" t="s">
        <v>698</v>
      </c>
      <c r="AF1602" s="58" t="s">
        <v>658</v>
      </c>
      <c r="AG1602" s="60" t="s">
        <v>5419</v>
      </c>
      <c r="AH1602" s="60" t="s">
        <v>5419</v>
      </c>
      <c r="AI1602" s="58">
        <v>1000</v>
      </c>
      <c r="AJ1602" s="58" t="s">
        <v>666</v>
      </c>
    </row>
    <row r="1603" spans="1:36">
      <c r="A1603" s="57">
        <v>1600</v>
      </c>
      <c r="B1603" s="58">
        <v>2022</v>
      </c>
      <c r="C1603" s="58" t="s">
        <v>692</v>
      </c>
      <c r="D1603" s="58"/>
      <c r="E1603" s="58" t="s">
        <v>2012</v>
      </c>
      <c r="F1603" s="58" t="s">
        <v>577</v>
      </c>
      <c r="G1603" s="58" t="s">
        <v>7922</v>
      </c>
      <c r="H1603" s="58" t="s">
        <v>1910</v>
      </c>
      <c r="I1603" s="59">
        <v>44644</v>
      </c>
      <c r="J1603" s="58" t="s">
        <v>3560</v>
      </c>
      <c r="K1603" s="59" t="s">
        <v>1743</v>
      </c>
      <c r="L1603" s="58" t="s">
        <v>7825</v>
      </c>
      <c r="M1603" s="58" t="s">
        <v>1731</v>
      </c>
      <c r="N1603" s="60">
        <v>1173960</v>
      </c>
      <c r="O1603" s="60">
        <v>135006</v>
      </c>
      <c r="P1603" s="60">
        <v>135006</v>
      </c>
      <c r="Q1603" s="58"/>
      <c r="R1603" s="58" t="s">
        <v>658</v>
      </c>
      <c r="S1603" s="58" t="s">
        <v>675</v>
      </c>
      <c r="T1603" s="58"/>
      <c r="U1603" s="58">
        <v>3</v>
      </c>
      <c r="V1603" s="58"/>
      <c r="W1603" s="58" t="s">
        <v>658</v>
      </c>
      <c r="X1603" s="58">
        <v>44034939000</v>
      </c>
      <c r="Y1603" s="58" t="str">
        <f>LEFT(Tableau3[[#This Row],[CODE_TARIF]],6)</f>
        <v>440349</v>
      </c>
      <c r="Z1603" s="58" t="s">
        <v>697</v>
      </c>
      <c r="AA1603" s="58"/>
      <c r="AB1603" s="58" t="s">
        <v>8722</v>
      </c>
      <c r="AC1603" s="60">
        <v>25</v>
      </c>
      <c r="AD1603" s="60" t="s">
        <v>6889</v>
      </c>
      <c r="AE1603" s="58" t="s">
        <v>698</v>
      </c>
      <c r="AF1603" s="58" t="s">
        <v>658</v>
      </c>
      <c r="AG1603" s="60" t="s">
        <v>5420</v>
      </c>
      <c r="AH1603" s="60" t="s">
        <v>5420</v>
      </c>
      <c r="AI1603" s="58">
        <v>1000</v>
      </c>
      <c r="AJ1603" s="58" t="s">
        <v>666</v>
      </c>
    </row>
    <row r="1604" spans="1:36">
      <c r="A1604" s="57">
        <v>1601</v>
      </c>
      <c r="B1604" s="58">
        <v>2022</v>
      </c>
      <c r="C1604" s="58" t="s">
        <v>692</v>
      </c>
      <c r="D1604" s="58"/>
      <c r="E1604" s="58" t="s">
        <v>2012</v>
      </c>
      <c r="F1604" s="58" t="s">
        <v>577</v>
      </c>
      <c r="G1604" s="58" t="s">
        <v>7922</v>
      </c>
      <c r="H1604" s="58" t="s">
        <v>1910</v>
      </c>
      <c r="I1604" s="59">
        <v>44644</v>
      </c>
      <c r="J1604" s="58" t="s">
        <v>3561</v>
      </c>
      <c r="K1604" s="59" t="s">
        <v>1743</v>
      </c>
      <c r="L1604" s="58" t="s">
        <v>7826</v>
      </c>
      <c r="M1604" s="58" t="s">
        <v>1731</v>
      </c>
      <c r="N1604" s="60">
        <v>953446</v>
      </c>
      <c r="O1604" s="60">
        <v>52439</v>
      </c>
      <c r="P1604" s="60">
        <v>52439</v>
      </c>
      <c r="Q1604" s="58"/>
      <c r="R1604" s="58" t="s">
        <v>658</v>
      </c>
      <c r="S1604" s="58" t="s">
        <v>701</v>
      </c>
      <c r="T1604" s="58"/>
      <c r="U1604" s="58">
        <v>3</v>
      </c>
      <c r="V1604" s="58"/>
      <c r="W1604" s="58" t="s">
        <v>658</v>
      </c>
      <c r="X1604" s="58">
        <v>44072938000</v>
      </c>
      <c r="Y1604" s="58" t="str">
        <f>LEFT(Tableau3[[#This Row],[CODE_TARIF]],6)</f>
        <v>440729</v>
      </c>
      <c r="Z1604" s="58" t="s">
        <v>697</v>
      </c>
      <c r="AA1604" s="58"/>
      <c r="AB1604" s="58" t="s">
        <v>8723</v>
      </c>
      <c r="AC1604" s="60">
        <v>10</v>
      </c>
      <c r="AD1604" s="60" t="s">
        <v>6890</v>
      </c>
      <c r="AE1604" s="58" t="s">
        <v>698</v>
      </c>
      <c r="AF1604" s="58" t="s">
        <v>658</v>
      </c>
      <c r="AG1604" s="60" t="s">
        <v>5421</v>
      </c>
      <c r="AH1604" s="60" t="s">
        <v>5421</v>
      </c>
      <c r="AI1604" s="58">
        <v>1000</v>
      </c>
      <c r="AJ1604" s="58" t="s">
        <v>666</v>
      </c>
    </row>
    <row r="1605" spans="1:36">
      <c r="A1605" s="57">
        <v>1602</v>
      </c>
      <c r="B1605" s="58">
        <v>2022</v>
      </c>
      <c r="C1605" s="58" t="s">
        <v>692</v>
      </c>
      <c r="D1605" s="58"/>
      <c r="E1605" s="58" t="s">
        <v>2012</v>
      </c>
      <c r="F1605" s="58" t="s">
        <v>577</v>
      </c>
      <c r="G1605" s="58" t="s">
        <v>7922</v>
      </c>
      <c r="H1605" s="58" t="s">
        <v>1910</v>
      </c>
      <c r="I1605" s="59">
        <v>44644</v>
      </c>
      <c r="J1605" s="58" t="s">
        <v>3562</v>
      </c>
      <c r="K1605" s="59" t="s">
        <v>1743</v>
      </c>
      <c r="L1605" s="58" t="s">
        <v>7827</v>
      </c>
      <c r="M1605" s="58" t="s">
        <v>1731</v>
      </c>
      <c r="N1605" s="60">
        <v>2153365</v>
      </c>
      <c r="O1605" s="60">
        <v>247637</v>
      </c>
      <c r="P1605" s="60">
        <v>247637</v>
      </c>
      <c r="Q1605" s="58"/>
      <c r="R1605" s="58" t="s">
        <v>658</v>
      </c>
      <c r="S1605" s="58" t="s">
        <v>701</v>
      </c>
      <c r="T1605" s="58"/>
      <c r="U1605" s="58">
        <v>3</v>
      </c>
      <c r="V1605" s="58"/>
      <c r="W1605" s="58" t="s">
        <v>658</v>
      </c>
      <c r="X1605" s="58">
        <v>44034939000</v>
      </c>
      <c r="Y1605" s="58" t="str">
        <f>LEFT(Tableau3[[#This Row],[CODE_TARIF]],6)</f>
        <v>440349</v>
      </c>
      <c r="Z1605" s="58" t="s">
        <v>697</v>
      </c>
      <c r="AA1605" s="58"/>
      <c r="AB1605" s="58" t="s">
        <v>8724</v>
      </c>
      <c r="AC1605" s="60">
        <v>28</v>
      </c>
      <c r="AD1605" s="60" t="s">
        <v>6891</v>
      </c>
      <c r="AE1605" s="58" t="s">
        <v>698</v>
      </c>
      <c r="AF1605" s="58" t="s">
        <v>658</v>
      </c>
      <c r="AG1605" s="60" t="s">
        <v>5422</v>
      </c>
      <c r="AH1605" s="60" t="s">
        <v>5422</v>
      </c>
      <c r="AI1605" s="58">
        <v>1000</v>
      </c>
      <c r="AJ1605" s="58" t="s">
        <v>666</v>
      </c>
    </row>
    <row r="1606" spans="1:36">
      <c r="A1606" s="57">
        <v>1603</v>
      </c>
      <c r="B1606" s="58">
        <v>2022</v>
      </c>
      <c r="C1606" s="58" t="s">
        <v>692</v>
      </c>
      <c r="D1606" s="58"/>
      <c r="E1606" s="58" t="s">
        <v>2012</v>
      </c>
      <c r="F1606" s="58" t="s">
        <v>577</v>
      </c>
      <c r="G1606" s="58" t="s">
        <v>7922</v>
      </c>
      <c r="H1606" s="58" t="s">
        <v>1910</v>
      </c>
      <c r="I1606" s="59">
        <v>44644</v>
      </c>
      <c r="J1606" s="58" t="s">
        <v>3563</v>
      </c>
      <c r="K1606" s="59" t="s">
        <v>1743</v>
      </c>
      <c r="L1606" s="58" t="s">
        <v>7827</v>
      </c>
      <c r="M1606" s="58" t="s">
        <v>1731</v>
      </c>
      <c r="N1606" s="60">
        <v>2472065</v>
      </c>
      <c r="O1606" s="60">
        <v>284287</v>
      </c>
      <c r="P1606" s="60">
        <v>284287</v>
      </c>
      <c r="Q1606" s="58"/>
      <c r="R1606" s="58" t="s">
        <v>658</v>
      </c>
      <c r="S1606" s="58" t="s">
        <v>703</v>
      </c>
      <c r="T1606" s="58"/>
      <c r="U1606" s="58">
        <v>3</v>
      </c>
      <c r="V1606" s="58"/>
      <c r="W1606" s="58" t="s">
        <v>658</v>
      </c>
      <c r="X1606" s="58">
        <v>44034939000</v>
      </c>
      <c r="Y1606" s="58" t="str">
        <f>LEFT(Tableau3[[#This Row],[CODE_TARIF]],6)</f>
        <v>440349</v>
      </c>
      <c r="Z1606" s="58" t="s">
        <v>697</v>
      </c>
      <c r="AA1606" s="58"/>
      <c r="AB1606" s="58" t="s">
        <v>8725</v>
      </c>
      <c r="AC1606" s="60">
        <v>60</v>
      </c>
      <c r="AD1606" s="60" t="s">
        <v>6892</v>
      </c>
      <c r="AE1606" s="58" t="s">
        <v>698</v>
      </c>
      <c r="AF1606" s="58" t="s">
        <v>658</v>
      </c>
      <c r="AG1606" s="60" t="s">
        <v>5423</v>
      </c>
      <c r="AH1606" s="60" t="s">
        <v>5423</v>
      </c>
      <c r="AI1606" s="58">
        <v>1000</v>
      </c>
      <c r="AJ1606" s="58" t="s">
        <v>666</v>
      </c>
    </row>
    <row r="1607" spans="1:36">
      <c r="A1607" s="57">
        <v>1604</v>
      </c>
      <c r="B1607" s="58">
        <v>2022</v>
      </c>
      <c r="C1607" s="58" t="s">
        <v>692</v>
      </c>
      <c r="D1607" s="58"/>
      <c r="E1607" s="58" t="s">
        <v>8883</v>
      </c>
      <c r="F1607" s="58" t="s">
        <v>587</v>
      </c>
      <c r="G1607" s="58" t="s">
        <v>7933</v>
      </c>
      <c r="H1607" s="58" t="s">
        <v>2032</v>
      </c>
      <c r="I1607" s="59">
        <v>44643</v>
      </c>
      <c r="J1607" s="58" t="s">
        <v>3564</v>
      </c>
      <c r="K1607" s="59" t="s">
        <v>1743</v>
      </c>
      <c r="L1607" s="58" t="s">
        <v>7828</v>
      </c>
      <c r="M1607" s="58" t="s">
        <v>1743</v>
      </c>
      <c r="N1607" s="60">
        <v>2705700</v>
      </c>
      <c r="O1607" s="60">
        <v>148814</v>
      </c>
      <c r="P1607" s="60">
        <v>148814</v>
      </c>
      <c r="Q1607" s="58"/>
      <c r="R1607" s="58" t="s">
        <v>658</v>
      </c>
      <c r="S1607" s="58" t="s">
        <v>695</v>
      </c>
      <c r="T1607" s="58"/>
      <c r="U1607" s="58">
        <v>3</v>
      </c>
      <c r="V1607" s="58"/>
      <c r="W1607" s="58" t="s">
        <v>658</v>
      </c>
      <c r="X1607" s="58">
        <v>44072938000</v>
      </c>
      <c r="Y1607" s="58" t="str">
        <f>LEFT(Tableau3[[#This Row],[CODE_TARIF]],6)</f>
        <v>440729</v>
      </c>
      <c r="Z1607" s="58" t="s">
        <v>697</v>
      </c>
      <c r="AA1607" s="58"/>
      <c r="AB1607" s="58" t="s">
        <v>7972</v>
      </c>
      <c r="AC1607" s="60">
        <v>8</v>
      </c>
      <c r="AD1607" s="60" t="s">
        <v>6893</v>
      </c>
      <c r="AE1607" s="58" t="s">
        <v>1668</v>
      </c>
      <c r="AF1607" s="58" t="s">
        <v>658</v>
      </c>
      <c r="AG1607" s="60" t="s">
        <v>4208</v>
      </c>
      <c r="AH1607" s="60" t="s">
        <v>4208</v>
      </c>
      <c r="AI1607" s="58">
        <v>1000</v>
      </c>
      <c r="AJ1607" s="58" t="s">
        <v>666</v>
      </c>
    </row>
    <row r="1608" spans="1:36">
      <c r="A1608" s="57">
        <v>1605</v>
      </c>
      <c r="B1608" s="58">
        <v>2022</v>
      </c>
      <c r="C1608" s="58" t="s">
        <v>692</v>
      </c>
      <c r="D1608" s="58"/>
      <c r="E1608" s="58" t="s">
        <v>8883</v>
      </c>
      <c r="F1608" s="58" t="s">
        <v>587</v>
      </c>
      <c r="G1608" s="58" t="s">
        <v>7933</v>
      </c>
      <c r="H1608" s="58" t="s">
        <v>2032</v>
      </c>
      <c r="I1608" s="59">
        <v>44643</v>
      </c>
      <c r="J1608" s="58" t="s">
        <v>3565</v>
      </c>
      <c r="K1608" s="59" t="s">
        <v>1743</v>
      </c>
      <c r="L1608" s="58" t="s">
        <v>7828</v>
      </c>
      <c r="M1608" s="58" t="s">
        <v>1743</v>
      </c>
      <c r="N1608" s="60">
        <v>2694400</v>
      </c>
      <c r="O1608" s="60">
        <v>148192</v>
      </c>
      <c r="P1608" s="60">
        <v>148192</v>
      </c>
      <c r="Q1608" s="58"/>
      <c r="R1608" s="58" t="s">
        <v>658</v>
      </c>
      <c r="S1608" s="58" t="s">
        <v>695</v>
      </c>
      <c r="T1608" s="58"/>
      <c r="U1608" s="58">
        <v>3</v>
      </c>
      <c r="V1608" s="58"/>
      <c r="W1608" s="58" t="s">
        <v>658</v>
      </c>
      <c r="X1608" s="58">
        <v>44072938000</v>
      </c>
      <c r="Y1608" s="58" t="str">
        <f>LEFT(Tableau3[[#This Row],[CODE_TARIF]],6)</f>
        <v>440729</v>
      </c>
      <c r="Z1608" s="58" t="s">
        <v>697</v>
      </c>
      <c r="AA1608" s="58"/>
      <c r="AB1608" s="58" t="s">
        <v>7972</v>
      </c>
      <c r="AC1608" s="60">
        <v>9</v>
      </c>
      <c r="AD1608" s="60" t="s">
        <v>6660</v>
      </c>
      <c r="AE1608" s="58" t="s">
        <v>1668</v>
      </c>
      <c r="AF1608" s="58" t="s">
        <v>658</v>
      </c>
      <c r="AG1608" s="60" t="s">
        <v>5116</v>
      </c>
      <c r="AH1608" s="60" t="s">
        <v>5116</v>
      </c>
      <c r="AI1608" s="58">
        <v>1000</v>
      </c>
      <c r="AJ1608" s="58" t="s">
        <v>666</v>
      </c>
    </row>
    <row r="1609" spans="1:36">
      <c r="A1609" s="57">
        <v>1606</v>
      </c>
      <c r="B1609" s="58">
        <v>2022</v>
      </c>
      <c r="C1609" s="58" t="s">
        <v>692</v>
      </c>
      <c r="D1609" s="58"/>
      <c r="E1609" s="58" t="s">
        <v>8883</v>
      </c>
      <c r="F1609" s="58" t="s">
        <v>587</v>
      </c>
      <c r="G1609" s="58" t="s">
        <v>7933</v>
      </c>
      <c r="H1609" s="58" t="s">
        <v>2032</v>
      </c>
      <c r="I1609" s="59">
        <v>44643</v>
      </c>
      <c r="J1609" s="58" t="s">
        <v>3566</v>
      </c>
      <c r="K1609" s="59" t="s">
        <v>1743</v>
      </c>
      <c r="L1609" s="58" t="s">
        <v>7828</v>
      </c>
      <c r="M1609" s="58" t="s">
        <v>1743</v>
      </c>
      <c r="N1609" s="60">
        <v>2733000</v>
      </c>
      <c r="O1609" s="60">
        <v>150315</v>
      </c>
      <c r="P1609" s="60">
        <v>150315</v>
      </c>
      <c r="Q1609" s="58"/>
      <c r="R1609" s="58" t="s">
        <v>658</v>
      </c>
      <c r="S1609" s="58" t="s">
        <v>695</v>
      </c>
      <c r="T1609" s="58"/>
      <c r="U1609" s="58">
        <v>3</v>
      </c>
      <c r="V1609" s="58"/>
      <c r="W1609" s="58" t="s">
        <v>658</v>
      </c>
      <c r="X1609" s="58">
        <v>44072938000</v>
      </c>
      <c r="Y1609" s="58" t="str">
        <f>LEFT(Tableau3[[#This Row],[CODE_TARIF]],6)</f>
        <v>440729</v>
      </c>
      <c r="Z1609" s="58" t="s">
        <v>697</v>
      </c>
      <c r="AA1609" s="58"/>
      <c r="AB1609" s="58" t="s">
        <v>7972</v>
      </c>
      <c r="AC1609" s="60">
        <v>10</v>
      </c>
      <c r="AD1609" s="60" t="s">
        <v>6000</v>
      </c>
      <c r="AE1609" s="58" t="s">
        <v>1668</v>
      </c>
      <c r="AF1609" s="58" t="s">
        <v>658</v>
      </c>
      <c r="AG1609" s="60" t="s">
        <v>4228</v>
      </c>
      <c r="AH1609" s="60" t="s">
        <v>4228</v>
      </c>
      <c r="AI1609" s="58">
        <v>1000</v>
      </c>
      <c r="AJ1609" s="58" t="s">
        <v>666</v>
      </c>
    </row>
    <row r="1610" spans="1:36">
      <c r="A1610" s="57">
        <v>1607</v>
      </c>
      <c r="B1610" s="58">
        <v>2022</v>
      </c>
      <c r="C1610" s="58" t="s">
        <v>692</v>
      </c>
      <c r="D1610" s="58"/>
      <c r="E1610" s="58" t="s">
        <v>8883</v>
      </c>
      <c r="F1610" s="58" t="s">
        <v>587</v>
      </c>
      <c r="G1610" s="58" t="s">
        <v>7933</v>
      </c>
      <c r="H1610" s="58" t="s">
        <v>2032</v>
      </c>
      <c r="I1610" s="59">
        <v>44643</v>
      </c>
      <c r="J1610" s="58" t="s">
        <v>3567</v>
      </c>
      <c r="K1610" s="59" t="s">
        <v>1743</v>
      </c>
      <c r="L1610" s="58" t="s">
        <v>7828</v>
      </c>
      <c r="M1610" s="58" t="s">
        <v>1743</v>
      </c>
      <c r="N1610" s="60">
        <v>1782200</v>
      </c>
      <c r="O1610" s="60">
        <v>98021</v>
      </c>
      <c r="P1610" s="60">
        <v>98021</v>
      </c>
      <c r="Q1610" s="58"/>
      <c r="R1610" s="58" t="s">
        <v>658</v>
      </c>
      <c r="S1610" s="58" t="s">
        <v>687</v>
      </c>
      <c r="T1610" s="58"/>
      <c r="U1610" s="58">
        <v>3</v>
      </c>
      <c r="V1610" s="58"/>
      <c r="W1610" s="58" t="s">
        <v>658</v>
      </c>
      <c r="X1610" s="58">
        <v>44072938000</v>
      </c>
      <c r="Y1610" s="58" t="str">
        <f>LEFT(Tableau3[[#This Row],[CODE_TARIF]],6)</f>
        <v>440729</v>
      </c>
      <c r="Z1610" s="58" t="s">
        <v>697</v>
      </c>
      <c r="AA1610" s="58"/>
      <c r="AB1610" s="58" t="s">
        <v>7972</v>
      </c>
      <c r="AC1610" s="60">
        <v>15</v>
      </c>
      <c r="AD1610" s="60" t="s">
        <v>6894</v>
      </c>
      <c r="AE1610" s="58" t="s">
        <v>1668</v>
      </c>
      <c r="AF1610" s="58" t="s">
        <v>658</v>
      </c>
      <c r="AG1610" s="60" t="s">
        <v>5424</v>
      </c>
      <c r="AH1610" s="60" t="s">
        <v>5424</v>
      </c>
      <c r="AI1610" s="58">
        <v>1000</v>
      </c>
      <c r="AJ1610" s="58" t="s">
        <v>666</v>
      </c>
    </row>
    <row r="1611" spans="1:36">
      <c r="A1611" s="57">
        <v>1608</v>
      </c>
      <c r="B1611" s="58">
        <v>2022</v>
      </c>
      <c r="C1611" s="58" t="s">
        <v>692</v>
      </c>
      <c r="D1611" s="58"/>
      <c r="E1611" s="58" t="s">
        <v>8883</v>
      </c>
      <c r="F1611" s="58" t="s">
        <v>587</v>
      </c>
      <c r="G1611" s="58" t="s">
        <v>7933</v>
      </c>
      <c r="H1611" s="58" t="s">
        <v>2032</v>
      </c>
      <c r="I1611" s="59">
        <v>44643</v>
      </c>
      <c r="J1611" s="58" t="s">
        <v>3568</v>
      </c>
      <c r="K1611" s="59" t="s">
        <v>1743</v>
      </c>
      <c r="L1611" s="58" t="s">
        <v>7828</v>
      </c>
      <c r="M1611" s="58" t="s">
        <v>1743</v>
      </c>
      <c r="N1611" s="60">
        <v>2685100</v>
      </c>
      <c r="O1611" s="60">
        <v>147681</v>
      </c>
      <c r="P1611" s="60">
        <v>147681</v>
      </c>
      <c r="Q1611" s="58"/>
      <c r="R1611" s="58" t="s">
        <v>658</v>
      </c>
      <c r="S1611" s="58" t="s">
        <v>695</v>
      </c>
      <c r="T1611" s="58"/>
      <c r="U1611" s="58">
        <v>3</v>
      </c>
      <c r="V1611" s="58"/>
      <c r="W1611" s="58" t="s">
        <v>658</v>
      </c>
      <c r="X1611" s="58">
        <v>44072938000</v>
      </c>
      <c r="Y1611" s="58" t="str">
        <f>LEFT(Tableau3[[#This Row],[CODE_TARIF]],6)</f>
        <v>440729</v>
      </c>
      <c r="Z1611" s="58" t="s">
        <v>697</v>
      </c>
      <c r="AA1611" s="58"/>
      <c r="AB1611" s="58" t="s">
        <v>7972</v>
      </c>
      <c r="AC1611" s="60">
        <v>9</v>
      </c>
      <c r="AD1611" s="60" t="s">
        <v>6895</v>
      </c>
      <c r="AE1611" s="58" t="s">
        <v>1668</v>
      </c>
      <c r="AF1611" s="58" t="s">
        <v>658</v>
      </c>
      <c r="AG1611" s="60" t="s">
        <v>5425</v>
      </c>
      <c r="AH1611" s="60" t="s">
        <v>5425</v>
      </c>
      <c r="AI1611" s="58">
        <v>1000</v>
      </c>
      <c r="AJ1611" s="58" t="s">
        <v>666</v>
      </c>
    </row>
    <row r="1612" spans="1:36">
      <c r="A1612" s="57">
        <v>1609</v>
      </c>
      <c r="B1612" s="58">
        <v>2022</v>
      </c>
      <c r="C1612" s="58" t="s">
        <v>692</v>
      </c>
      <c r="D1612" s="58"/>
      <c r="E1612" s="58" t="s">
        <v>8883</v>
      </c>
      <c r="F1612" s="58" t="s">
        <v>587</v>
      </c>
      <c r="G1612" s="58" t="s">
        <v>7933</v>
      </c>
      <c r="H1612" s="58" t="s">
        <v>2032</v>
      </c>
      <c r="I1612" s="59">
        <v>44643</v>
      </c>
      <c r="J1612" s="58" t="s">
        <v>3569</v>
      </c>
      <c r="K1612" s="59" t="s">
        <v>1743</v>
      </c>
      <c r="L1612" s="58" t="s">
        <v>7828</v>
      </c>
      <c r="M1612" s="58" t="s">
        <v>1743</v>
      </c>
      <c r="N1612" s="60">
        <v>2756400</v>
      </c>
      <c r="O1612" s="60">
        <v>151602</v>
      </c>
      <c r="P1612" s="60">
        <v>151602</v>
      </c>
      <c r="Q1612" s="58"/>
      <c r="R1612" s="58" t="s">
        <v>658</v>
      </c>
      <c r="S1612" s="58" t="s">
        <v>695</v>
      </c>
      <c r="T1612" s="58"/>
      <c r="U1612" s="58">
        <v>3</v>
      </c>
      <c r="V1612" s="58"/>
      <c r="W1612" s="58" t="s">
        <v>658</v>
      </c>
      <c r="X1612" s="58">
        <v>44072938000</v>
      </c>
      <c r="Y1612" s="58" t="str">
        <f>LEFT(Tableau3[[#This Row],[CODE_TARIF]],6)</f>
        <v>440729</v>
      </c>
      <c r="Z1612" s="58" t="s">
        <v>697</v>
      </c>
      <c r="AA1612" s="58"/>
      <c r="AB1612" s="58" t="s">
        <v>7972</v>
      </c>
      <c r="AC1612" s="60">
        <v>9</v>
      </c>
      <c r="AD1612" s="60" t="s">
        <v>5944</v>
      </c>
      <c r="AE1612" s="58" t="s">
        <v>1668</v>
      </c>
      <c r="AF1612" s="58" t="s">
        <v>658</v>
      </c>
      <c r="AG1612" s="60" t="s">
        <v>4166</v>
      </c>
      <c r="AH1612" s="60" t="s">
        <v>4166</v>
      </c>
      <c r="AI1612" s="58">
        <v>1000</v>
      </c>
      <c r="AJ1612" s="58" t="s">
        <v>666</v>
      </c>
    </row>
    <row r="1613" spans="1:36">
      <c r="A1613" s="57">
        <v>1610</v>
      </c>
      <c r="B1613" s="58">
        <v>2022</v>
      </c>
      <c r="C1613" s="58" t="s">
        <v>692</v>
      </c>
      <c r="D1613" s="58"/>
      <c r="E1613" s="58" t="s">
        <v>8883</v>
      </c>
      <c r="F1613" s="58" t="s">
        <v>587</v>
      </c>
      <c r="G1613" s="58" t="s">
        <v>7933</v>
      </c>
      <c r="H1613" s="58" t="s">
        <v>2032</v>
      </c>
      <c r="I1613" s="59">
        <v>44643</v>
      </c>
      <c r="J1613" s="58" t="s">
        <v>1729</v>
      </c>
      <c r="K1613" s="59" t="s">
        <v>1743</v>
      </c>
      <c r="L1613" s="58" t="s">
        <v>7828</v>
      </c>
      <c r="M1613" s="58" t="s">
        <v>1743</v>
      </c>
      <c r="N1613" s="60">
        <v>2751300</v>
      </c>
      <c r="O1613" s="60">
        <v>151322</v>
      </c>
      <c r="P1613" s="60">
        <v>151322</v>
      </c>
      <c r="Q1613" s="58"/>
      <c r="R1613" s="58" t="s">
        <v>658</v>
      </c>
      <c r="S1613" s="58" t="s">
        <v>695</v>
      </c>
      <c r="T1613" s="58"/>
      <c r="U1613" s="58">
        <v>3</v>
      </c>
      <c r="V1613" s="58"/>
      <c r="W1613" s="58" t="s">
        <v>658</v>
      </c>
      <c r="X1613" s="58">
        <v>44072938000</v>
      </c>
      <c r="Y1613" s="58" t="str">
        <f>LEFT(Tableau3[[#This Row],[CODE_TARIF]],6)</f>
        <v>440729</v>
      </c>
      <c r="Z1613" s="58" t="s">
        <v>697</v>
      </c>
      <c r="AA1613" s="58"/>
      <c r="AB1613" s="58" t="s">
        <v>7972</v>
      </c>
      <c r="AC1613" s="60">
        <v>13</v>
      </c>
      <c r="AD1613" s="60" t="s">
        <v>6230</v>
      </c>
      <c r="AE1613" s="58" t="s">
        <v>1668</v>
      </c>
      <c r="AF1613" s="58" t="s">
        <v>658</v>
      </c>
      <c r="AG1613" s="60" t="s">
        <v>4542</v>
      </c>
      <c r="AH1613" s="60" t="s">
        <v>4542</v>
      </c>
      <c r="AI1613" s="58">
        <v>1000</v>
      </c>
      <c r="AJ1613" s="58" t="s">
        <v>666</v>
      </c>
    </row>
    <row r="1614" spans="1:36">
      <c r="A1614" s="57">
        <v>1611</v>
      </c>
      <c r="B1614" s="58">
        <v>2022</v>
      </c>
      <c r="C1614" s="58" t="s">
        <v>692</v>
      </c>
      <c r="D1614" s="58"/>
      <c r="E1614" s="58" t="s">
        <v>8883</v>
      </c>
      <c r="F1614" s="58" t="s">
        <v>587</v>
      </c>
      <c r="G1614" s="58" t="s">
        <v>7933</v>
      </c>
      <c r="H1614" s="58" t="s">
        <v>2032</v>
      </c>
      <c r="I1614" s="59">
        <v>44643</v>
      </c>
      <c r="J1614" s="58" t="s">
        <v>3570</v>
      </c>
      <c r="K1614" s="59" t="s">
        <v>1743</v>
      </c>
      <c r="L1614" s="58" t="s">
        <v>7828</v>
      </c>
      <c r="M1614" s="58" t="s">
        <v>1743</v>
      </c>
      <c r="N1614" s="60">
        <v>2727200</v>
      </c>
      <c r="O1614" s="60">
        <v>149996</v>
      </c>
      <c r="P1614" s="60">
        <v>149996</v>
      </c>
      <c r="Q1614" s="58"/>
      <c r="R1614" s="58" t="s">
        <v>658</v>
      </c>
      <c r="S1614" s="58" t="s">
        <v>695</v>
      </c>
      <c r="T1614" s="58"/>
      <c r="U1614" s="58">
        <v>3</v>
      </c>
      <c r="V1614" s="58"/>
      <c r="W1614" s="58" t="s">
        <v>658</v>
      </c>
      <c r="X1614" s="58">
        <v>44072938000</v>
      </c>
      <c r="Y1614" s="58" t="str">
        <f>LEFT(Tableau3[[#This Row],[CODE_TARIF]],6)</f>
        <v>440729</v>
      </c>
      <c r="Z1614" s="58" t="s">
        <v>697</v>
      </c>
      <c r="AA1614" s="58"/>
      <c r="AB1614" s="58" t="s">
        <v>7972</v>
      </c>
      <c r="AC1614" s="60">
        <v>11</v>
      </c>
      <c r="AD1614" s="60" t="s">
        <v>6375</v>
      </c>
      <c r="AE1614" s="58" t="s">
        <v>1668</v>
      </c>
      <c r="AF1614" s="58" t="s">
        <v>658</v>
      </c>
      <c r="AG1614" s="60" t="s">
        <v>4743</v>
      </c>
      <c r="AH1614" s="60" t="s">
        <v>4743</v>
      </c>
      <c r="AI1614" s="58">
        <v>1000</v>
      </c>
      <c r="AJ1614" s="58" t="s">
        <v>666</v>
      </c>
    </row>
    <row r="1615" spans="1:36">
      <c r="A1615" s="57">
        <v>1612</v>
      </c>
      <c r="B1615" s="58">
        <v>2022</v>
      </c>
      <c r="C1615" s="58" t="s">
        <v>692</v>
      </c>
      <c r="D1615" s="58"/>
      <c r="E1615" s="58" t="s">
        <v>8883</v>
      </c>
      <c r="F1615" s="58" t="s">
        <v>587</v>
      </c>
      <c r="G1615" s="58" t="s">
        <v>7933</v>
      </c>
      <c r="H1615" s="58" t="s">
        <v>2032</v>
      </c>
      <c r="I1615" s="59">
        <v>44643</v>
      </c>
      <c r="J1615" s="58" t="s">
        <v>3571</v>
      </c>
      <c r="K1615" s="59" t="s">
        <v>1743</v>
      </c>
      <c r="L1615" s="58" t="s">
        <v>7828</v>
      </c>
      <c r="M1615" s="58" t="s">
        <v>1743</v>
      </c>
      <c r="N1615" s="60">
        <v>2694400</v>
      </c>
      <c r="O1615" s="60">
        <v>148192</v>
      </c>
      <c r="P1615" s="60">
        <v>148192</v>
      </c>
      <c r="Q1615" s="58"/>
      <c r="R1615" s="58" t="s">
        <v>658</v>
      </c>
      <c r="S1615" s="58" t="s">
        <v>695</v>
      </c>
      <c r="T1615" s="58"/>
      <c r="U1615" s="58">
        <v>3</v>
      </c>
      <c r="V1615" s="58"/>
      <c r="W1615" s="58" t="s">
        <v>658</v>
      </c>
      <c r="X1615" s="58">
        <v>44072938000</v>
      </c>
      <c r="Y1615" s="58" t="str">
        <f>LEFT(Tableau3[[#This Row],[CODE_TARIF]],6)</f>
        <v>440729</v>
      </c>
      <c r="Z1615" s="58" t="s">
        <v>697</v>
      </c>
      <c r="AA1615" s="58"/>
      <c r="AB1615" s="58" t="s">
        <v>7972</v>
      </c>
      <c r="AC1615" s="60">
        <v>9</v>
      </c>
      <c r="AD1615" s="60" t="s">
        <v>6660</v>
      </c>
      <c r="AE1615" s="58" t="s">
        <v>1668</v>
      </c>
      <c r="AF1615" s="58" t="s">
        <v>658</v>
      </c>
      <c r="AG1615" s="60" t="s">
        <v>5116</v>
      </c>
      <c r="AH1615" s="60" t="s">
        <v>5116</v>
      </c>
      <c r="AI1615" s="58">
        <v>1000</v>
      </c>
      <c r="AJ1615" s="58" t="s">
        <v>666</v>
      </c>
    </row>
    <row r="1616" spans="1:36">
      <c r="A1616" s="57">
        <v>1613</v>
      </c>
      <c r="B1616" s="58">
        <v>2022</v>
      </c>
      <c r="C1616" s="58" t="s">
        <v>692</v>
      </c>
      <c r="D1616" s="58"/>
      <c r="E1616" s="58" t="s">
        <v>8883</v>
      </c>
      <c r="F1616" s="58" t="s">
        <v>587</v>
      </c>
      <c r="G1616" s="58" t="s">
        <v>7933</v>
      </c>
      <c r="H1616" s="58" t="s">
        <v>2032</v>
      </c>
      <c r="I1616" s="59">
        <v>44643</v>
      </c>
      <c r="J1616" s="58" t="s">
        <v>3572</v>
      </c>
      <c r="K1616" s="59" t="s">
        <v>7280</v>
      </c>
      <c r="L1616" s="58" t="s">
        <v>7828</v>
      </c>
      <c r="M1616" s="58" t="s">
        <v>1743</v>
      </c>
      <c r="N1616" s="60">
        <v>2744400</v>
      </c>
      <c r="O1616" s="60">
        <v>150942</v>
      </c>
      <c r="P1616" s="60">
        <v>150942</v>
      </c>
      <c r="Q1616" s="58"/>
      <c r="R1616" s="58" t="s">
        <v>658</v>
      </c>
      <c r="S1616" s="58" t="s">
        <v>695</v>
      </c>
      <c r="T1616" s="58"/>
      <c r="U1616" s="58">
        <v>3</v>
      </c>
      <c r="V1616" s="58"/>
      <c r="W1616" s="58" t="s">
        <v>658</v>
      </c>
      <c r="X1616" s="58">
        <v>44072938000</v>
      </c>
      <c r="Y1616" s="58" t="str">
        <f>LEFT(Tableau3[[#This Row],[CODE_TARIF]],6)</f>
        <v>440729</v>
      </c>
      <c r="Z1616" s="58" t="s">
        <v>697</v>
      </c>
      <c r="AA1616" s="58"/>
      <c r="AB1616" s="58" t="s">
        <v>7972</v>
      </c>
      <c r="AC1616" s="60">
        <v>22</v>
      </c>
      <c r="AD1616" s="60" t="s">
        <v>6896</v>
      </c>
      <c r="AE1616" s="58" t="s">
        <v>1668</v>
      </c>
      <c r="AF1616" s="58" t="s">
        <v>658</v>
      </c>
      <c r="AG1616" s="60" t="s">
        <v>5426</v>
      </c>
      <c r="AH1616" s="60" t="s">
        <v>5426</v>
      </c>
      <c r="AI1616" s="58">
        <v>1000</v>
      </c>
      <c r="AJ1616" s="58" t="s">
        <v>666</v>
      </c>
    </row>
    <row r="1617" spans="1:36">
      <c r="A1617" s="57">
        <v>1614</v>
      </c>
      <c r="B1617" s="58">
        <v>2022</v>
      </c>
      <c r="C1617" s="58" t="s">
        <v>692</v>
      </c>
      <c r="D1617" s="58"/>
      <c r="E1617" s="58" t="s">
        <v>8883</v>
      </c>
      <c r="F1617" s="58" t="s">
        <v>587</v>
      </c>
      <c r="G1617" s="58" t="s">
        <v>7933</v>
      </c>
      <c r="H1617" s="58" t="s">
        <v>2032</v>
      </c>
      <c r="I1617" s="59">
        <v>44643</v>
      </c>
      <c r="J1617" s="58" t="s">
        <v>2064</v>
      </c>
      <c r="K1617" s="59" t="s">
        <v>7280</v>
      </c>
      <c r="L1617" s="58" t="s">
        <v>7828</v>
      </c>
      <c r="M1617" s="58" t="s">
        <v>1743</v>
      </c>
      <c r="N1617" s="60">
        <v>2791800</v>
      </c>
      <c r="O1617" s="60">
        <v>153549</v>
      </c>
      <c r="P1617" s="60">
        <v>153549</v>
      </c>
      <c r="Q1617" s="58"/>
      <c r="R1617" s="58" t="s">
        <v>658</v>
      </c>
      <c r="S1617" s="58" t="s">
        <v>695</v>
      </c>
      <c r="T1617" s="58"/>
      <c r="U1617" s="58">
        <v>3</v>
      </c>
      <c r="V1617" s="58"/>
      <c r="W1617" s="58" t="s">
        <v>658</v>
      </c>
      <c r="X1617" s="58">
        <v>44072938000</v>
      </c>
      <c r="Y1617" s="58" t="str">
        <f>LEFT(Tableau3[[#This Row],[CODE_TARIF]],6)</f>
        <v>440729</v>
      </c>
      <c r="Z1617" s="58" t="s">
        <v>697</v>
      </c>
      <c r="AA1617" s="58"/>
      <c r="AB1617" s="58" t="s">
        <v>7972</v>
      </c>
      <c r="AC1617" s="60">
        <v>14</v>
      </c>
      <c r="AD1617" s="60" t="s">
        <v>6897</v>
      </c>
      <c r="AE1617" s="58" t="s">
        <v>1668</v>
      </c>
      <c r="AF1617" s="58" t="s">
        <v>658</v>
      </c>
      <c r="AG1617" s="60" t="s">
        <v>5427</v>
      </c>
      <c r="AH1617" s="60" t="s">
        <v>5427</v>
      </c>
      <c r="AI1617" s="58">
        <v>1000</v>
      </c>
      <c r="AJ1617" s="58" t="s">
        <v>666</v>
      </c>
    </row>
    <row r="1618" spans="1:36">
      <c r="A1618" s="57">
        <v>1615</v>
      </c>
      <c r="B1618" s="58">
        <v>2022</v>
      </c>
      <c r="C1618" s="58" t="s">
        <v>692</v>
      </c>
      <c r="D1618" s="58"/>
      <c r="E1618" s="58" t="s">
        <v>8883</v>
      </c>
      <c r="F1618" s="58" t="s">
        <v>587</v>
      </c>
      <c r="G1618" s="58" t="s">
        <v>7933</v>
      </c>
      <c r="H1618" s="58" t="s">
        <v>2032</v>
      </c>
      <c r="I1618" s="59">
        <v>44643</v>
      </c>
      <c r="J1618" s="58" t="s">
        <v>3573</v>
      </c>
      <c r="K1618" s="59" t="s">
        <v>7280</v>
      </c>
      <c r="L1618" s="58" t="s">
        <v>7828</v>
      </c>
      <c r="M1618" s="58" t="s">
        <v>1743</v>
      </c>
      <c r="N1618" s="60">
        <v>2792800</v>
      </c>
      <c r="O1618" s="60">
        <v>153604</v>
      </c>
      <c r="P1618" s="60">
        <v>153604</v>
      </c>
      <c r="Q1618" s="58"/>
      <c r="R1618" s="58" t="s">
        <v>658</v>
      </c>
      <c r="S1618" s="58" t="s">
        <v>695</v>
      </c>
      <c r="T1618" s="58"/>
      <c r="U1618" s="58">
        <v>3</v>
      </c>
      <c r="V1618" s="58"/>
      <c r="W1618" s="58" t="s">
        <v>658</v>
      </c>
      <c r="X1618" s="58">
        <v>44072938000</v>
      </c>
      <c r="Y1618" s="58" t="str">
        <f>LEFT(Tableau3[[#This Row],[CODE_TARIF]],6)</f>
        <v>440729</v>
      </c>
      <c r="Z1618" s="58" t="s">
        <v>697</v>
      </c>
      <c r="AA1618" s="58"/>
      <c r="AB1618" s="58" t="s">
        <v>7972</v>
      </c>
      <c r="AC1618" s="60">
        <v>10</v>
      </c>
      <c r="AD1618" s="60" t="s">
        <v>6898</v>
      </c>
      <c r="AE1618" s="58" t="s">
        <v>1668</v>
      </c>
      <c r="AF1618" s="58" t="s">
        <v>658</v>
      </c>
      <c r="AG1618" s="60" t="s">
        <v>5428</v>
      </c>
      <c r="AH1618" s="60" t="s">
        <v>5428</v>
      </c>
      <c r="AI1618" s="58">
        <v>1000</v>
      </c>
      <c r="AJ1618" s="58" t="s">
        <v>666</v>
      </c>
    </row>
    <row r="1619" spans="1:36">
      <c r="A1619" s="57">
        <v>1616</v>
      </c>
      <c r="B1619" s="58">
        <v>2022</v>
      </c>
      <c r="C1619" s="58" t="s">
        <v>692</v>
      </c>
      <c r="D1619" s="58"/>
      <c r="E1619" s="58" t="s">
        <v>8883</v>
      </c>
      <c r="F1619" s="58" t="s">
        <v>587</v>
      </c>
      <c r="G1619" s="58" t="s">
        <v>7933</v>
      </c>
      <c r="H1619" s="58" t="s">
        <v>2032</v>
      </c>
      <c r="I1619" s="59">
        <v>44643</v>
      </c>
      <c r="J1619" s="58" t="s">
        <v>3574</v>
      </c>
      <c r="K1619" s="59" t="s">
        <v>7280</v>
      </c>
      <c r="L1619" s="58" t="s">
        <v>7828</v>
      </c>
      <c r="M1619" s="58" t="s">
        <v>1743</v>
      </c>
      <c r="N1619" s="60">
        <v>2795100</v>
      </c>
      <c r="O1619" s="60">
        <v>153731</v>
      </c>
      <c r="P1619" s="60">
        <v>153731</v>
      </c>
      <c r="Q1619" s="58"/>
      <c r="R1619" s="58" t="s">
        <v>658</v>
      </c>
      <c r="S1619" s="58" t="s">
        <v>695</v>
      </c>
      <c r="T1619" s="58"/>
      <c r="U1619" s="58">
        <v>3</v>
      </c>
      <c r="V1619" s="58"/>
      <c r="W1619" s="58" t="s">
        <v>658</v>
      </c>
      <c r="X1619" s="58">
        <v>44072938000</v>
      </c>
      <c r="Y1619" s="58" t="str">
        <f>LEFT(Tableau3[[#This Row],[CODE_TARIF]],6)</f>
        <v>440729</v>
      </c>
      <c r="Z1619" s="58" t="s">
        <v>697</v>
      </c>
      <c r="AA1619" s="58"/>
      <c r="AB1619" s="58" t="s">
        <v>7972</v>
      </c>
      <c r="AC1619" s="60">
        <v>12</v>
      </c>
      <c r="AD1619" s="60" t="s">
        <v>6899</v>
      </c>
      <c r="AE1619" s="58" t="s">
        <v>1668</v>
      </c>
      <c r="AF1619" s="58" t="s">
        <v>658</v>
      </c>
      <c r="AG1619" s="60" t="s">
        <v>5429</v>
      </c>
      <c r="AH1619" s="60" t="s">
        <v>5429</v>
      </c>
      <c r="AI1619" s="58">
        <v>1000</v>
      </c>
      <c r="AJ1619" s="58" t="s">
        <v>666</v>
      </c>
    </row>
    <row r="1620" spans="1:36">
      <c r="A1620" s="57">
        <v>1617</v>
      </c>
      <c r="B1620" s="58">
        <v>2022</v>
      </c>
      <c r="C1620" s="58" t="s">
        <v>692</v>
      </c>
      <c r="D1620" s="58"/>
      <c r="E1620" s="58" t="s">
        <v>8883</v>
      </c>
      <c r="F1620" s="58" t="s">
        <v>587</v>
      </c>
      <c r="G1620" s="58" t="s">
        <v>7933</v>
      </c>
      <c r="H1620" s="58" t="s">
        <v>2032</v>
      </c>
      <c r="I1620" s="59">
        <v>44643</v>
      </c>
      <c r="J1620" s="58" t="s">
        <v>3575</v>
      </c>
      <c r="K1620" s="59" t="s">
        <v>1743</v>
      </c>
      <c r="L1620" s="58" t="s">
        <v>7828</v>
      </c>
      <c r="M1620" s="58" t="s">
        <v>1743</v>
      </c>
      <c r="N1620" s="60">
        <v>2692200</v>
      </c>
      <c r="O1620" s="60">
        <v>148071</v>
      </c>
      <c r="P1620" s="60">
        <v>148071</v>
      </c>
      <c r="Q1620" s="58"/>
      <c r="R1620" s="58" t="s">
        <v>658</v>
      </c>
      <c r="S1620" s="58" t="s">
        <v>695</v>
      </c>
      <c r="T1620" s="58"/>
      <c r="U1620" s="58">
        <v>3</v>
      </c>
      <c r="V1620" s="58"/>
      <c r="W1620" s="58" t="s">
        <v>658</v>
      </c>
      <c r="X1620" s="58">
        <v>44072938000</v>
      </c>
      <c r="Y1620" s="58" t="str">
        <f>LEFT(Tableau3[[#This Row],[CODE_TARIF]],6)</f>
        <v>440729</v>
      </c>
      <c r="Z1620" s="58" t="s">
        <v>697</v>
      </c>
      <c r="AA1620" s="58"/>
      <c r="AB1620" s="58" t="s">
        <v>7972</v>
      </c>
      <c r="AC1620" s="60">
        <v>14</v>
      </c>
      <c r="AD1620" s="60" t="s">
        <v>6900</v>
      </c>
      <c r="AE1620" s="58" t="s">
        <v>1668</v>
      </c>
      <c r="AF1620" s="58" t="s">
        <v>658</v>
      </c>
      <c r="AG1620" s="60" t="s">
        <v>4254</v>
      </c>
      <c r="AH1620" s="60" t="s">
        <v>4254</v>
      </c>
      <c r="AI1620" s="58">
        <v>1000</v>
      </c>
      <c r="AJ1620" s="58" t="s">
        <v>666</v>
      </c>
    </row>
    <row r="1621" spans="1:36">
      <c r="A1621" s="57">
        <v>1618</v>
      </c>
      <c r="B1621" s="58">
        <v>2022</v>
      </c>
      <c r="C1621" s="58" t="s">
        <v>692</v>
      </c>
      <c r="D1621" s="58"/>
      <c r="E1621" s="58" t="s">
        <v>8887</v>
      </c>
      <c r="F1621" s="58" t="s">
        <v>589</v>
      </c>
      <c r="G1621" s="58" t="s">
        <v>7941</v>
      </c>
      <c r="H1621" s="58" t="s">
        <v>2036</v>
      </c>
      <c r="I1621" s="59">
        <v>44642</v>
      </c>
      <c r="J1621" s="58" t="s">
        <v>1735</v>
      </c>
      <c r="K1621" s="59" t="s">
        <v>7280</v>
      </c>
      <c r="L1621" s="58" t="s">
        <v>7829</v>
      </c>
      <c r="M1621" s="58" t="s">
        <v>7280</v>
      </c>
      <c r="N1621" s="60">
        <v>9311931</v>
      </c>
      <c r="O1621" s="60">
        <v>1257111</v>
      </c>
      <c r="P1621" s="60">
        <v>1257111</v>
      </c>
      <c r="Q1621" s="58"/>
      <c r="R1621" s="58" t="s">
        <v>658</v>
      </c>
      <c r="S1621" s="58" t="s">
        <v>708</v>
      </c>
      <c r="T1621" s="58"/>
      <c r="U1621" s="58">
        <v>3</v>
      </c>
      <c r="V1621" s="58"/>
      <c r="W1621" s="58" t="s">
        <v>658</v>
      </c>
      <c r="X1621" s="58">
        <v>44034939000</v>
      </c>
      <c r="Y1621" s="58" t="str">
        <f>LEFT(Tableau3[[#This Row],[CODE_TARIF]],6)</f>
        <v>440349</v>
      </c>
      <c r="Z1621" s="58" t="s">
        <v>697</v>
      </c>
      <c r="AA1621" s="58"/>
      <c r="AB1621" s="58" t="s">
        <v>8726</v>
      </c>
      <c r="AC1621" s="60">
        <v>145</v>
      </c>
      <c r="AD1621" s="60" t="s">
        <v>6901</v>
      </c>
      <c r="AE1621" s="58" t="s">
        <v>698</v>
      </c>
      <c r="AF1621" s="58" t="s">
        <v>658</v>
      </c>
      <c r="AG1621" s="60" t="s">
        <v>5430</v>
      </c>
      <c r="AH1621" s="60" t="s">
        <v>5430</v>
      </c>
      <c r="AI1621" s="58">
        <v>1000</v>
      </c>
      <c r="AJ1621" s="58" t="s">
        <v>666</v>
      </c>
    </row>
    <row r="1622" spans="1:36">
      <c r="A1622" s="57">
        <v>1619</v>
      </c>
      <c r="B1622" s="58">
        <v>2022</v>
      </c>
      <c r="C1622" s="58" t="s">
        <v>692</v>
      </c>
      <c r="D1622" s="58"/>
      <c r="E1622" s="58" t="s">
        <v>2012</v>
      </c>
      <c r="F1622" s="58" t="s">
        <v>577</v>
      </c>
      <c r="G1622" s="58" t="s">
        <v>7922</v>
      </c>
      <c r="H1622" s="58" t="s">
        <v>1910</v>
      </c>
      <c r="I1622" s="59">
        <v>44641</v>
      </c>
      <c r="J1622" s="58" t="s">
        <v>3576</v>
      </c>
      <c r="K1622" s="59" t="s">
        <v>7186</v>
      </c>
      <c r="L1622" s="58" t="s">
        <v>7830</v>
      </c>
      <c r="M1622" s="58" t="s">
        <v>1743</v>
      </c>
      <c r="N1622" s="60">
        <v>2474925</v>
      </c>
      <c r="O1622" s="60">
        <v>284617</v>
      </c>
      <c r="P1622" s="60">
        <v>284617</v>
      </c>
      <c r="Q1622" s="58"/>
      <c r="R1622" s="58" t="s">
        <v>658</v>
      </c>
      <c r="S1622" s="58" t="s">
        <v>703</v>
      </c>
      <c r="T1622" s="58"/>
      <c r="U1622" s="58">
        <v>3</v>
      </c>
      <c r="V1622" s="58"/>
      <c r="W1622" s="58" t="s">
        <v>658</v>
      </c>
      <c r="X1622" s="58">
        <v>44034939000</v>
      </c>
      <c r="Y1622" s="58" t="str">
        <f>LEFT(Tableau3[[#This Row],[CODE_TARIF]],6)</f>
        <v>440349</v>
      </c>
      <c r="Z1622" s="58" t="s">
        <v>697</v>
      </c>
      <c r="AA1622" s="58"/>
      <c r="AB1622" s="58" t="s">
        <v>8727</v>
      </c>
      <c r="AC1622" s="60">
        <v>57</v>
      </c>
      <c r="AD1622" s="60" t="s">
        <v>6902</v>
      </c>
      <c r="AE1622" s="58" t="s">
        <v>698</v>
      </c>
      <c r="AF1622" s="58" t="s">
        <v>658</v>
      </c>
      <c r="AG1622" s="60" t="s">
        <v>5431</v>
      </c>
      <c r="AH1622" s="60" t="s">
        <v>5431</v>
      </c>
      <c r="AI1622" s="58">
        <v>1000</v>
      </c>
      <c r="AJ1622" s="58" t="s">
        <v>666</v>
      </c>
    </row>
    <row r="1623" spans="1:36">
      <c r="A1623" s="57">
        <v>1620</v>
      </c>
      <c r="B1623" s="58">
        <v>2022</v>
      </c>
      <c r="C1623" s="58" t="s">
        <v>692</v>
      </c>
      <c r="D1623" s="58"/>
      <c r="E1623" s="58" t="s">
        <v>8878</v>
      </c>
      <c r="F1623" s="58" t="s">
        <v>578</v>
      </c>
      <c r="G1623" s="58" t="s">
        <v>7935</v>
      </c>
      <c r="H1623" s="58" t="s">
        <v>2027</v>
      </c>
      <c r="I1623" s="59">
        <v>44641</v>
      </c>
      <c r="J1623" s="58" t="s">
        <v>3577</v>
      </c>
      <c r="K1623" s="59" t="s">
        <v>7186</v>
      </c>
      <c r="L1623" s="58" t="s">
        <v>7831</v>
      </c>
      <c r="M1623" s="58" t="s">
        <v>1743</v>
      </c>
      <c r="N1623" s="60">
        <v>3894653</v>
      </c>
      <c r="O1623" s="60">
        <v>447885</v>
      </c>
      <c r="P1623" s="60">
        <v>447885</v>
      </c>
      <c r="Q1623" s="58"/>
      <c r="R1623" s="58" t="s">
        <v>658</v>
      </c>
      <c r="S1623" s="58" t="s">
        <v>703</v>
      </c>
      <c r="T1623" s="58"/>
      <c r="U1623" s="58">
        <v>3</v>
      </c>
      <c r="V1623" s="58"/>
      <c r="W1623" s="58" t="s">
        <v>658</v>
      </c>
      <c r="X1623" s="58">
        <v>44034914000</v>
      </c>
      <c r="Y1623" s="58" t="str">
        <f>LEFT(Tableau3[[#This Row],[CODE_TARIF]],6)</f>
        <v>440349</v>
      </c>
      <c r="Z1623" s="58" t="s">
        <v>697</v>
      </c>
      <c r="AA1623" s="58"/>
      <c r="AB1623" s="58" t="s">
        <v>8728</v>
      </c>
      <c r="AC1623" s="60">
        <v>166</v>
      </c>
      <c r="AD1623" s="60" t="s">
        <v>6903</v>
      </c>
      <c r="AE1623" s="58" t="s">
        <v>698</v>
      </c>
      <c r="AF1623" s="58" t="s">
        <v>658</v>
      </c>
      <c r="AG1623" s="60" t="s">
        <v>5432</v>
      </c>
      <c r="AH1623" s="60" t="s">
        <v>5432</v>
      </c>
      <c r="AI1623" s="58">
        <v>1000</v>
      </c>
      <c r="AJ1623" s="58" t="s">
        <v>666</v>
      </c>
    </row>
    <row r="1624" spans="1:36">
      <c r="A1624" s="57">
        <v>1621</v>
      </c>
      <c r="B1624" s="58">
        <v>2022</v>
      </c>
      <c r="C1624" s="58" t="s">
        <v>692</v>
      </c>
      <c r="D1624" s="58"/>
      <c r="E1624" s="58" t="s">
        <v>8878</v>
      </c>
      <c r="F1624" s="58" t="s">
        <v>578</v>
      </c>
      <c r="G1624" s="58" t="s">
        <v>7935</v>
      </c>
      <c r="H1624" s="58" t="s">
        <v>2027</v>
      </c>
      <c r="I1624" s="59">
        <v>44638</v>
      </c>
      <c r="J1624" s="58" t="s">
        <v>1744</v>
      </c>
      <c r="K1624" s="59" t="s">
        <v>7186</v>
      </c>
      <c r="L1624" s="58" t="s">
        <v>7832</v>
      </c>
      <c r="M1624" s="58" t="s">
        <v>7186</v>
      </c>
      <c r="N1624" s="60">
        <v>86906</v>
      </c>
      <c r="O1624" s="60">
        <v>9995</v>
      </c>
      <c r="P1624" s="60">
        <v>9995</v>
      </c>
      <c r="Q1624" s="58"/>
      <c r="R1624" s="58" t="s">
        <v>658</v>
      </c>
      <c r="S1624" s="58" t="s">
        <v>703</v>
      </c>
      <c r="T1624" s="58"/>
      <c r="U1624" s="58">
        <v>3</v>
      </c>
      <c r="V1624" s="58"/>
      <c r="W1624" s="58" t="s">
        <v>658</v>
      </c>
      <c r="X1624" s="58">
        <v>44034911000</v>
      </c>
      <c r="Y1624" s="58" t="str">
        <f>LEFT(Tableau3[[#This Row],[CODE_TARIF]],6)</f>
        <v>440349</v>
      </c>
      <c r="Z1624" s="58" t="s">
        <v>697</v>
      </c>
      <c r="AA1624" s="58"/>
      <c r="AB1624" s="58" t="s">
        <v>8729</v>
      </c>
      <c r="AC1624" s="60">
        <v>52</v>
      </c>
      <c r="AD1624" s="60" t="s">
        <v>3907</v>
      </c>
      <c r="AE1624" s="58" t="s">
        <v>698</v>
      </c>
      <c r="AF1624" s="58" t="s">
        <v>658</v>
      </c>
      <c r="AG1624" s="60" t="s">
        <v>5433</v>
      </c>
      <c r="AH1624" s="60" t="s">
        <v>5433</v>
      </c>
      <c r="AI1624" s="58">
        <v>1000</v>
      </c>
      <c r="AJ1624" s="58" t="s">
        <v>666</v>
      </c>
    </row>
    <row r="1625" spans="1:36">
      <c r="A1625" s="57">
        <v>1622</v>
      </c>
      <c r="B1625" s="58">
        <v>2022</v>
      </c>
      <c r="C1625" s="58" t="s">
        <v>692</v>
      </c>
      <c r="D1625" s="58"/>
      <c r="E1625" s="58" t="s">
        <v>2012</v>
      </c>
      <c r="F1625" s="58" t="s">
        <v>577</v>
      </c>
      <c r="G1625" s="58" t="s">
        <v>7922</v>
      </c>
      <c r="H1625" s="58" t="s">
        <v>1910</v>
      </c>
      <c r="I1625" s="59">
        <v>44638</v>
      </c>
      <c r="J1625" s="58" t="s">
        <v>3578</v>
      </c>
      <c r="K1625" s="59" t="s">
        <v>7186</v>
      </c>
      <c r="L1625" s="58" t="s">
        <v>7833</v>
      </c>
      <c r="M1625" s="58" t="s">
        <v>1734</v>
      </c>
      <c r="N1625" s="60">
        <v>651099</v>
      </c>
      <c r="O1625" s="60">
        <v>35810</v>
      </c>
      <c r="P1625" s="60">
        <v>35810</v>
      </c>
      <c r="Q1625" s="58"/>
      <c r="R1625" s="58" t="s">
        <v>658</v>
      </c>
      <c r="S1625" s="58" t="s">
        <v>675</v>
      </c>
      <c r="T1625" s="58"/>
      <c r="U1625" s="58">
        <v>3</v>
      </c>
      <c r="V1625" s="58"/>
      <c r="W1625" s="58" t="s">
        <v>658</v>
      </c>
      <c r="X1625" s="58">
        <v>44072938000</v>
      </c>
      <c r="Y1625" s="58" t="str">
        <f>LEFT(Tableau3[[#This Row],[CODE_TARIF]],6)</f>
        <v>440729</v>
      </c>
      <c r="Z1625" s="58" t="s">
        <v>697</v>
      </c>
      <c r="AA1625" s="58"/>
      <c r="AB1625" s="58" t="s">
        <v>8730</v>
      </c>
      <c r="AC1625" s="60">
        <v>28</v>
      </c>
      <c r="AD1625" s="60" t="s">
        <v>6904</v>
      </c>
      <c r="AE1625" s="58" t="s">
        <v>698</v>
      </c>
      <c r="AF1625" s="58" t="s">
        <v>658</v>
      </c>
      <c r="AG1625" s="60" t="s">
        <v>5434</v>
      </c>
      <c r="AH1625" s="60" t="s">
        <v>5434</v>
      </c>
      <c r="AI1625" s="58">
        <v>1000</v>
      </c>
      <c r="AJ1625" s="58" t="s">
        <v>666</v>
      </c>
    </row>
    <row r="1626" spans="1:36">
      <c r="A1626" s="57">
        <v>1623</v>
      </c>
      <c r="B1626" s="58">
        <v>2022</v>
      </c>
      <c r="C1626" s="58" t="s">
        <v>692</v>
      </c>
      <c r="D1626" s="58"/>
      <c r="E1626" s="58" t="s">
        <v>2012</v>
      </c>
      <c r="F1626" s="58" t="s">
        <v>577</v>
      </c>
      <c r="G1626" s="58" t="s">
        <v>7922</v>
      </c>
      <c r="H1626" s="58" t="s">
        <v>1910</v>
      </c>
      <c r="I1626" s="59">
        <v>44638</v>
      </c>
      <c r="J1626" s="58" t="s">
        <v>3579</v>
      </c>
      <c r="K1626" s="59" t="s">
        <v>7186</v>
      </c>
      <c r="L1626" s="58" t="s">
        <v>7833</v>
      </c>
      <c r="M1626" s="58" t="s">
        <v>1734</v>
      </c>
      <c r="N1626" s="60">
        <v>1561411</v>
      </c>
      <c r="O1626" s="60">
        <v>85878</v>
      </c>
      <c r="P1626" s="60">
        <v>85878</v>
      </c>
      <c r="Q1626" s="58"/>
      <c r="R1626" s="58" t="s">
        <v>658</v>
      </c>
      <c r="S1626" s="58" t="s">
        <v>675</v>
      </c>
      <c r="T1626" s="58"/>
      <c r="U1626" s="58">
        <v>3</v>
      </c>
      <c r="V1626" s="58"/>
      <c r="W1626" s="58" t="s">
        <v>658</v>
      </c>
      <c r="X1626" s="58">
        <v>44072938000</v>
      </c>
      <c r="Y1626" s="58" t="str">
        <f>LEFT(Tableau3[[#This Row],[CODE_TARIF]],6)</f>
        <v>440729</v>
      </c>
      <c r="Z1626" s="58" t="s">
        <v>697</v>
      </c>
      <c r="AA1626" s="58"/>
      <c r="AB1626" s="58" t="s">
        <v>8731</v>
      </c>
      <c r="AC1626" s="60">
        <v>110</v>
      </c>
      <c r="AD1626" s="60" t="s">
        <v>6622</v>
      </c>
      <c r="AE1626" s="58" t="s">
        <v>698</v>
      </c>
      <c r="AF1626" s="58" t="s">
        <v>658</v>
      </c>
      <c r="AG1626" s="60" t="s">
        <v>5435</v>
      </c>
      <c r="AH1626" s="60" t="s">
        <v>5435</v>
      </c>
      <c r="AI1626" s="58">
        <v>1000</v>
      </c>
      <c r="AJ1626" s="58" t="s">
        <v>666</v>
      </c>
    </row>
    <row r="1627" spans="1:36">
      <c r="A1627" s="57">
        <v>1624</v>
      </c>
      <c r="B1627" s="58">
        <v>2022</v>
      </c>
      <c r="C1627" s="58" t="s">
        <v>692</v>
      </c>
      <c r="D1627" s="58"/>
      <c r="E1627" s="58" t="s">
        <v>2012</v>
      </c>
      <c r="F1627" s="58" t="s">
        <v>577</v>
      </c>
      <c r="G1627" s="58" t="s">
        <v>7922</v>
      </c>
      <c r="H1627" s="58" t="s">
        <v>1910</v>
      </c>
      <c r="I1627" s="59">
        <v>44638</v>
      </c>
      <c r="J1627" s="58" t="s">
        <v>3580</v>
      </c>
      <c r="K1627" s="59" t="s">
        <v>1962</v>
      </c>
      <c r="L1627" s="58" t="s">
        <v>7833</v>
      </c>
      <c r="M1627" s="58" t="s">
        <v>1734</v>
      </c>
      <c r="N1627" s="60">
        <v>657441</v>
      </c>
      <c r="O1627" s="60">
        <v>36159</v>
      </c>
      <c r="P1627" s="60">
        <v>36159</v>
      </c>
      <c r="Q1627" s="58"/>
      <c r="R1627" s="58" t="s">
        <v>658</v>
      </c>
      <c r="S1627" s="58" t="s">
        <v>675</v>
      </c>
      <c r="T1627" s="58"/>
      <c r="U1627" s="58">
        <v>3</v>
      </c>
      <c r="V1627" s="58"/>
      <c r="W1627" s="58" t="s">
        <v>658</v>
      </c>
      <c r="X1627" s="58">
        <v>44072938000</v>
      </c>
      <c r="Y1627" s="58" t="str">
        <f>LEFT(Tableau3[[#This Row],[CODE_TARIF]],6)</f>
        <v>440729</v>
      </c>
      <c r="Z1627" s="58" t="s">
        <v>697</v>
      </c>
      <c r="AA1627" s="58"/>
      <c r="AB1627" s="58" t="s">
        <v>8732</v>
      </c>
      <c r="AC1627" s="60">
        <v>28</v>
      </c>
      <c r="AD1627" s="60" t="s">
        <v>6905</v>
      </c>
      <c r="AE1627" s="58" t="s">
        <v>698</v>
      </c>
      <c r="AF1627" s="58" t="s">
        <v>658</v>
      </c>
      <c r="AG1627" s="60" t="s">
        <v>5436</v>
      </c>
      <c r="AH1627" s="60" t="s">
        <v>5436</v>
      </c>
      <c r="AI1627" s="58">
        <v>1000</v>
      </c>
      <c r="AJ1627" s="58" t="s">
        <v>666</v>
      </c>
    </row>
    <row r="1628" spans="1:36">
      <c r="A1628" s="57">
        <v>1625</v>
      </c>
      <c r="B1628" s="58">
        <v>2022</v>
      </c>
      <c r="C1628" s="58" t="s">
        <v>692</v>
      </c>
      <c r="D1628" s="58"/>
      <c r="E1628" s="58" t="s">
        <v>2012</v>
      </c>
      <c r="F1628" s="58" t="s">
        <v>577</v>
      </c>
      <c r="G1628" s="58" t="s">
        <v>7922</v>
      </c>
      <c r="H1628" s="58" t="s">
        <v>1910</v>
      </c>
      <c r="I1628" s="59">
        <v>44638</v>
      </c>
      <c r="J1628" s="58" t="s">
        <v>3581</v>
      </c>
      <c r="K1628" s="59" t="s">
        <v>1962</v>
      </c>
      <c r="L1628" s="58" t="s">
        <v>7834</v>
      </c>
      <c r="M1628" s="58" t="s">
        <v>1962</v>
      </c>
      <c r="N1628" s="60">
        <v>976225</v>
      </c>
      <c r="O1628" s="60">
        <v>112266</v>
      </c>
      <c r="P1628" s="60">
        <v>112266</v>
      </c>
      <c r="Q1628" s="58"/>
      <c r="R1628" s="58" t="s">
        <v>658</v>
      </c>
      <c r="S1628" s="58" t="s">
        <v>703</v>
      </c>
      <c r="T1628" s="58"/>
      <c r="U1628" s="58">
        <v>3</v>
      </c>
      <c r="V1628" s="58"/>
      <c r="W1628" s="58" t="s">
        <v>658</v>
      </c>
      <c r="X1628" s="58">
        <v>44034939000</v>
      </c>
      <c r="Y1628" s="58" t="str">
        <f>LEFT(Tableau3[[#This Row],[CODE_TARIF]],6)</f>
        <v>440349</v>
      </c>
      <c r="Z1628" s="58" t="s">
        <v>697</v>
      </c>
      <c r="AA1628" s="58"/>
      <c r="AB1628" s="58" t="s">
        <v>8733</v>
      </c>
      <c r="AC1628" s="60">
        <v>29</v>
      </c>
      <c r="AD1628" s="60" t="s">
        <v>6906</v>
      </c>
      <c r="AE1628" s="58" t="s">
        <v>698</v>
      </c>
      <c r="AF1628" s="58" t="s">
        <v>658</v>
      </c>
      <c r="AG1628" s="60" t="s">
        <v>5437</v>
      </c>
      <c r="AH1628" s="60" t="s">
        <v>5437</v>
      </c>
      <c r="AI1628" s="58">
        <v>1000</v>
      </c>
      <c r="AJ1628" s="58" t="s">
        <v>666</v>
      </c>
    </row>
    <row r="1629" spans="1:36">
      <c r="A1629" s="57">
        <v>1626</v>
      </c>
      <c r="B1629" s="58">
        <v>2022</v>
      </c>
      <c r="C1629" s="58" t="s">
        <v>692</v>
      </c>
      <c r="D1629" s="58"/>
      <c r="E1629" s="58" t="s">
        <v>2012</v>
      </c>
      <c r="F1629" s="58" t="s">
        <v>577</v>
      </c>
      <c r="G1629" s="58" t="s">
        <v>7922</v>
      </c>
      <c r="H1629" s="58" t="s">
        <v>1910</v>
      </c>
      <c r="I1629" s="59">
        <v>44638</v>
      </c>
      <c r="J1629" s="58" t="s">
        <v>3582</v>
      </c>
      <c r="K1629" s="59" t="s">
        <v>1962</v>
      </c>
      <c r="L1629" s="58" t="s">
        <v>7834</v>
      </c>
      <c r="M1629" s="58" t="s">
        <v>1962</v>
      </c>
      <c r="N1629" s="60">
        <v>7161439</v>
      </c>
      <c r="O1629" s="60">
        <v>823565</v>
      </c>
      <c r="P1629" s="60">
        <v>823565</v>
      </c>
      <c r="Q1629" s="58"/>
      <c r="R1629" s="58" t="s">
        <v>658</v>
      </c>
      <c r="S1629" s="58" t="s">
        <v>703</v>
      </c>
      <c r="T1629" s="58"/>
      <c r="U1629" s="58">
        <v>3</v>
      </c>
      <c r="V1629" s="58"/>
      <c r="W1629" s="58" t="s">
        <v>658</v>
      </c>
      <c r="X1629" s="58">
        <v>44034939000</v>
      </c>
      <c r="Y1629" s="58" t="str">
        <f>LEFT(Tableau3[[#This Row],[CODE_TARIF]],6)</f>
        <v>440349</v>
      </c>
      <c r="Z1629" s="58" t="s">
        <v>697</v>
      </c>
      <c r="AA1629" s="58"/>
      <c r="AB1629" s="58" t="s">
        <v>8734</v>
      </c>
      <c r="AC1629" s="60">
        <v>10</v>
      </c>
      <c r="AD1629" s="60" t="s">
        <v>6907</v>
      </c>
      <c r="AE1629" s="58" t="s">
        <v>698</v>
      </c>
      <c r="AF1629" s="58" t="s">
        <v>658</v>
      </c>
      <c r="AG1629" s="60" t="s">
        <v>5438</v>
      </c>
      <c r="AH1629" s="60" t="s">
        <v>5438</v>
      </c>
      <c r="AI1629" s="58">
        <v>1000</v>
      </c>
      <c r="AJ1629" s="58" t="s">
        <v>666</v>
      </c>
    </row>
    <row r="1630" spans="1:36">
      <c r="A1630" s="57">
        <v>1627</v>
      </c>
      <c r="B1630" s="58">
        <v>2022</v>
      </c>
      <c r="C1630" s="58" t="s">
        <v>692</v>
      </c>
      <c r="D1630" s="58"/>
      <c r="E1630" s="58" t="s">
        <v>2012</v>
      </c>
      <c r="F1630" s="58" t="s">
        <v>577</v>
      </c>
      <c r="G1630" s="58" t="s">
        <v>7922</v>
      </c>
      <c r="H1630" s="58" t="s">
        <v>1910</v>
      </c>
      <c r="I1630" s="59">
        <v>44638</v>
      </c>
      <c r="J1630" s="58" t="s">
        <v>3583</v>
      </c>
      <c r="K1630" s="59" t="s">
        <v>1962</v>
      </c>
      <c r="L1630" s="58" t="s">
        <v>7834</v>
      </c>
      <c r="M1630" s="58" t="s">
        <v>1962</v>
      </c>
      <c r="N1630" s="60">
        <v>961385</v>
      </c>
      <c r="O1630" s="60">
        <v>110559</v>
      </c>
      <c r="P1630" s="60">
        <v>110559</v>
      </c>
      <c r="Q1630" s="58"/>
      <c r="R1630" s="58" t="s">
        <v>658</v>
      </c>
      <c r="S1630" s="58" t="s">
        <v>703</v>
      </c>
      <c r="T1630" s="58"/>
      <c r="U1630" s="58">
        <v>3</v>
      </c>
      <c r="V1630" s="58"/>
      <c r="W1630" s="58" t="s">
        <v>658</v>
      </c>
      <c r="X1630" s="58">
        <v>44034939000</v>
      </c>
      <c r="Y1630" s="58" t="str">
        <f>LEFT(Tableau3[[#This Row],[CODE_TARIF]],6)</f>
        <v>440349</v>
      </c>
      <c r="Z1630" s="58" t="s">
        <v>697</v>
      </c>
      <c r="AA1630" s="58"/>
      <c r="AB1630" s="58" t="s">
        <v>8735</v>
      </c>
      <c r="AC1630" s="60">
        <v>24</v>
      </c>
      <c r="AD1630" s="60" t="s">
        <v>5439</v>
      </c>
      <c r="AE1630" s="58" t="s">
        <v>698</v>
      </c>
      <c r="AF1630" s="58" t="s">
        <v>658</v>
      </c>
      <c r="AG1630" s="60" t="s">
        <v>5439</v>
      </c>
      <c r="AH1630" s="60" t="s">
        <v>5439</v>
      </c>
      <c r="AI1630" s="58">
        <v>1000</v>
      </c>
      <c r="AJ1630" s="58" t="s">
        <v>666</v>
      </c>
    </row>
    <row r="1631" spans="1:36">
      <c r="A1631" s="57">
        <v>1628</v>
      </c>
      <c r="B1631" s="58">
        <v>2022</v>
      </c>
      <c r="C1631" s="58" t="s">
        <v>692</v>
      </c>
      <c r="D1631" s="58"/>
      <c r="E1631" s="58" t="s">
        <v>8883</v>
      </c>
      <c r="F1631" s="58" t="s">
        <v>587</v>
      </c>
      <c r="G1631" s="58" t="s">
        <v>7933</v>
      </c>
      <c r="H1631" s="58" t="s">
        <v>2032</v>
      </c>
      <c r="I1631" s="59">
        <v>44638</v>
      </c>
      <c r="J1631" s="58" t="s">
        <v>3584</v>
      </c>
      <c r="K1631" s="59" t="s">
        <v>7186</v>
      </c>
      <c r="L1631" s="58" t="s">
        <v>7835</v>
      </c>
      <c r="M1631" s="58" t="s">
        <v>7280</v>
      </c>
      <c r="N1631" s="60">
        <v>1263300</v>
      </c>
      <c r="O1631" s="60">
        <v>69482</v>
      </c>
      <c r="P1631" s="60">
        <v>69482</v>
      </c>
      <c r="Q1631" s="58"/>
      <c r="R1631" s="58" t="s">
        <v>658</v>
      </c>
      <c r="S1631" s="58" t="s">
        <v>695</v>
      </c>
      <c r="T1631" s="58"/>
      <c r="U1631" s="58">
        <v>3</v>
      </c>
      <c r="V1631" s="58"/>
      <c r="W1631" s="58" t="s">
        <v>658</v>
      </c>
      <c r="X1631" s="58">
        <v>44072921000</v>
      </c>
      <c r="Y1631" s="58" t="str">
        <f>LEFT(Tableau3[[#This Row],[CODE_TARIF]],6)</f>
        <v>440729</v>
      </c>
      <c r="Z1631" s="58" t="s">
        <v>697</v>
      </c>
      <c r="AA1631" s="58"/>
      <c r="AB1631" s="58" t="s">
        <v>7976</v>
      </c>
      <c r="AC1631" s="60">
        <v>11</v>
      </c>
      <c r="AD1631" s="60" t="s">
        <v>6908</v>
      </c>
      <c r="AE1631" s="58" t="s">
        <v>1668</v>
      </c>
      <c r="AF1631" s="58" t="s">
        <v>658</v>
      </c>
      <c r="AG1631" s="60" t="s">
        <v>5440</v>
      </c>
      <c r="AH1631" s="60" t="s">
        <v>5440</v>
      </c>
      <c r="AI1631" s="58">
        <v>1000</v>
      </c>
      <c r="AJ1631" s="58" t="s">
        <v>666</v>
      </c>
    </row>
    <row r="1632" spans="1:36">
      <c r="A1632" s="57">
        <v>1629</v>
      </c>
      <c r="B1632" s="58">
        <v>2022</v>
      </c>
      <c r="C1632" s="58" t="s">
        <v>692</v>
      </c>
      <c r="D1632" s="58"/>
      <c r="E1632" s="58" t="s">
        <v>8883</v>
      </c>
      <c r="F1632" s="58" t="s">
        <v>587</v>
      </c>
      <c r="G1632" s="58" t="s">
        <v>7933</v>
      </c>
      <c r="H1632" s="58" t="s">
        <v>2032</v>
      </c>
      <c r="I1632" s="59">
        <v>44638</v>
      </c>
      <c r="J1632" s="58" t="s">
        <v>1739</v>
      </c>
      <c r="K1632" s="59" t="s">
        <v>7186</v>
      </c>
      <c r="L1632" s="58" t="s">
        <v>7835</v>
      </c>
      <c r="M1632" s="58" t="s">
        <v>7280</v>
      </c>
      <c r="N1632" s="60">
        <v>1231700</v>
      </c>
      <c r="O1632" s="60">
        <v>67744</v>
      </c>
      <c r="P1632" s="60">
        <v>67744</v>
      </c>
      <c r="Q1632" s="58"/>
      <c r="R1632" s="58" t="s">
        <v>658</v>
      </c>
      <c r="S1632" s="58" t="s">
        <v>699</v>
      </c>
      <c r="T1632" s="58"/>
      <c r="U1632" s="58">
        <v>3</v>
      </c>
      <c r="V1632" s="58"/>
      <c r="W1632" s="58" t="s">
        <v>658</v>
      </c>
      <c r="X1632" s="58">
        <v>44072938000</v>
      </c>
      <c r="Y1632" s="58" t="str">
        <f>LEFT(Tableau3[[#This Row],[CODE_TARIF]],6)</f>
        <v>440729</v>
      </c>
      <c r="Z1632" s="58" t="s">
        <v>697</v>
      </c>
      <c r="AA1632" s="58"/>
      <c r="AB1632" s="58" t="s">
        <v>7972</v>
      </c>
      <c r="AC1632" s="60">
        <v>10</v>
      </c>
      <c r="AD1632" s="60" t="s">
        <v>6909</v>
      </c>
      <c r="AE1632" s="58" t="s">
        <v>1668</v>
      </c>
      <c r="AF1632" s="58" t="s">
        <v>658</v>
      </c>
      <c r="AG1632" s="60" t="s">
        <v>5441</v>
      </c>
      <c r="AH1632" s="60" t="s">
        <v>5441</v>
      </c>
      <c r="AI1632" s="58">
        <v>1000</v>
      </c>
      <c r="AJ1632" s="58" t="s">
        <v>666</v>
      </c>
    </row>
    <row r="1633" spans="1:36">
      <c r="A1633" s="57">
        <v>1630</v>
      </c>
      <c r="B1633" s="58">
        <v>2022</v>
      </c>
      <c r="C1633" s="58" t="s">
        <v>692</v>
      </c>
      <c r="D1633" s="58"/>
      <c r="E1633" s="58" t="s">
        <v>8883</v>
      </c>
      <c r="F1633" s="58" t="s">
        <v>587</v>
      </c>
      <c r="G1633" s="58" t="s">
        <v>7933</v>
      </c>
      <c r="H1633" s="58" t="s">
        <v>2032</v>
      </c>
      <c r="I1633" s="59">
        <v>44638</v>
      </c>
      <c r="J1633" s="58" t="s">
        <v>3585</v>
      </c>
      <c r="K1633" s="59" t="s">
        <v>7186</v>
      </c>
      <c r="L1633" s="58" t="s">
        <v>7835</v>
      </c>
      <c r="M1633" s="58" t="s">
        <v>7280</v>
      </c>
      <c r="N1633" s="60">
        <v>1200900</v>
      </c>
      <c r="O1633" s="60">
        <v>66050</v>
      </c>
      <c r="P1633" s="60">
        <v>66050</v>
      </c>
      <c r="Q1633" s="58"/>
      <c r="R1633" s="58" t="s">
        <v>658</v>
      </c>
      <c r="S1633" s="58" t="s">
        <v>699</v>
      </c>
      <c r="T1633" s="58"/>
      <c r="U1633" s="58">
        <v>3</v>
      </c>
      <c r="V1633" s="58"/>
      <c r="W1633" s="58" t="s">
        <v>658</v>
      </c>
      <c r="X1633" s="58">
        <v>44072938000</v>
      </c>
      <c r="Y1633" s="58" t="str">
        <f>LEFT(Tableau3[[#This Row],[CODE_TARIF]],6)</f>
        <v>440729</v>
      </c>
      <c r="Z1633" s="58" t="s">
        <v>697</v>
      </c>
      <c r="AA1633" s="58"/>
      <c r="AB1633" s="58" t="s">
        <v>7972</v>
      </c>
      <c r="AC1633" s="60">
        <v>10</v>
      </c>
      <c r="AD1633" s="60" t="s">
        <v>6910</v>
      </c>
      <c r="AE1633" s="58" t="s">
        <v>1668</v>
      </c>
      <c r="AF1633" s="58" t="s">
        <v>658</v>
      </c>
      <c r="AG1633" s="60" t="s">
        <v>5442</v>
      </c>
      <c r="AH1633" s="60" t="s">
        <v>5442</v>
      </c>
      <c r="AI1633" s="58">
        <v>1000</v>
      </c>
      <c r="AJ1633" s="58" t="s">
        <v>666</v>
      </c>
    </row>
    <row r="1634" spans="1:36">
      <c r="A1634" s="57">
        <v>1631</v>
      </c>
      <c r="B1634" s="58">
        <v>2022</v>
      </c>
      <c r="C1634" s="58" t="s">
        <v>692</v>
      </c>
      <c r="D1634" s="58"/>
      <c r="E1634" s="58" t="s">
        <v>8883</v>
      </c>
      <c r="F1634" s="58" t="s">
        <v>587</v>
      </c>
      <c r="G1634" s="58" t="s">
        <v>7933</v>
      </c>
      <c r="H1634" s="58" t="s">
        <v>2032</v>
      </c>
      <c r="I1634" s="59">
        <v>44638</v>
      </c>
      <c r="J1634" s="58" t="s">
        <v>3586</v>
      </c>
      <c r="K1634" s="59" t="s">
        <v>7186</v>
      </c>
      <c r="L1634" s="58" t="s">
        <v>7835</v>
      </c>
      <c r="M1634" s="58" t="s">
        <v>7280</v>
      </c>
      <c r="N1634" s="60">
        <v>2782400</v>
      </c>
      <c r="O1634" s="60">
        <v>153032</v>
      </c>
      <c r="P1634" s="60">
        <v>153032</v>
      </c>
      <c r="Q1634" s="58"/>
      <c r="R1634" s="58" t="s">
        <v>658</v>
      </c>
      <c r="S1634" s="58" t="s">
        <v>695</v>
      </c>
      <c r="T1634" s="58"/>
      <c r="U1634" s="58">
        <v>3</v>
      </c>
      <c r="V1634" s="58"/>
      <c r="W1634" s="58" t="s">
        <v>658</v>
      </c>
      <c r="X1634" s="58">
        <v>44072938000</v>
      </c>
      <c r="Y1634" s="58" t="str">
        <f>LEFT(Tableau3[[#This Row],[CODE_TARIF]],6)</f>
        <v>440729</v>
      </c>
      <c r="Z1634" s="58" t="s">
        <v>697</v>
      </c>
      <c r="AA1634" s="58"/>
      <c r="AB1634" s="58" t="s">
        <v>7972</v>
      </c>
      <c r="AC1634" s="60">
        <v>8</v>
      </c>
      <c r="AD1634" s="60" t="s">
        <v>6911</v>
      </c>
      <c r="AE1634" s="58" t="s">
        <v>1668</v>
      </c>
      <c r="AF1634" s="58" t="s">
        <v>658</v>
      </c>
      <c r="AG1634" s="60" t="s">
        <v>5443</v>
      </c>
      <c r="AH1634" s="60" t="s">
        <v>5443</v>
      </c>
      <c r="AI1634" s="58">
        <v>1000</v>
      </c>
      <c r="AJ1634" s="58" t="s">
        <v>666</v>
      </c>
    </row>
    <row r="1635" spans="1:36">
      <c r="A1635" s="57">
        <v>1632</v>
      </c>
      <c r="B1635" s="58">
        <v>2022</v>
      </c>
      <c r="C1635" s="58" t="s">
        <v>692</v>
      </c>
      <c r="D1635" s="58"/>
      <c r="E1635" s="58" t="s">
        <v>8883</v>
      </c>
      <c r="F1635" s="58" t="s">
        <v>587</v>
      </c>
      <c r="G1635" s="58" t="s">
        <v>7933</v>
      </c>
      <c r="H1635" s="58" t="s">
        <v>2032</v>
      </c>
      <c r="I1635" s="59">
        <v>44638</v>
      </c>
      <c r="J1635" s="58" t="s">
        <v>3587</v>
      </c>
      <c r="K1635" s="59" t="s">
        <v>7186</v>
      </c>
      <c r="L1635" s="58" t="s">
        <v>7835</v>
      </c>
      <c r="M1635" s="58" t="s">
        <v>7280</v>
      </c>
      <c r="N1635" s="60">
        <v>2708800</v>
      </c>
      <c r="O1635" s="60">
        <v>148984</v>
      </c>
      <c r="P1635" s="60">
        <v>148984</v>
      </c>
      <c r="Q1635" s="58"/>
      <c r="R1635" s="58" t="s">
        <v>658</v>
      </c>
      <c r="S1635" s="58" t="s">
        <v>695</v>
      </c>
      <c r="T1635" s="58"/>
      <c r="U1635" s="58">
        <v>3</v>
      </c>
      <c r="V1635" s="58"/>
      <c r="W1635" s="58" t="s">
        <v>658</v>
      </c>
      <c r="X1635" s="58">
        <v>44072938000</v>
      </c>
      <c r="Y1635" s="58" t="str">
        <f>LEFT(Tableau3[[#This Row],[CODE_TARIF]],6)</f>
        <v>440729</v>
      </c>
      <c r="Z1635" s="58" t="s">
        <v>697</v>
      </c>
      <c r="AA1635" s="58"/>
      <c r="AB1635" s="58" t="s">
        <v>7972</v>
      </c>
      <c r="AC1635" s="60">
        <v>9</v>
      </c>
      <c r="AD1635" s="60" t="s">
        <v>5826</v>
      </c>
      <c r="AE1635" s="58" t="s">
        <v>1668</v>
      </c>
      <c r="AF1635" s="58" t="s">
        <v>658</v>
      </c>
      <c r="AG1635" s="60" t="s">
        <v>4001</v>
      </c>
      <c r="AH1635" s="60" t="s">
        <v>4001</v>
      </c>
      <c r="AI1635" s="58">
        <v>1000</v>
      </c>
      <c r="AJ1635" s="58" t="s">
        <v>666</v>
      </c>
    </row>
    <row r="1636" spans="1:36">
      <c r="A1636" s="57">
        <v>1633</v>
      </c>
      <c r="B1636" s="58">
        <v>2022</v>
      </c>
      <c r="C1636" s="58" t="s">
        <v>692</v>
      </c>
      <c r="D1636" s="58"/>
      <c r="E1636" s="58" t="s">
        <v>8883</v>
      </c>
      <c r="F1636" s="58" t="s">
        <v>587</v>
      </c>
      <c r="G1636" s="58" t="s">
        <v>7933</v>
      </c>
      <c r="H1636" s="58" t="s">
        <v>2032</v>
      </c>
      <c r="I1636" s="59">
        <v>44638</v>
      </c>
      <c r="J1636" s="58" t="s">
        <v>3588</v>
      </c>
      <c r="K1636" s="59" t="s">
        <v>7186</v>
      </c>
      <c r="L1636" s="58" t="s">
        <v>7835</v>
      </c>
      <c r="M1636" s="58" t="s">
        <v>7280</v>
      </c>
      <c r="N1636" s="60">
        <v>2708700</v>
      </c>
      <c r="O1636" s="60">
        <v>148979</v>
      </c>
      <c r="P1636" s="60">
        <v>148979</v>
      </c>
      <c r="Q1636" s="58"/>
      <c r="R1636" s="58" t="s">
        <v>658</v>
      </c>
      <c r="S1636" s="58" t="s">
        <v>695</v>
      </c>
      <c r="T1636" s="58"/>
      <c r="U1636" s="58">
        <v>3</v>
      </c>
      <c r="V1636" s="58"/>
      <c r="W1636" s="58" t="s">
        <v>658</v>
      </c>
      <c r="X1636" s="58">
        <v>44072938000</v>
      </c>
      <c r="Y1636" s="58" t="str">
        <f>LEFT(Tableau3[[#This Row],[CODE_TARIF]],6)</f>
        <v>440729</v>
      </c>
      <c r="Z1636" s="58" t="s">
        <v>697</v>
      </c>
      <c r="AA1636" s="58"/>
      <c r="AB1636" s="58" t="s">
        <v>7972</v>
      </c>
      <c r="AC1636" s="60">
        <v>8</v>
      </c>
      <c r="AD1636" s="60" t="s">
        <v>6912</v>
      </c>
      <c r="AE1636" s="58" t="s">
        <v>1668</v>
      </c>
      <c r="AF1636" s="58" t="s">
        <v>658</v>
      </c>
      <c r="AG1636" s="60" t="s">
        <v>4001</v>
      </c>
      <c r="AH1636" s="60" t="s">
        <v>4001</v>
      </c>
      <c r="AI1636" s="58">
        <v>1000</v>
      </c>
      <c r="AJ1636" s="58" t="s">
        <v>666</v>
      </c>
    </row>
    <row r="1637" spans="1:36">
      <c r="A1637" s="57">
        <v>1634</v>
      </c>
      <c r="B1637" s="58">
        <v>2022</v>
      </c>
      <c r="C1637" s="58" t="s">
        <v>692</v>
      </c>
      <c r="D1637" s="58"/>
      <c r="E1637" s="58" t="s">
        <v>8883</v>
      </c>
      <c r="F1637" s="58" t="s">
        <v>587</v>
      </c>
      <c r="G1637" s="58" t="s">
        <v>7933</v>
      </c>
      <c r="H1637" s="58" t="s">
        <v>2032</v>
      </c>
      <c r="I1637" s="59">
        <v>44638</v>
      </c>
      <c r="J1637" s="58" t="s">
        <v>3589</v>
      </c>
      <c r="K1637" s="59" t="s">
        <v>7186</v>
      </c>
      <c r="L1637" s="58" t="s">
        <v>7835</v>
      </c>
      <c r="M1637" s="58" t="s">
        <v>7280</v>
      </c>
      <c r="N1637" s="60">
        <v>2789000</v>
      </c>
      <c r="O1637" s="60">
        <v>153395</v>
      </c>
      <c r="P1637" s="60">
        <v>153395</v>
      </c>
      <c r="Q1637" s="58"/>
      <c r="R1637" s="58" t="s">
        <v>658</v>
      </c>
      <c r="S1637" s="58" t="s">
        <v>695</v>
      </c>
      <c r="T1637" s="58"/>
      <c r="U1637" s="58">
        <v>3</v>
      </c>
      <c r="V1637" s="58"/>
      <c r="W1637" s="58" t="s">
        <v>658</v>
      </c>
      <c r="X1637" s="58">
        <v>44072938000</v>
      </c>
      <c r="Y1637" s="58" t="str">
        <f>LEFT(Tableau3[[#This Row],[CODE_TARIF]],6)</f>
        <v>440729</v>
      </c>
      <c r="Z1637" s="58" t="s">
        <v>697</v>
      </c>
      <c r="AA1637" s="58"/>
      <c r="AB1637" s="58" t="s">
        <v>7972</v>
      </c>
      <c r="AC1637" s="60">
        <v>9</v>
      </c>
      <c r="AD1637" s="60" t="s">
        <v>6913</v>
      </c>
      <c r="AE1637" s="58" t="s">
        <v>1668</v>
      </c>
      <c r="AF1637" s="58" t="s">
        <v>658</v>
      </c>
      <c r="AG1637" s="60" t="s">
        <v>5444</v>
      </c>
      <c r="AH1637" s="60" t="s">
        <v>5444</v>
      </c>
      <c r="AI1637" s="58">
        <v>1000</v>
      </c>
      <c r="AJ1637" s="58" t="s">
        <v>666</v>
      </c>
    </row>
    <row r="1638" spans="1:36">
      <c r="A1638" s="57">
        <v>1635</v>
      </c>
      <c r="B1638" s="58">
        <v>2022</v>
      </c>
      <c r="C1638" s="58" t="s">
        <v>692</v>
      </c>
      <c r="D1638" s="58"/>
      <c r="E1638" s="58" t="s">
        <v>8883</v>
      </c>
      <c r="F1638" s="58" t="s">
        <v>587</v>
      </c>
      <c r="G1638" s="58" t="s">
        <v>7933</v>
      </c>
      <c r="H1638" s="58" t="s">
        <v>2032</v>
      </c>
      <c r="I1638" s="59">
        <v>44638</v>
      </c>
      <c r="J1638" s="58" t="s">
        <v>3590</v>
      </c>
      <c r="K1638" s="59" t="s">
        <v>7186</v>
      </c>
      <c r="L1638" s="58" t="s">
        <v>7835</v>
      </c>
      <c r="M1638" s="58" t="s">
        <v>7280</v>
      </c>
      <c r="N1638" s="60">
        <v>3435700</v>
      </c>
      <c r="O1638" s="60">
        <v>188964</v>
      </c>
      <c r="P1638" s="60">
        <v>188964</v>
      </c>
      <c r="Q1638" s="58"/>
      <c r="R1638" s="58" t="s">
        <v>658</v>
      </c>
      <c r="S1638" s="58" t="s">
        <v>695</v>
      </c>
      <c r="T1638" s="58"/>
      <c r="U1638" s="58">
        <v>3</v>
      </c>
      <c r="V1638" s="58"/>
      <c r="W1638" s="58" t="s">
        <v>658</v>
      </c>
      <c r="X1638" s="58">
        <v>44072938000</v>
      </c>
      <c r="Y1638" s="58" t="str">
        <f>LEFT(Tableau3[[#This Row],[CODE_TARIF]],6)</f>
        <v>440729</v>
      </c>
      <c r="Z1638" s="58" t="s">
        <v>697</v>
      </c>
      <c r="AA1638" s="58"/>
      <c r="AB1638" s="58" t="s">
        <v>7977</v>
      </c>
      <c r="AC1638" s="60">
        <v>9</v>
      </c>
      <c r="AD1638" s="60" t="s">
        <v>6914</v>
      </c>
      <c r="AE1638" s="58" t="s">
        <v>1668</v>
      </c>
      <c r="AF1638" s="58" t="s">
        <v>658</v>
      </c>
      <c r="AG1638" s="60" t="s">
        <v>5445</v>
      </c>
      <c r="AH1638" s="60" t="s">
        <v>5445</v>
      </c>
      <c r="AI1638" s="58">
        <v>1000</v>
      </c>
      <c r="AJ1638" s="58" t="s">
        <v>666</v>
      </c>
    </row>
    <row r="1639" spans="1:36">
      <c r="A1639" s="57">
        <v>1636</v>
      </c>
      <c r="B1639" s="58">
        <v>2022</v>
      </c>
      <c r="C1639" s="58" t="s">
        <v>692</v>
      </c>
      <c r="D1639" s="58"/>
      <c r="E1639" s="58" t="s">
        <v>8883</v>
      </c>
      <c r="F1639" s="58" t="s">
        <v>587</v>
      </c>
      <c r="G1639" s="58" t="s">
        <v>7933</v>
      </c>
      <c r="H1639" s="58" t="s">
        <v>2032</v>
      </c>
      <c r="I1639" s="59">
        <v>44638</v>
      </c>
      <c r="J1639" s="58" t="s">
        <v>3591</v>
      </c>
      <c r="K1639" s="59" t="s">
        <v>7186</v>
      </c>
      <c r="L1639" s="58" t="s">
        <v>7835</v>
      </c>
      <c r="M1639" s="58" t="s">
        <v>7280</v>
      </c>
      <c r="N1639" s="60">
        <v>3541300</v>
      </c>
      <c r="O1639" s="60">
        <v>194772</v>
      </c>
      <c r="P1639" s="60">
        <v>194772</v>
      </c>
      <c r="Q1639" s="58"/>
      <c r="R1639" s="58" t="s">
        <v>658</v>
      </c>
      <c r="S1639" s="58" t="s">
        <v>695</v>
      </c>
      <c r="T1639" s="58"/>
      <c r="U1639" s="58">
        <v>3</v>
      </c>
      <c r="V1639" s="58"/>
      <c r="W1639" s="58" t="s">
        <v>658</v>
      </c>
      <c r="X1639" s="58">
        <v>44072938000</v>
      </c>
      <c r="Y1639" s="58" t="str">
        <f>LEFT(Tableau3[[#This Row],[CODE_TARIF]],6)</f>
        <v>440729</v>
      </c>
      <c r="Z1639" s="58" t="s">
        <v>697</v>
      </c>
      <c r="AA1639" s="58"/>
      <c r="AB1639" s="58" t="s">
        <v>7977</v>
      </c>
      <c r="AC1639" s="60">
        <v>11</v>
      </c>
      <c r="AD1639" s="60" t="s">
        <v>6915</v>
      </c>
      <c r="AE1639" s="58" t="s">
        <v>1668</v>
      </c>
      <c r="AF1639" s="58" t="s">
        <v>658</v>
      </c>
      <c r="AG1639" s="60" t="s">
        <v>5446</v>
      </c>
      <c r="AH1639" s="60" t="s">
        <v>5446</v>
      </c>
      <c r="AI1639" s="58">
        <v>1000</v>
      </c>
      <c r="AJ1639" s="58" t="s">
        <v>666</v>
      </c>
    </row>
    <row r="1640" spans="1:36">
      <c r="A1640" s="57">
        <v>1637</v>
      </c>
      <c r="B1640" s="58">
        <v>2022</v>
      </c>
      <c r="C1640" s="58" t="s">
        <v>692</v>
      </c>
      <c r="D1640" s="58"/>
      <c r="E1640" s="58" t="s">
        <v>8883</v>
      </c>
      <c r="F1640" s="58" t="s">
        <v>587</v>
      </c>
      <c r="G1640" s="58" t="s">
        <v>7933</v>
      </c>
      <c r="H1640" s="58" t="s">
        <v>2032</v>
      </c>
      <c r="I1640" s="59">
        <v>44638</v>
      </c>
      <c r="J1640" s="58" t="s">
        <v>3592</v>
      </c>
      <c r="K1640" s="59" t="s">
        <v>7186</v>
      </c>
      <c r="L1640" s="58" t="s">
        <v>7835</v>
      </c>
      <c r="M1640" s="58" t="s">
        <v>7280</v>
      </c>
      <c r="N1640" s="60">
        <v>1823400</v>
      </c>
      <c r="O1640" s="60">
        <v>100287</v>
      </c>
      <c r="P1640" s="60">
        <v>100287</v>
      </c>
      <c r="Q1640" s="58"/>
      <c r="R1640" s="58" t="s">
        <v>658</v>
      </c>
      <c r="S1640" s="58" t="s">
        <v>695</v>
      </c>
      <c r="T1640" s="58"/>
      <c r="U1640" s="58">
        <v>3</v>
      </c>
      <c r="V1640" s="58"/>
      <c r="W1640" s="58" t="s">
        <v>658</v>
      </c>
      <c r="X1640" s="58">
        <v>44072938000</v>
      </c>
      <c r="Y1640" s="58" t="str">
        <f>LEFT(Tableau3[[#This Row],[CODE_TARIF]],6)</f>
        <v>440729</v>
      </c>
      <c r="Z1640" s="58" t="s">
        <v>697</v>
      </c>
      <c r="AA1640" s="58"/>
      <c r="AB1640" s="58" t="s">
        <v>7975</v>
      </c>
      <c r="AC1640" s="60">
        <v>4</v>
      </c>
      <c r="AD1640" s="60" t="s">
        <v>6916</v>
      </c>
      <c r="AE1640" s="58" t="s">
        <v>1668</v>
      </c>
      <c r="AF1640" s="58" t="s">
        <v>658</v>
      </c>
      <c r="AG1640" s="60" t="s">
        <v>5447</v>
      </c>
      <c r="AH1640" s="60" t="s">
        <v>5447</v>
      </c>
      <c r="AI1640" s="58">
        <v>1000</v>
      </c>
      <c r="AJ1640" s="58" t="s">
        <v>666</v>
      </c>
    </row>
    <row r="1641" spans="1:36">
      <c r="A1641" s="57">
        <v>1638</v>
      </c>
      <c r="B1641" s="58">
        <v>2022</v>
      </c>
      <c r="C1641" s="58" t="s">
        <v>692</v>
      </c>
      <c r="D1641" s="58"/>
      <c r="E1641" s="58" t="s">
        <v>8883</v>
      </c>
      <c r="F1641" s="58" t="s">
        <v>587</v>
      </c>
      <c r="G1641" s="58" t="s">
        <v>7933</v>
      </c>
      <c r="H1641" s="58" t="s">
        <v>2032</v>
      </c>
      <c r="I1641" s="59">
        <v>44638</v>
      </c>
      <c r="J1641" s="58" t="s">
        <v>3593</v>
      </c>
      <c r="K1641" s="59" t="s">
        <v>7186</v>
      </c>
      <c r="L1641" s="58" t="s">
        <v>7835</v>
      </c>
      <c r="M1641" s="58" t="s">
        <v>7280</v>
      </c>
      <c r="N1641" s="60">
        <v>5481900</v>
      </c>
      <c r="O1641" s="60">
        <v>301505</v>
      </c>
      <c r="P1641" s="60">
        <v>301505</v>
      </c>
      <c r="Q1641" s="58"/>
      <c r="R1641" s="58" t="s">
        <v>658</v>
      </c>
      <c r="S1641" s="58" t="s">
        <v>695</v>
      </c>
      <c r="T1641" s="58"/>
      <c r="U1641" s="58">
        <v>3</v>
      </c>
      <c r="V1641" s="58"/>
      <c r="W1641" s="58" t="s">
        <v>658</v>
      </c>
      <c r="X1641" s="58">
        <v>44072938000</v>
      </c>
      <c r="Y1641" s="58" t="str">
        <f>LEFT(Tableau3[[#This Row],[CODE_TARIF]],6)</f>
        <v>440729</v>
      </c>
      <c r="Z1641" s="58" t="s">
        <v>697</v>
      </c>
      <c r="AA1641" s="58"/>
      <c r="AB1641" s="58" t="s">
        <v>7975</v>
      </c>
      <c r="AC1641" s="60">
        <v>9</v>
      </c>
      <c r="AD1641" s="60" t="s">
        <v>6917</v>
      </c>
      <c r="AE1641" s="58" t="s">
        <v>1668</v>
      </c>
      <c r="AF1641" s="58" t="s">
        <v>658</v>
      </c>
      <c r="AG1641" s="60" t="s">
        <v>5448</v>
      </c>
      <c r="AH1641" s="60" t="s">
        <v>5448</v>
      </c>
      <c r="AI1641" s="58">
        <v>1000</v>
      </c>
      <c r="AJ1641" s="58" t="s">
        <v>666</v>
      </c>
    </row>
    <row r="1642" spans="1:36">
      <c r="A1642" s="57">
        <v>1639</v>
      </c>
      <c r="B1642" s="58">
        <v>2022</v>
      </c>
      <c r="C1642" s="58" t="s">
        <v>692</v>
      </c>
      <c r="D1642" s="58"/>
      <c r="E1642" s="58" t="s">
        <v>8878</v>
      </c>
      <c r="F1642" s="58" t="s">
        <v>579</v>
      </c>
      <c r="G1642" s="58" t="s">
        <v>7931</v>
      </c>
      <c r="H1642" s="58" t="s">
        <v>2027</v>
      </c>
      <c r="I1642" s="59">
        <v>44636</v>
      </c>
      <c r="J1642" s="58" t="s">
        <v>3594</v>
      </c>
      <c r="K1642" s="59" t="s">
        <v>1962</v>
      </c>
      <c r="L1642" s="58" t="s">
        <v>7836</v>
      </c>
      <c r="M1642" s="58" t="s">
        <v>7271</v>
      </c>
      <c r="N1642" s="60">
        <v>4893630</v>
      </c>
      <c r="O1642" s="60">
        <v>562767</v>
      </c>
      <c r="P1642" s="60">
        <v>562767</v>
      </c>
      <c r="Q1642" s="58"/>
      <c r="R1642" s="58" t="s">
        <v>658</v>
      </c>
      <c r="S1642" s="58" t="s">
        <v>703</v>
      </c>
      <c r="T1642" s="58"/>
      <c r="U1642" s="58">
        <v>3</v>
      </c>
      <c r="V1642" s="58"/>
      <c r="W1642" s="58" t="s">
        <v>658</v>
      </c>
      <c r="X1642" s="58">
        <v>44034914000</v>
      </c>
      <c r="Y1642" s="58" t="str">
        <f>LEFT(Tableau3[[#This Row],[CODE_TARIF]],6)</f>
        <v>440349</v>
      </c>
      <c r="Z1642" s="58" t="s">
        <v>697</v>
      </c>
      <c r="AA1642" s="58"/>
      <c r="AB1642" s="58" t="s">
        <v>8736</v>
      </c>
      <c r="AC1642" s="60">
        <v>244</v>
      </c>
      <c r="AD1642" s="60" t="s">
        <v>6918</v>
      </c>
      <c r="AE1642" s="58" t="s">
        <v>698</v>
      </c>
      <c r="AF1642" s="58" t="s">
        <v>658</v>
      </c>
      <c r="AG1642" s="60" t="s">
        <v>5449</v>
      </c>
      <c r="AH1642" s="60" t="s">
        <v>5449</v>
      </c>
      <c r="AI1642" s="58">
        <v>1000</v>
      </c>
      <c r="AJ1642" s="58" t="s">
        <v>666</v>
      </c>
    </row>
    <row r="1643" spans="1:36">
      <c r="A1643" s="57">
        <v>1640</v>
      </c>
      <c r="B1643" s="58">
        <v>2022</v>
      </c>
      <c r="C1643" s="58" t="s">
        <v>692</v>
      </c>
      <c r="D1643" s="58"/>
      <c r="E1643" s="58" t="s">
        <v>8882</v>
      </c>
      <c r="F1643" s="58" t="s">
        <v>579</v>
      </c>
      <c r="G1643" s="58" t="s">
        <v>7931</v>
      </c>
      <c r="H1643" s="58" t="s">
        <v>2031</v>
      </c>
      <c r="I1643" s="59">
        <v>44636</v>
      </c>
      <c r="J1643" s="58" t="s">
        <v>3595</v>
      </c>
      <c r="K1643" s="59" t="s">
        <v>1962</v>
      </c>
      <c r="L1643" s="58" t="s">
        <v>7837</v>
      </c>
      <c r="M1643" s="58" t="s">
        <v>7176</v>
      </c>
      <c r="N1643" s="60">
        <v>380685</v>
      </c>
      <c r="O1643" s="60">
        <v>43778</v>
      </c>
      <c r="P1643" s="60">
        <v>43778</v>
      </c>
      <c r="Q1643" s="58"/>
      <c r="R1643" s="58" t="s">
        <v>658</v>
      </c>
      <c r="S1643" s="58" t="s">
        <v>701</v>
      </c>
      <c r="T1643" s="58"/>
      <c r="U1643" s="58">
        <v>3</v>
      </c>
      <c r="V1643" s="58"/>
      <c r="W1643" s="58" t="s">
        <v>658</v>
      </c>
      <c r="X1643" s="58">
        <v>44034939000</v>
      </c>
      <c r="Y1643" s="58" t="str">
        <f>LEFT(Tableau3[[#This Row],[CODE_TARIF]],6)</f>
        <v>440349</v>
      </c>
      <c r="Z1643" s="58" t="s">
        <v>697</v>
      </c>
      <c r="AA1643" s="58"/>
      <c r="AB1643" s="58" t="s">
        <v>8737</v>
      </c>
      <c r="AC1643" s="60">
        <v>23</v>
      </c>
      <c r="AD1643" s="60" t="s">
        <v>6492</v>
      </c>
      <c r="AE1643" s="58" t="s">
        <v>706</v>
      </c>
      <c r="AF1643" s="58" t="s">
        <v>658</v>
      </c>
      <c r="AG1643" s="60" t="s">
        <v>5450</v>
      </c>
      <c r="AH1643" s="60" t="s">
        <v>5450</v>
      </c>
      <c r="AI1643" s="58">
        <v>1000</v>
      </c>
      <c r="AJ1643" s="58" t="s">
        <v>666</v>
      </c>
    </row>
    <row r="1644" spans="1:36">
      <c r="A1644" s="57">
        <v>1641</v>
      </c>
      <c r="B1644" s="58">
        <v>2022</v>
      </c>
      <c r="C1644" s="58" t="s">
        <v>692</v>
      </c>
      <c r="D1644" s="58"/>
      <c r="E1644" s="58" t="s">
        <v>8878</v>
      </c>
      <c r="F1644" s="58" t="s">
        <v>579</v>
      </c>
      <c r="G1644" s="58" t="s">
        <v>7931</v>
      </c>
      <c r="H1644" s="58" t="s">
        <v>2027</v>
      </c>
      <c r="I1644" s="59">
        <v>44636</v>
      </c>
      <c r="J1644" s="58" t="s">
        <v>3596</v>
      </c>
      <c r="K1644" s="59" t="s">
        <v>1962</v>
      </c>
      <c r="L1644" s="58" t="s">
        <v>7838</v>
      </c>
      <c r="M1644" s="58" t="s">
        <v>7185</v>
      </c>
      <c r="N1644" s="60">
        <v>1770650</v>
      </c>
      <c r="O1644" s="60">
        <v>203625</v>
      </c>
      <c r="P1644" s="60">
        <v>203625</v>
      </c>
      <c r="Q1644" s="58"/>
      <c r="R1644" s="58" t="s">
        <v>658</v>
      </c>
      <c r="S1644" s="58" t="s">
        <v>701</v>
      </c>
      <c r="T1644" s="58"/>
      <c r="U1644" s="58">
        <v>3</v>
      </c>
      <c r="V1644" s="58"/>
      <c r="W1644" s="58" t="s">
        <v>658</v>
      </c>
      <c r="X1644" s="58">
        <v>44034939000</v>
      </c>
      <c r="Y1644" s="58" t="str">
        <f>LEFT(Tableau3[[#This Row],[CODE_TARIF]],6)</f>
        <v>440349</v>
      </c>
      <c r="Z1644" s="58" t="s">
        <v>697</v>
      </c>
      <c r="AA1644" s="58"/>
      <c r="AB1644" s="58" t="s">
        <v>8738</v>
      </c>
      <c r="AC1644" s="60">
        <v>99</v>
      </c>
      <c r="AD1644" s="60" t="s">
        <v>6919</v>
      </c>
      <c r="AE1644" s="58" t="s">
        <v>698</v>
      </c>
      <c r="AF1644" s="58" t="s">
        <v>658</v>
      </c>
      <c r="AG1644" s="60" t="s">
        <v>5451</v>
      </c>
      <c r="AH1644" s="60" t="s">
        <v>5451</v>
      </c>
      <c r="AI1644" s="58">
        <v>1000</v>
      </c>
      <c r="AJ1644" s="58" t="s">
        <v>666</v>
      </c>
    </row>
    <row r="1645" spans="1:36">
      <c r="A1645" s="57">
        <v>1642</v>
      </c>
      <c r="B1645" s="58">
        <v>2022</v>
      </c>
      <c r="C1645" s="58" t="s">
        <v>692</v>
      </c>
      <c r="D1645" s="58"/>
      <c r="E1645" s="58" t="s">
        <v>8878</v>
      </c>
      <c r="F1645" s="58" t="s">
        <v>579</v>
      </c>
      <c r="G1645" s="58" t="s">
        <v>7931</v>
      </c>
      <c r="H1645" s="58" t="s">
        <v>2027</v>
      </c>
      <c r="I1645" s="59">
        <v>44636</v>
      </c>
      <c r="J1645" s="58" t="s">
        <v>3597</v>
      </c>
      <c r="K1645" s="59" t="s">
        <v>1962</v>
      </c>
      <c r="L1645" s="58" t="s">
        <v>1682</v>
      </c>
      <c r="M1645" s="58" t="s">
        <v>1961</v>
      </c>
      <c r="N1645" s="60">
        <v>602650</v>
      </c>
      <c r="O1645" s="60">
        <v>69305</v>
      </c>
      <c r="P1645" s="60">
        <v>69305</v>
      </c>
      <c r="Q1645" s="58"/>
      <c r="R1645" s="58" t="s">
        <v>658</v>
      </c>
      <c r="S1645" s="58" t="s">
        <v>701</v>
      </c>
      <c r="T1645" s="58"/>
      <c r="U1645" s="58">
        <v>3</v>
      </c>
      <c r="V1645" s="58"/>
      <c r="W1645" s="58" t="s">
        <v>658</v>
      </c>
      <c r="X1645" s="58">
        <v>44034939000</v>
      </c>
      <c r="Y1645" s="58" t="str">
        <f>LEFT(Tableau3[[#This Row],[CODE_TARIF]],6)</f>
        <v>440349</v>
      </c>
      <c r="Z1645" s="58" t="s">
        <v>697</v>
      </c>
      <c r="AA1645" s="58"/>
      <c r="AB1645" s="58" t="s">
        <v>8739</v>
      </c>
      <c r="AC1645" s="60">
        <v>19</v>
      </c>
      <c r="AD1645" s="60" t="s">
        <v>6120</v>
      </c>
      <c r="AE1645" s="58" t="s">
        <v>698</v>
      </c>
      <c r="AF1645" s="58" t="s">
        <v>658</v>
      </c>
      <c r="AG1645" s="60" t="s">
        <v>5452</v>
      </c>
      <c r="AH1645" s="60" t="s">
        <v>5452</v>
      </c>
      <c r="AI1645" s="58">
        <v>1000</v>
      </c>
      <c r="AJ1645" s="58" t="s">
        <v>666</v>
      </c>
    </row>
    <row r="1646" spans="1:36">
      <c r="A1646" s="57">
        <v>1643</v>
      </c>
      <c r="B1646" s="58">
        <v>2022</v>
      </c>
      <c r="C1646" s="58" t="s">
        <v>692</v>
      </c>
      <c r="D1646" s="58"/>
      <c r="E1646" s="58" t="s">
        <v>8882</v>
      </c>
      <c r="F1646" s="58" t="s">
        <v>579</v>
      </c>
      <c r="G1646" s="58" t="s">
        <v>7931</v>
      </c>
      <c r="H1646" s="58" t="s">
        <v>2031</v>
      </c>
      <c r="I1646" s="59">
        <v>44636</v>
      </c>
      <c r="J1646" s="58" t="s">
        <v>2066</v>
      </c>
      <c r="K1646" s="59" t="s">
        <v>1962</v>
      </c>
      <c r="L1646" s="58" t="s">
        <v>7839</v>
      </c>
      <c r="M1646" s="58" t="s">
        <v>7176</v>
      </c>
      <c r="N1646" s="60">
        <v>4327964</v>
      </c>
      <c r="O1646" s="60">
        <v>497716</v>
      </c>
      <c r="P1646" s="60">
        <v>497716</v>
      </c>
      <c r="Q1646" s="58"/>
      <c r="R1646" s="58" t="s">
        <v>658</v>
      </c>
      <c r="S1646" s="58" t="s">
        <v>703</v>
      </c>
      <c r="T1646" s="58"/>
      <c r="U1646" s="58">
        <v>3</v>
      </c>
      <c r="V1646" s="58"/>
      <c r="W1646" s="58" t="s">
        <v>658</v>
      </c>
      <c r="X1646" s="58">
        <v>44034900000</v>
      </c>
      <c r="Y1646" s="58" t="str">
        <f>LEFT(Tableau3[[#This Row],[CODE_TARIF]],6)</f>
        <v>440349</v>
      </c>
      <c r="Z1646" s="58" t="s">
        <v>697</v>
      </c>
      <c r="AA1646" s="58"/>
      <c r="AB1646" s="58" t="s">
        <v>8740</v>
      </c>
      <c r="AC1646" s="60">
        <v>234</v>
      </c>
      <c r="AD1646" s="60" t="s">
        <v>6920</v>
      </c>
      <c r="AE1646" s="58" t="s">
        <v>706</v>
      </c>
      <c r="AF1646" s="58" t="s">
        <v>658</v>
      </c>
      <c r="AG1646" s="60" t="s">
        <v>5453</v>
      </c>
      <c r="AH1646" s="60" t="s">
        <v>5453</v>
      </c>
      <c r="AI1646" s="58">
        <v>1000</v>
      </c>
      <c r="AJ1646" s="58" t="s">
        <v>666</v>
      </c>
    </row>
    <row r="1647" spans="1:36">
      <c r="A1647" s="57">
        <v>1644</v>
      </c>
      <c r="B1647" s="58">
        <v>2022</v>
      </c>
      <c r="C1647" s="58" t="s">
        <v>692</v>
      </c>
      <c r="D1647" s="58"/>
      <c r="E1647" s="58" t="s">
        <v>8882</v>
      </c>
      <c r="F1647" s="58" t="s">
        <v>579</v>
      </c>
      <c r="G1647" s="58" t="s">
        <v>7931</v>
      </c>
      <c r="H1647" s="58" t="s">
        <v>2031</v>
      </c>
      <c r="I1647" s="59">
        <v>44636</v>
      </c>
      <c r="J1647" s="58" t="s">
        <v>3598</v>
      </c>
      <c r="K1647" s="59" t="s">
        <v>1962</v>
      </c>
      <c r="L1647" s="58" t="s">
        <v>7840</v>
      </c>
      <c r="M1647" s="58" t="s">
        <v>7176</v>
      </c>
      <c r="N1647" s="60">
        <v>71758</v>
      </c>
      <c r="O1647" s="60">
        <v>8252</v>
      </c>
      <c r="P1647" s="60">
        <v>8252</v>
      </c>
      <c r="Q1647" s="58"/>
      <c r="R1647" s="58" t="s">
        <v>658</v>
      </c>
      <c r="S1647" s="58" t="s">
        <v>701</v>
      </c>
      <c r="T1647" s="58"/>
      <c r="U1647" s="58">
        <v>3</v>
      </c>
      <c r="V1647" s="58"/>
      <c r="W1647" s="58" t="s">
        <v>658</v>
      </c>
      <c r="X1647" s="58">
        <v>44034911000</v>
      </c>
      <c r="Y1647" s="58" t="str">
        <f>LEFT(Tableau3[[#This Row],[CODE_TARIF]],6)</f>
        <v>440349</v>
      </c>
      <c r="Z1647" s="58" t="s">
        <v>697</v>
      </c>
      <c r="AA1647" s="58"/>
      <c r="AB1647" s="58" t="s">
        <v>8741</v>
      </c>
      <c r="AC1647" s="60">
        <v>52</v>
      </c>
      <c r="AD1647" s="60" t="s">
        <v>3907</v>
      </c>
      <c r="AE1647" s="58" t="s">
        <v>706</v>
      </c>
      <c r="AF1647" s="58" t="s">
        <v>658</v>
      </c>
      <c r="AG1647" s="60" t="s">
        <v>5454</v>
      </c>
      <c r="AH1647" s="60" t="s">
        <v>5454</v>
      </c>
      <c r="AI1647" s="58">
        <v>1000</v>
      </c>
      <c r="AJ1647" s="58" t="s">
        <v>666</v>
      </c>
    </row>
    <row r="1648" spans="1:36">
      <c r="A1648" s="57">
        <v>1645</v>
      </c>
      <c r="B1648" s="58">
        <v>2022</v>
      </c>
      <c r="C1648" s="58" t="s">
        <v>692</v>
      </c>
      <c r="D1648" s="58"/>
      <c r="E1648" s="58" t="s">
        <v>8878</v>
      </c>
      <c r="F1648" s="58" t="s">
        <v>579</v>
      </c>
      <c r="G1648" s="58" t="s">
        <v>7931</v>
      </c>
      <c r="H1648" s="58" t="s">
        <v>2027</v>
      </c>
      <c r="I1648" s="59">
        <v>44636</v>
      </c>
      <c r="J1648" s="58" t="s">
        <v>3599</v>
      </c>
      <c r="K1648" s="59" t="s">
        <v>1962</v>
      </c>
      <c r="L1648" s="58" t="s">
        <v>7841</v>
      </c>
      <c r="M1648" s="58" t="s">
        <v>1743</v>
      </c>
      <c r="N1648" s="60">
        <v>5119510</v>
      </c>
      <c r="O1648" s="60">
        <v>588744</v>
      </c>
      <c r="P1648" s="60">
        <v>588744</v>
      </c>
      <c r="Q1648" s="58"/>
      <c r="R1648" s="58" t="s">
        <v>658</v>
      </c>
      <c r="S1648" s="58" t="s">
        <v>703</v>
      </c>
      <c r="T1648" s="58"/>
      <c r="U1648" s="58">
        <v>3</v>
      </c>
      <c r="V1648" s="58"/>
      <c r="W1648" s="58" t="s">
        <v>658</v>
      </c>
      <c r="X1648" s="58">
        <v>44034914000</v>
      </c>
      <c r="Y1648" s="58" t="str">
        <f>LEFT(Tableau3[[#This Row],[CODE_TARIF]],6)</f>
        <v>440349</v>
      </c>
      <c r="Z1648" s="58" t="s">
        <v>697</v>
      </c>
      <c r="AA1648" s="58"/>
      <c r="AB1648" s="58" t="s">
        <v>8742</v>
      </c>
      <c r="AC1648" s="60">
        <v>206</v>
      </c>
      <c r="AD1648" s="60" t="s">
        <v>6921</v>
      </c>
      <c r="AE1648" s="58" t="s">
        <v>698</v>
      </c>
      <c r="AF1648" s="58" t="s">
        <v>658</v>
      </c>
      <c r="AG1648" s="60" t="s">
        <v>5455</v>
      </c>
      <c r="AH1648" s="60" t="s">
        <v>5455</v>
      </c>
      <c r="AI1648" s="58">
        <v>1000</v>
      </c>
      <c r="AJ1648" s="58" t="s">
        <v>666</v>
      </c>
    </row>
    <row r="1649" spans="1:36">
      <c r="A1649" s="57">
        <v>1646</v>
      </c>
      <c r="B1649" s="58">
        <v>2022</v>
      </c>
      <c r="C1649" s="58" t="s">
        <v>692</v>
      </c>
      <c r="D1649" s="58"/>
      <c r="E1649" s="58" t="s">
        <v>8881</v>
      </c>
      <c r="F1649" s="58" t="s">
        <v>588</v>
      </c>
      <c r="G1649" s="58" t="s">
        <v>7932</v>
      </c>
      <c r="H1649" s="58" t="s">
        <v>2030</v>
      </c>
      <c r="I1649" s="59">
        <v>44635</v>
      </c>
      <c r="J1649" s="58" t="s">
        <v>3600</v>
      </c>
      <c r="K1649" s="59" t="s">
        <v>7283</v>
      </c>
      <c r="L1649" s="58" t="s">
        <v>7842</v>
      </c>
      <c r="M1649" s="58" t="s">
        <v>1962</v>
      </c>
      <c r="N1649" s="60">
        <v>7114027</v>
      </c>
      <c r="O1649" s="60">
        <v>818113</v>
      </c>
      <c r="P1649" s="60">
        <v>818113</v>
      </c>
      <c r="Q1649" s="58"/>
      <c r="R1649" s="58" t="s">
        <v>658</v>
      </c>
      <c r="S1649" s="58" t="s">
        <v>703</v>
      </c>
      <c r="T1649" s="58"/>
      <c r="U1649" s="58">
        <v>3</v>
      </c>
      <c r="V1649" s="58"/>
      <c r="W1649" s="58" t="s">
        <v>658</v>
      </c>
      <c r="X1649" s="58">
        <v>44034914000</v>
      </c>
      <c r="Y1649" s="58" t="str">
        <f>LEFT(Tableau3[[#This Row],[CODE_TARIF]],6)</f>
        <v>440349</v>
      </c>
      <c r="Z1649" s="58" t="s">
        <v>697</v>
      </c>
      <c r="AA1649" s="58"/>
      <c r="AB1649" s="58" t="s">
        <v>8381</v>
      </c>
      <c r="AC1649" s="60">
        <v>71</v>
      </c>
      <c r="AD1649" s="60" t="s">
        <v>6922</v>
      </c>
      <c r="AE1649" s="58" t="s">
        <v>698</v>
      </c>
      <c r="AF1649" s="58" t="s">
        <v>658</v>
      </c>
      <c r="AG1649" s="60" t="s">
        <v>5456</v>
      </c>
      <c r="AH1649" s="60" t="s">
        <v>5456</v>
      </c>
      <c r="AI1649" s="58">
        <v>1000</v>
      </c>
      <c r="AJ1649" s="58" t="s">
        <v>666</v>
      </c>
    </row>
    <row r="1650" spans="1:36">
      <c r="A1650" s="57">
        <v>1647</v>
      </c>
      <c r="B1650" s="58">
        <v>2022</v>
      </c>
      <c r="C1650" s="58" t="s">
        <v>692</v>
      </c>
      <c r="D1650" s="58"/>
      <c r="E1650" s="58" t="s">
        <v>8881</v>
      </c>
      <c r="F1650" s="58" t="s">
        <v>588</v>
      </c>
      <c r="G1650" s="58" t="s">
        <v>7932</v>
      </c>
      <c r="H1650" s="58" t="s">
        <v>2030</v>
      </c>
      <c r="I1650" s="59">
        <v>44635</v>
      </c>
      <c r="J1650" s="58" t="s">
        <v>3601</v>
      </c>
      <c r="K1650" s="59" t="s">
        <v>7283</v>
      </c>
      <c r="L1650" s="58" t="s">
        <v>7842</v>
      </c>
      <c r="M1650" s="58" t="s">
        <v>1962</v>
      </c>
      <c r="N1650" s="60">
        <v>101969</v>
      </c>
      <c r="O1650" s="60">
        <v>11727</v>
      </c>
      <c r="P1650" s="60">
        <v>11727</v>
      </c>
      <c r="Q1650" s="58"/>
      <c r="R1650" s="58" t="s">
        <v>658</v>
      </c>
      <c r="S1650" s="58" t="s">
        <v>703</v>
      </c>
      <c r="T1650" s="58"/>
      <c r="U1650" s="58">
        <v>3</v>
      </c>
      <c r="V1650" s="58"/>
      <c r="W1650" s="58" t="s">
        <v>658</v>
      </c>
      <c r="X1650" s="58">
        <v>44034911000</v>
      </c>
      <c r="Y1650" s="58" t="str">
        <f>LEFT(Tableau3[[#This Row],[CODE_TARIF]],6)</f>
        <v>440349</v>
      </c>
      <c r="Z1650" s="58" t="s">
        <v>697</v>
      </c>
      <c r="AA1650" s="58"/>
      <c r="AB1650" s="58" t="s">
        <v>8494</v>
      </c>
      <c r="AC1650" s="60">
        <v>30</v>
      </c>
      <c r="AD1650" s="60" t="s">
        <v>5457</v>
      </c>
      <c r="AE1650" s="58" t="s">
        <v>698</v>
      </c>
      <c r="AF1650" s="58" t="s">
        <v>658</v>
      </c>
      <c r="AG1650" s="60" t="s">
        <v>5457</v>
      </c>
      <c r="AH1650" s="60" t="s">
        <v>5457</v>
      </c>
      <c r="AI1650" s="58">
        <v>1000</v>
      </c>
      <c r="AJ1650" s="58" t="s">
        <v>666</v>
      </c>
    </row>
    <row r="1651" spans="1:36">
      <c r="A1651" s="57">
        <v>1648</v>
      </c>
      <c r="B1651" s="58">
        <v>2022</v>
      </c>
      <c r="C1651" s="58" t="s">
        <v>692</v>
      </c>
      <c r="D1651" s="58"/>
      <c r="E1651" s="58" t="s">
        <v>2012</v>
      </c>
      <c r="F1651" s="58" t="s">
        <v>577</v>
      </c>
      <c r="G1651" s="58" t="s">
        <v>7922</v>
      </c>
      <c r="H1651" s="58" t="s">
        <v>1910</v>
      </c>
      <c r="I1651" s="59">
        <v>44635</v>
      </c>
      <c r="J1651" s="58" t="s">
        <v>3602</v>
      </c>
      <c r="K1651" s="59" t="s">
        <v>7283</v>
      </c>
      <c r="L1651" s="58" t="s">
        <v>7843</v>
      </c>
      <c r="M1651" s="58" t="s">
        <v>7281</v>
      </c>
      <c r="N1651" s="60">
        <v>2456440</v>
      </c>
      <c r="O1651" s="60">
        <v>282490</v>
      </c>
      <c r="P1651" s="60">
        <v>282490</v>
      </c>
      <c r="Q1651" s="58"/>
      <c r="R1651" s="58" t="s">
        <v>658</v>
      </c>
      <c r="S1651" s="58" t="s">
        <v>703</v>
      </c>
      <c r="T1651" s="58"/>
      <c r="U1651" s="58">
        <v>3</v>
      </c>
      <c r="V1651" s="58"/>
      <c r="W1651" s="58" t="s">
        <v>658</v>
      </c>
      <c r="X1651" s="58">
        <v>44034939000</v>
      </c>
      <c r="Y1651" s="58" t="str">
        <f>LEFT(Tableau3[[#This Row],[CODE_TARIF]],6)</f>
        <v>440349</v>
      </c>
      <c r="Z1651" s="58" t="s">
        <v>697</v>
      </c>
      <c r="AA1651" s="58"/>
      <c r="AB1651" s="58" t="s">
        <v>8743</v>
      </c>
      <c r="AC1651" s="60">
        <v>58</v>
      </c>
      <c r="AD1651" s="60" t="s">
        <v>6923</v>
      </c>
      <c r="AE1651" s="58" t="s">
        <v>698</v>
      </c>
      <c r="AF1651" s="58" t="s">
        <v>658</v>
      </c>
      <c r="AG1651" s="60" t="s">
        <v>3910</v>
      </c>
      <c r="AH1651" s="60" t="s">
        <v>3910</v>
      </c>
      <c r="AI1651" s="58">
        <v>1000</v>
      </c>
      <c r="AJ1651" s="58" t="s">
        <v>666</v>
      </c>
    </row>
    <row r="1652" spans="1:36">
      <c r="A1652" s="57">
        <v>1649</v>
      </c>
      <c r="B1652" s="58">
        <v>2022</v>
      </c>
      <c r="C1652" s="58" t="s">
        <v>692</v>
      </c>
      <c r="D1652" s="58"/>
      <c r="E1652" s="58" t="s">
        <v>8881</v>
      </c>
      <c r="F1652" s="58" t="s">
        <v>588</v>
      </c>
      <c r="G1652" s="58" t="s">
        <v>7932</v>
      </c>
      <c r="H1652" s="58" t="s">
        <v>2030</v>
      </c>
      <c r="I1652" s="59">
        <v>44635</v>
      </c>
      <c r="J1652" s="58" t="s">
        <v>3603</v>
      </c>
      <c r="K1652" s="59" t="s">
        <v>7283</v>
      </c>
      <c r="L1652" s="58" t="s">
        <v>7842</v>
      </c>
      <c r="M1652" s="58" t="s">
        <v>1962</v>
      </c>
      <c r="N1652" s="60">
        <v>5955045</v>
      </c>
      <c r="O1652" s="60">
        <v>684830</v>
      </c>
      <c r="P1652" s="60">
        <v>684830</v>
      </c>
      <c r="Q1652" s="58"/>
      <c r="R1652" s="58" t="s">
        <v>658</v>
      </c>
      <c r="S1652" s="58" t="s">
        <v>703</v>
      </c>
      <c r="T1652" s="58"/>
      <c r="U1652" s="58">
        <v>3</v>
      </c>
      <c r="V1652" s="58"/>
      <c r="W1652" s="58" t="s">
        <v>658</v>
      </c>
      <c r="X1652" s="58">
        <v>44034914000</v>
      </c>
      <c r="Y1652" s="58" t="str">
        <f>LEFT(Tableau3[[#This Row],[CODE_TARIF]],6)</f>
        <v>440349</v>
      </c>
      <c r="Z1652" s="58" t="s">
        <v>697</v>
      </c>
      <c r="AA1652" s="58"/>
      <c r="AB1652" s="58" t="s">
        <v>8744</v>
      </c>
      <c r="AC1652" s="60">
        <v>70</v>
      </c>
      <c r="AD1652" s="60" t="s">
        <v>6924</v>
      </c>
      <c r="AE1652" s="58" t="s">
        <v>698</v>
      </c>
      <c r="AF1652" s="58" t="s">
        <v>658</v>
      </c>
      <c r="AG1652" s="60" t="s">
        <v>5458</v>
      </c>
      <c r="AH1652" s="60" t="s">
        <v>5458</v>
      </c>
      <c r="AI1652" s="58">
        <v>1000</v>
      </c>
      <c r="AJ1652" s="58" t="s">
        <v>666</v>
      </c>
    </row>
    <row r="1653" spans="1:36">
      <c r="A1653" s="57">
        <v>1650</v>
      </c>
      <c r="B1653" s="58">
        <v>2022</v>
      </c>
      <c r="C1653" s="58" t="s">
        <v>692</v>
      </c>
      <c r="D1653" s="58"/>
      <c r="E1653" s="58" t="s">
        <v>8882</v>
      </c>
      <c r="F1653" s="58" t="s">
        <v>579</v>
      </c>
      <c r="G1653" s="58" t="s">
        <v>7931</v>
      </c>
      <c r="H1653" s="58" t="s">
        <v>2031</v>
      </c>
      <c r="I1653" s="59">
        <v>44634</v>
      </c>
      <c r="J1653" s="58" t="s">
        <v>3604</v>
      </c>
      <c r="K1653" s="59" t="s">
        <v>7283</v>
      </c>
      <c r="L1653" s="58" t="s">
        <v>7844</v>
      </c>
      <c r="M1653" s="58" t="s">
        <v>1743</v>
      </c>
      <c r="N1653" s="60">
        <v>2053600</v>
      </c>
      <c r="O1653" s="60">
        <v>236164</v>
      </c>
      <c r="P1653" s="60">
        <v>236164</v>
      </c>
      <c r="Q1653" s="58"/>
      <c r="R1653" s="58" t="s">
        <v>658</v>
      </c>
      <c r="S1653" s="58" t="s">
        <v>701</v>
      </c>
      <c r="T1653" s="58"/>
      <c r="U1653" s="58">
        <v>3</v>
      </c>
      <c r="V1653" s="58"/>
      <c r="W1653" s="58" t="s">
        <v>658</v>
      </c>
      <c r="X1653" s="58">
        <v>44034939000</v>
      </c>
      <c r="Y1653" s="58" t="str">
        <f>LEFT(Tableau3[[#This Row],[CODE_TARIF]],6)</f>
        <v>440349</v>
      </c>
      <c r="Z1653" s="58" t="s">
        <v>697</v>
      </c>
      <c r="AA1653" s="58"/>
      <c r="AB1653" s="58" t="s">
        <v>8745</v>
      </c>
      <c r="AC1653" s="60">
        <v>107</v>
      </c>
      <c r="AD1653" s="60" t="s">
        <v>6925</v>
      </c>
      <c r="AE1653" s="58" t="s">
        <v>698</v>
      </c>
      <c r="AF1653" s="58" t="s">
        <v>701</v>
      </c>
      <c r="AG1653" s="60" t="s">
        <v>5459</v>
      </c>
      <c r="AH1653" s="60" t="s">
        <v>5459</v>
      </c>
      <c r="AI1653" s="58">
        <v>1000</v>
      </c>
      <c r="AJ1653" s="58" t="s">
        <v>666</v>
      </c>
    </row>
    <row r="1654" spans="1:36">
      <c r="A1654" s="57">
        <v>1651</v>
      </c>
      <c r="B1654" s="58">
        <v>2022</v>
      </c>
      <c r="C1654" s="58" t="s">
        <v>692</v>
      </c>
      <c r="D1654" s="58"/>
      <c r="E1654" s="58" t="s">
        <v>8882</v>
      </c>
      <c r="F1654" s="58" t="s">
        <v>579</v>
      </c>
      <c r="G1654" s="58" t="s">
        <v>7931</v>
      </c>
      <c r="H1654" s="58" t="s">
        <v>2031</v>
      </c>
      <c r="I1654" s="59">
        <v>44634</v>
      </c>
      <c r="J1654" s="58" t="s">
        <v>3605</v>
      </c>
      <c r="K1654" s="59" t="s">
        <v>7283</v>
      </c>
      <c r="L1654" s="58" t="s">
        <v>7845</v>
      </c>
      <c r="M1654" s="58" t="s">
        <v>1962</v>
      </c>
      <c r="N1654" s="60">
        <v>1929030</v>
      </c>
      <c r="O1654" s="60">
        <v>221838</v>
      </c>
      <c r="P1654" s="60">
        <v>221838</v>
      </c>
      <c r="Q1654" s="58"/>
      <c r="R1654" s="58" t="s">
        <v>658</v>
      </c>
      <c r="S1654" s="58" t="s">
        <v>701</v>
      </c>
      <c r="T1654" s="58"/>
      <c r="U1654" s="58">
        <v>3</v>
      </c>
      <c r="V1654" s="58"/>
      <c r="W1654" s="58" t="s">
        <v>658</v>
      </c>
      <c r="X1654" s="58">
        <v>44034939000</v>
      </c>
      <c r="Y1654" s="58" t="str">
        <f>LEFT(Tableau3[[#This Row],[CODE_TARIF]],6)</f>
        <v>440349</v>
      </c>
      <c r="Z1654" s="58" t="s">
        <v>697</v>
      </c>
      <c r="AA1654" s="58"/>
      <c r="AB1654" s="58" t="s">
        <v>8746</v>
      </c>
      <c r="AC1654" s="60">
        <v>99</v>
      </c>
      <c r="AD1654" s="60" t="s">
        <v>6919</v>
      </c>
      <c r="AE1654" s="58" t="s">
        <v>698</v>
      </c>
      <c r="AF1654" s="58" t="s">
        <v>701</v>
      </c>
      <c r="AG1654" s="60" t="s">
        <v>5460</v>
      </c>
      <c r="AH1654" s="60" t="s">
        <v>5460</v>
      </c>
      <c r="AI1654" s="58">
        <v>1000</v>
      </c>
      <c r="AJ1654" s="58" t="s">
        <v>666</v>
      </c>
    </row>
    <row r="1655" spans="1:36">
      <c r="A1655" s="57">
        <v>1652</v>
      </c>
      <c r="B1655" s="58">
        <v>2022</v>
      </c>
      <c r="C1655" s="58" t="s">
        <v>692</v>
      </c>
      <c r="D1655" s="58"/>
      <c r="E1655" s="58" t="s">
        <v>8882</v>
      </c>
      <c r="F1655" s="58" t="s">
        <v>579</v>
      </c>
      <c r="G1655" s="58" t="s">
        <v>7931</v>
      </c>
      <c r="H1655" s="58" t="s">
        <v>2031</v>
      </c>
      <c r="I1655" s="59">
        <v>44634</v>
      </c>
      <c r="J1655" s="58" t="s">
        <v>3606</v>
      </c>
      <c r="K1655" s="59" t="s">
        <v>7283</v>
      </c>
      <c r="L1655" s="58" t="s">
        <v>7846</v>
      </c>
      <c r="M1655" s="58" t="s">
        <v>1734</v>
      </c>
      <c r="N1655" s="60">
        <v>188605</v>
      </c>
      <c r="O1655" s="60">
        <v>21690</v>
      </c>
      <c r="P1655" s="60">
        <v>21690</v>
      </c>
      <c r="Q1655" s="58"/>
      <c r="R1655" s="58" t="s">
        <v>658</v>
      </c>
      <c r="S1655" s="58" t="s">
        <v>694</v>
      </c>
      <c r="T1655" s="58"/>
      <c r="U1655" s="58">
        <v>3</v>
      </c>
      <c r="V1655" s="58"/>
      <c r="W1655" s="58" t="s">
        <v>658</v>
      </c>
      <c r="X1655" s="58">
        <v>44034934000</v>
      </c>
      <c r="Y1655" s="58" t="str">
        <f>LEFT(Tableau3[[#This Row],[CODE_TARIF]],6)</f>
        <v>440349</v>
      </c>
      <c r="Z1655" s="58" t="s">
        <v>697</v>
      </c>
      <c r="AA1655" s="58"/>
      <c r="AB1655" s="58" t="s">
        <v>8747</v>
      </c>
      <c r="AC1655" s="60">
        <v>21</v>
      </c>
      <c r="AD1655" s="60" t="s">
        <v>686</v>
      </c>
      <c r="AE1655" s="58" t="s">
        <v>698</v>
      </c>
      <c r="AF1655" s="58" t="s">
        <v>694</v>
      </c>
      <c r="AG1655" s="60" t="s">
        <v>5461</v>
      </c>
      <c r="AH1655" s="60" t="s">
        <v>5461</v>
      </c>
      <c r="AI1655" s="58">
        <v>1000</v>
      </c>
      <c r="AJ1655" s="58" t="s">
        <v>666</v>
      </c>
    </row>
    <row r="1656" spans="1:36">
      <c r="A1656" s="57">
        <v>1653</v>
      </c>
      <c r="B1656" s="58">
        <v>2022</v>
      </c>
      <c r="C1656" s="58" t="s">
        <v>692</v>
      </c>
      <c r="D1656" s="58"/>
      <c r="E1656" s="58" t="s">
        <v>8878</v>
      </c>
      <c r="F1656" s="58" t="s">
        <v>579</v>
      </c>
      <c r="G1656" s="58" t="s">
        <v>7931</v>
      </c>
      <c r="H1656" s="58" t="s">
        <v>2027</v>
      </c>
      <c r="I1656" s="59">
        <v>44631</v>
      </c>
      <c r="J1656" s="58" t="s">
        <v>3607</v>
      </c>
      <c r="K1656" s="59" t="s">
        <v>7283</v>
      </c>
      <c r="L1656" s="58" t="s">
        <v>7847</v>
      </c>
      <c r="M1656" s="58" t="s">
        <v>7280</v>
      </c>
      <c r="N1656" s="60">
        <v>3269734</v>
      </c>
      <c r="O1656" s="60">
        <v>376020</v>
      </c>
      <c r="P1656" s="60">
        <v>376020</v>
      </c>
      <c r="Q1656" s="58"/>
      <c r="R1656" s="58" t="s">
        <v>658</v>
      </c>
      <c r="S1656" s="58" t="s">
        <v>703</v>
      </c>
      <c r="T1656" s="58"/>
      <c r="U1656" s="58">
        <v>3</v>
      </c>
      <c r="V1656" s="58"/>
      <c r="W1656" s="58" t="s">
        <v>658</v>
      </c>
      <c r="X1656" s="58">
        <v>44034914000</v>
      </c>
      <c r="Y1656" s="58" t="str">
        <f>LEFT(Tableau3[[#This Row],[CODE_TARIF]],6)</f>
        <v>440349</v>
      </c>
      <c r="Z1656" s="58" t="s">
        <v>697</v>
      </c>
      <c r="AA1656" s="58"/>
      <c r="AB1656" s="58" t="s">
        <v>8748</v>
      </c>
      <c r="AC1656" s="60">
        <v>161</v>
      </c>
      <c r="AD1656" s="60" t="s">
        <v>6926</v>
      </c>
      <c r="AE1656" s="58" t="s">
        <v>698</v>
      </c>
      <c r="AF1656" s="58" t="s">
        <v>658</v>
      </c>
      <c r="AG1656" s="60" t="s">
        <v>5462</v>
      </c>
      <c r="AH1656" s="60" t="s">
        <v>5462</v>
      </c>
      <c r="AI1656" s="58">
        <v>1000</v>
      </c>
      <c r="AJ1656" s="58" t="s">
        <v>666</v>
      </c>
    </row>
    <row r="1657" spans="1:36">
      <c r="A1657" s="57">
        <v>1654</v>
      </c>
      <c r="B1657" s="58">
        <v>2022</v>
      </c>
      <c r="C1657" s="58" t="s">
        <v>692</v>
      </c>
      <c r="D1657" s="58"/>
      <c r="E1657" s="58" t="s">
        <v>8878</v>
      </c>
      <c r="F1657" s="58" t="s">
        <v>579</v>
      </c>
      <c r="G1657" s="58" t="s">
        <v>7931</v>
      </c>
      <c r="H1657" s="58" t="s">
        <v>2027</v>
      </c>
      <c r="I1657" s="59">
        <v>44631</v>
      </c>
      <c r="J1657" s="58" t="s">
        <v>3608</v>
      </c>
      <c r="K1657" s="59" t="s">
        <v>7283</v>
      </c>
      <c r="L1657" s="58" t="s">
        <v>7848</v>
      </c>
      <c r="M1657" s="58" t="s">
        <v>1734</v>
      </c>
      <c r="N1657" s="60">
        <v>5099793</v>
      </c>
      <c r="O1657" s="60">
        <v>586476</v>
      </c>
      <c r="P1657" s="60">
        <v>586476</v>
      </c>
      <c r="Q1657" s="58"/>
      <c r="R1657" s="58" t="s">
        <v>658</v>
      </c>
      <c r="S1657" s="58" t="s">
        <v>703</v>
      </c>
      <c r="T1657" s="58"/>
      <c r="U1657" s="58">
        <v>3</v>
      </c>
      <c r="V1657" s="58"/>
      <c r="W1657" s="58" t="s">
        <v>658</v>
      </c>
      <c r="X1657" s="58">
        <v>44034914000</v>
      </c>
      <c r="Y1657" s="58" t="str">
        <f>LEFT(Tableau3[[#This Row],[CODE_TARIF]],6)</f>
        <v>440349</v>
      </c>
      <c r="Z1657" s="58" t="s">
        <v>697</v>
      </c>
      <c r="AA1657" s="58"/>
      <c r="AB1657" s="58" t="s">
        <v>8749</v>
      </c>
      <c r="AC1657" s="60">
        <v>242</v>
      </c>
      <c r="AD1657" s="60" t="s">
        <v>6927</v>
      </c>
      <c r="AE1657" s="58" t="s">
        <v>698</v>
      </c>
      <c r="AF1657" s="58" t="s">
        <v>658</v>
      </c>
      <c r="AG1657" s="60" t="s">
        <v>5463</v>
      </c>
      <c r="AH1657" s="60" t="s">
        <v>5463</v>
      </c>
      <c r="AI1657" s="58">
        <v>1000</v>
      </c>
      <c r="AJ1657" s="58" t="s">
        <v>666</v>
      </c>
    </row>
    <row r="1658" spans="1:36">
      <c r="A1658" s="57">
        <v>1655</v>
      </c>
      <c r="B1658" s="58">
        <v>2022</v>
      </c>
      <c r="C1658" s="58" t="s">
        <v>692</v>
      </c>
      <c r="D1658" s="58"/>
      <c r="E1658" s="58" t="s">
        <v>8878</v>
      </c>
      <c r="F1658" s="58" t="s">
        <v>578</v>
      </c>
      <c r="G1658" s="58" t="s">
        <v>7935</v>
      </c>
      <c r="H1658" s="58" t="s">
        <v>2027</v>
      </c>
      <c r="I1658" s="59">
        <v>44631</v>
      </c>
      <c r="J1658" s="58" t="s">
        <v>3609</v>
      </c>
      <c r="K1658" s="59" t="s">
        <v>7283</v>
      </c>
      <c r="L1658" s="58" t="s">
        <v>7849</v>
      </c>
      <c r="M1658" s="58" t="s">
        <v>1743</v>
      </c>
      <c r="N1658" s="60">
        <v>3946607</v>
      </c>
      <c r="O1658" s="60">
        <v>453860</v>
      </c>
      <c r="P1658" s="60">
        <v>453860</v>
      </c>
      <c r="Q1658" s="58"/>
      <c r="R1658" s="58" t="s">
        <v>658</v>
      </c>
      <c r="S1658" s="58" t="s">
        <v>703</v>
      </c>
      <c r="T1658" s="58"/>
      <c r="U1658" s="58">
        <v>3</v>
      </c>
      <c r="V1658" s="58"/>
      <c r="W1658" s="58" t="s">
        <v>658</v>
      </c>
      <c r="X1658" s="58">
        <v>44034914000</v>
      </c>
      <c r="Y1658" s="58" t="str">
        <f>LEFT(Tableau3[[#This Row],[CODE_TARIF]],6)</f>
        <v>440349</v>
      </c>
      <c r="Z1658" s="58" t="s">
        <v>697</v>
      </c>
      <c r="AA1658" s="58"/>
      <c r="AB1658" s="58" t="s">
        <v>8750</v>
      </c>
      <c r="AC1658" s="60">
        <v>61</v>
      </c>
      <c r="AD1658" s="60" t="s">
        <v>5834</v>
      </c>
      <c r="AE1658" s="58" t="s">
        <v>698</v>
      </c>
      <c r="AF1658" s="58" t="s">
        <v>658</v>
      </c>
      <c r="AG1658" s="60" t="s">
        <v>5464</v>
      </c>
      <c r="AH1658" s="60" t="s">
        <v>5464</v>
      </c>
      <c r="AI1658" s="58">
        <v>1000</v>
      </c>
      <c r="AJ1658" s="58" t="s">
        <v>666</v>
      </c>
    </row>
    <row r="1659" spans="1:36">
      <c r="A1659" s="57">
        <v>1656</v>
      </c>
      <c r="B1659" s="58">
        <v>2022</v>
      </c>
      <c r="C1659" s="58" t="s">
        <v>692</v>
      </c>
      <c r="D1659" s="58"/>
      <c r="E1659" s="58" t="s">
        <v>8878</v>
      </c>
      <c r="F1659" s="58" t="s">
        <v>578</v>
      </c>
      <c r="G1659" s="58" t="s">
        <v>7935</v>
      </c>
      <c r="H1659" s="58" t="s">
        <v>2027</v>
      </c>
      <c r="I1659" s="59">
        <v>44631</v>
      </c>
      <c r="J1659" s="58" t="s">
        <v>3610</v>
      </c>
      <c r="K1659" s="59" t="s">
        <v>7282</v>
      </c>
      <c r="L1659" s="58" t="s">
        <v>7850</v>
      </c>
      <c r="M1659" s="58" t="s">
        <v>7282</v>
      </c>
      <c r="N1659" s="60">
        <v>1077105</v>
      </c>
      <c r="O1659" s="60">
        <v>123868</v>
      </c>
      <c r="P1659" s="60">
        <v>123868</v>
      </c>
      <c r="Q1659" s="58"/>
      <c r="R1659" s="58" t="s">
        <v>658</v>
      </c>
      <c r="S1659" s="58" t="s">
        <v>703</v>
      </c>
      <c r="T1659" s="58"/>
      <c r="U1659" s="58">
        <v>3</v>
      </c>
      <c r="V1659" s="58"/>
      <c r="W1659" s="58" t="s">
        <v>658</v>
      </c>
      <c r="X1659" s="58">
        <v>44034900000</v>
      </c>
      <c r="Y1659" s="58" t="str">
        <f>LEFT(Tableau3[[#This Row],[CODE_TARIF]],6)</f>
        <v>440349</v>
      </c>
      <c r="Z1659" s="58" t="s">
        <v>697</v>
      </c>
      <c r="AA1659" s="58"/>
      <c r="AB1659" s="58" t="s">
        <v>8751</v>
      </c>
      <c r="AC1659" s="60">
        <v>53</v>
      </c>
      <c r="AD1659" s="60" t="s">
        <v>6928</v>
      </c>
      <c r="AE1659" s="58" t="s">
        <v>698</v>
      </c>
      <c r="AF1659" s="58" t="s">
        <v>658</v>
      </c>
      <c r="AG1659" s="60" t="s">
        <v>5465</v>
      </c>
      <c r="AH1659" s="60" t="s">
        <v>5465</v>
      </c>
      <c r="AI1659" s="58">
        <v>1000</v>
      </c>
      <c r="AJ1659" s="58" t="s">
        <v>666</v>
      </c>
    </row>
    <row r="1660" spans="1:36">
      <c r="A1660" s="57">
        <v>1657</v>
      </c>
      <c r="B1660" s="58">
        <v>2022</v>
      </c>
      <c r="C1660" s="58" t="s">
        <v>692</v>
      </c>
      <c r="D1660" s="58"/>
      <c r="E1660" s="58" t="s">
        <v>8878</v>
      </c>
      <c r="F1660" s="58" t="s">
        <v>578</v>
      </c>
      <c r="G1660" s="58" t="s">
        <v>7935</v>
      </c>
      <c r="H1660" s="58" t="s">
        <v>2027</v>
      </c>
      <c r="I1660" s="59">
        <v>44631</v>
      </c>
      <c r="J1660" s="58" t="s">
        <v>3611</v>
      </c>
      <c r="K1660" s="59" t="s">
        <v>7282</v>
      </c>
      <c r="L1660" s="58" t="s">
        <v>7851</v>
      </c>
      <c r="M1660" s="58" t="s">
        <v>7282</v>
      </c>
      <c r="N1660" s="60">
        <v>820435</v>
      </c>
      <c r="O1660" s="60">
        <v>94350</v>
      </c>
      <c r="P1660" s="60">
        <v>94350</v>
      </c>
      <c r="Q1660" s="58"/>
      <c r="R1660" s="58" t="s">
        <v>658</v>
      </c>
      <c r="S1660" s="58" t="s">
        <v>703</v>
      </c>
      <c r="T1660" s="58"/>
      <c r="U1660" s="58">
        <v>3</v>
      </c>
      <c r="V1660" s="58"/>
      <c r="W1660" s="58" t="s">
        <v>658</v>
      </c>
      <c r="X1660" s="58">
        <v>44034939000</v>
      </c>
      <c r="Y1660" s="58" t="str">
        <f>LEFT(Tableau3[[#This Row],[CODE_TARIF]],6)</f>
        <v>440349</v>
      </c>
      <c r="Z1660" s="58" t="s">
        <v>697</v>
      </c>
      <c r="AA1660" s="58"/>
      <c r="AB1660" s="58" t="s">
        <v>8752</v>
      </c>
      <c r="AC1660" s="60">
        <v>19</v>
      </c>
      <c r="AD1660" s="60" t="s">
        <v>6120</v>
      </c>
      <c r="AE1660" s="58" t="s">
        <v>698</v>
      </c>
      <c r="AF1660" s="58" t="s">
        <v>658</v>
      </c>
      <c r="AG1660" s="60" t="s">
        <v>5466</v>
      </c>
      <c r="AH1660" s="60" t="s">
        <v>5466</v>
      </c>
      <c r="AI1660" s="58">
        <v>1000</v>
      </c>
      <c r="AJ1660" s="58" t="s">
        <v>666</v>
      </c>
    </row>
    <row r="1661" spans="1:36">
      <c r="A1661" s="57">
        <v>1658</v>
      </c>
      <c r="B1661" s="58">
        <v>2022</v>
      </c>
      <c r="C1661" s="58" t="s">
        <v>692</v>
      </c>
      <c r="D1661" s="58"/>
      <c r="E1661" s="58" t="s">
        <v>2012</v>
      </c>
      <c r="F1661" s="58" t="s">
        <v>577</v>
      </c>
      <c r="G1661" s="58" t="s">
        <v>7922</v>
      </c>
      <c r="H1661" s="58" t="s">
        <v>1910</v>
      </c>
      <c r="I1661" s="59">
        <v>44630</v>
      </c>
      <c r="J1661" s="58" t="s">
        <v>3612</v>
      </c>
      <c r="K1661" s="59" t="s">
        <v>1963</v>
      </c>
      <c r="L1661" s="58" t="s">
        <v>7852</v>
      </c>
      <c r="M1661" s="58" t="s">
        <v>7282</v>
      </c>
      <c r="N1661" s="60">
        <v>2489020</v>
      </c>
      <c r="O1661" s="60">
        <v>286237</v>
      </c>
      <c r="P1661" s="60">
        <v>286237</v>
      </c>
      <c r="Q1661" s="58"/>
      <c r="R1661" s="58" t="s">
        <v>658</v>
      </c>
      <c r="S1661" s="58" t="s">
        <v>703</v>
      </c>
      <c r="T1661" s="58"/>
      <c r="U1661" s="58">
        <v>3</v>
      </c>
      <c r="V1661" s="58"/>
      <c r="W1661" s="58" t="s">
        <v>658</v>
      </c>
      <c r="X1661" s="58">
        <v>44034939000</v>
      </c>
      <c r="Y1661" s="58" t="str">
        <f>LEFT(Tableau3[[#This Row],[CODE_TARIF]],6)</f>
        <v>440349</v>
      </c>
      <c r="Z1661" s="58" t="s">
        <v>697</v>
      </c>
      <c r="AA1661" s="58"/>
      <c r="AB1661" s="58" t="s">
        <v>7944</v>
      </c>
      <c r="AC1661" s="60">
        <v>60</v>
      </c>
      <c r="AD1661" s="60" t="s">
        <v>5760</v>
      </c>
      <c r="AE1661" s="58" t="s">
        <v>698</v>
      </c>
      <c r="AF1661" s="58" t="s">
        <v>658</v>
      </c>
      <c r="AG1661" s="60" t="s">
        <v>3910</v>
      </c>
      <c r="AH1661" s="60" t="s">
        <v>3910</v>
      </c>
      <c r="AI1661" s="58">
        <v>1000</v>
      </c>
      <c r="AJ1661" s="58" t="s">
        <v>666</v>
      </c>
    </row>
    <row r="1662" spans="1:36">
      <c r="A1662" s="57">
        <v>1659</v>
      </c>
      <c r="B1662" s="58">
        <v>2022</v>
      </c>
      <c r="C1662" s="58" t="s">
        <v>692</v>
      </c>
      <c r="D1662" s="58"/>
      <c r="E1662" s="58" t="s">
        <v>8881</v>
      </c>
      <c r="F1662" s="58" t="s">
        <v>588</v>
      </c>
      <c r="G1662" s="58" t="s">
        <v>7932</v>
      </c>
      <c r="H1662" s="58" t="s">
        <v>2030</v>
      </c>
      <c r="I1662" s="59">
        <v>44629</v>
      </c>
      <c r="J1662" s="58" t="s">
        <v>3613</v>
      </c>
      <c r="K1662" s="59" t="s">
        <v>1751</v>
      </c>
      <c r="L1662" s="58" t="s">
        <v>7853</v>
      </c>
      <c r="M1662" s="58" t="s">
        <v>7283</v>
      </c>
      <c r="N1662" s="60">
        <v>239830</v>
      </c>
      <c r="O1662" s="60">
        <v>13191</v>
      </c>
      <c r="P1662" s="60">
        <v>13191</v>
      </c>
      <c r="Q1662" s="58"/>
      <c r="R1662" s="58" t="s">
        <v>658</v>
      </c>
      <c r="S1662" s="58" t="s">
        <v>705</v>
      </c>
      <c r="T1662" s="58"/>
      <c r="U1662" s="58">
        <v>3</v>
      </c>
      <c r="V1662" s="58"/>
      <c r="W1662" s="58" t="s">
        <v>658</v>
      </c>
      <c r="X1662" s="58">
        <v>44072938000</v>
      </c>
      <c r="Y1662" s="58" t="str">
        <f>LEFT(Tableau3[[#This Row],[CODE_TARIF]],6)</f>
        <v>440729</v>
      </c>
      <c r="Z1662" s="58" t="s">
        <v>697</v>
      </c>
      <c r="AA1662" s="58"/>
      <c r="AB1662" s="58" t="s">
        <v>8753</v>
      </c>
      <c r="AC1662" s="60">
        <v>12</v>
      </c>
      <c r="AD1662" s="60" t="s">
        <v>6929</v>
      </c>
      <c r="AE1662" s="58" t="s">
        <v>713</v>
      </c>
      <c r="AF1662" s="58" t="s">
        <v>658</v>
      </c>
      <c r="AG1662" s="60" t="s">
        <v>5467</v>
      </c>
      <c r="AH1662" s="60" t="s">
        <v>5467</v>
      </c>
      <c r="AI1662" s="58">
        <v>1000</v>
      </c>
      <c r="AJ1662" s="58" t="s">
        <v>666</v>
      </c>
    </row>
    <row r="1663" spans="1:36">
      <c r="A1663" s="57">
        <v>1660</v>
      </c>
      <c r="B1663" s="58">
        <v>2022</v>
      </c>
      <c r="C1663" s="58" t="s">
        <v>692</v>
      </c>
      <c r="D1663" s="58"/>
      <c r="E1663" s="58" t="s">
        <v>8881</v>
      </c>
      <c r="F1663" s="58" t="s">
        <v>588</v>
      </c>
      <c r="G1663" s="58" t="s">
        <v>7932</v>
      </c>
      <c r="H1663" s="58" t="s">
        <v>2030</v>
      </c>
      <c r="I1663" s="59">
        <v>44629</v>
      </c>
      <c r="J1663" s="58" t="s">
        <v>3614</v>
      </c>
      <c r="K1663" s="59" t="s">
        <v>1751</v>
      </c>
      <c r="L1663" s="58" t="s">
        <v>7853</v>
      </c>
      <c r="M1663" s="58" t="s">
        <v>7283</v>
      </c>
      <c r="N1663" s="60">
        <v>1249985</v>
      </c>
      <c r="O1663" s="60">
        <v>143748</v>
      </c>
      <c r="P1663" s="60">
        <v>143748</v>
      </c>
      <c r="Q1663" s="58"/>
      <c r="R1663" s="58" t="s">
        <v>658</v>
      </c>
      <c r="S1663" s="58" t="s">
        <v>703</v>
      </c>
      <c r="T1663" s="58"/>
      <c r="U1663" s="58">
        <v>3</v>
      </c>
      <c r="V1663" s="58"/>
      <c r="W1663" s="58" t="s">
        <v>658</v>
      </c>
      <c r="X1663" s="58">
        <v>44034914000</v>
      </c>
      <c r="Y1663" s="58" t="str">
        <f>LEFT(Tableau3[[#This Row],[CODE_TARIF]],6)</f>
        <v>440349</v>
      </c>
      <c r="Z1663" s="58" t="s">
        <v>697</v>
      </c>
      <c r="AA1663" s="58"/>
      <c r="AB1663" s="58" t="s">
        <v>8381</v>
      </c>
      <c r="AC1663" s="60">
        <v>29</v>
      </c>
      <c r="AD1663" s="60" t="s">
        <v>6930</v>
      </c>
      <c r="AE1663" s="58" t="s">
        <v>698</v>
      </c>
      <c r="AF1663" s="58" t="s">
        <v>658</v>
      </c>
      <c r="AG1663" s="60" t="s">
        <v>5468</v>
      </c>
      <c r="AH1663" s="60" t="s">
        <v>5468</v>
      </c>
      <c r="AI1663" s="58">
        <v>1000</v>
      </c>
      <c r="AJ1663" s="58" t="s">
        <v>666</v>
      </c>
    </row>
    <row r="1664" spans="1:36">
      <c r="A1664" s="57">
        <v>1661</v>
      </c>
      <c r="B1664" s="58">
        <v>2022</v>
      </c>
      <c r="C1664" s="58" t="s">
        <v>692</v>
      </c>
      <c r="D1664" s="58"/>
      <c r="E1664" s="58" t="s">
        <v>8881</v>
      </c>
      <c r="F1664" s="58" t="s">
        <v>588</v>
      </c>
      <c r="G1664" s="58" t="s">
        <v>7932</v>
      </c>
      <c r="H1664" s="58" t="s">
        <v>2030</v>
      </c>
      <c r="I1664" s="59">
        <v>44629</v>
      </c>
      <c r="J1664" s="58" t="s">
        <v>3615</v>
      </c>
      <c r="K1664" s="59" t="s">
        <v>1751</v>
      </c>
      <c r="L1664" s="58" t="s">
        <v>7853</v>
      </c>
      <c r="M1664" s="58" t="s">
        <v>7283</v>
      </c>
      <c r="N1664" s="60">
        <v>508782</v>
      </c>
      <c r="O1664" s="60">
        <v>12720</v>
      </c>
      <c r="P1664" s="60">
        <v>12720</v>
      </c>
      <c r="Q1664" s="58"/>
      <c r="R1664" s="58" t="s">
        <v>658</v>
      </c>
      <c r="S1664" s="58" t="s">
        <v>700</v>
      </c>
      <c r="T1664" s="58"/>
      <c r="U1664" s="58">
        <v>3</v>
      </c>
      <c r="V1664" s="58"/>
      <c r="W1664" s="58" t="s">
        <v>658</v>
      </c>
      <c r="X1664" s="58">
        <v>44219900000</v>
      </c>
      <c r="Y1664" s="58" t="str">
        <f>LEFT(Tableau3[[#This Row],[CODE_TARIF]],6)</f>
        <v>442199</v>
      </c>
      <c r="Z1664" s="58" t="s">
        <v>697</v>
      </c>
      <c r="AA1664" s="58"/>
      <c r="AB1664" s="58" t="s">
        <v>8754</v>
      </c>
      <c r="AC1664" s="60">
        <v>9</v>
      </c>
      <c r="AD1664" s="60" t="s">
        <v>5497</v>
      </c>
      <c r="AE1664" s="58" t="s">
        <v>713</v>
      </c>
      <c r="AF1664" s="58" t="s">
        <v>658</v>
      </c>
      <c r="AG1664" s="60" t="s">
        <v>5469</v>
      </c>
      <c r="AH1664" s="60" t="s">
        <v>5469</v>
      </c>
      <c r="AI1664" s="58">
        <v>1000</v>
      </c>
      <c r="AJ1664" s="58" t="s">
        <v>666</v>
      </c>
    </row>
    <row r="1665" spans="1:36">
      <c r="A1665" s="57">
        <v>1662</v>
      </c>
      <c r="B1665" s="58">
        <v>2022</v>
      </c>
      <c r="C1665" s="58" t="s">
        <v>692</v>
      </c>
      <c r="D1665" s="58"/>
      <c r="E1665" s="58" t="s">
        <v>8881</v>
      </c>
      <c r="F1665" s="58" t="s">
        <v>588</v>
      </c>
      <c r="G1665" s="58" t="s">
        <v>7932</v>
      </c>
      <c r="H1665" s="58" t="s">
        <v>2030</v>
      </c>
      <c r="I1665" s="59">
        <v>44629</v>
      </c>
      <c r="J1665" s="58" t="s">
        <v>3616</v>
      </c>
      <c r="K1665" s="59" t="s">
        <v>1751</v>
      </c>
      <c r="L1665" s="58" t="s">
        <v>7853</v>
      </c>
      <c r="M1665" s="58" t="s">
        <v>7283</v>
      </c>
      <c r="N1665" s="60">
        <v>2030266</v>
      </c>
      <c r="O1665" s="60">
        <v>50756</v>
      </c>
      <c r="P1665" s="60">
        <v>50756</v>
      </c>
      <c r="Q1665" s="58"/>
      <c r="R1665" s="58" t="s">
        <v>658</v>
      </c>
      <c r="S1665" s="58" t="s">
        <v>700</v>
      </c>
      <c r="T1665" s="58"/>
      <c r="U1665" s="58">
        <v>3</v>
      </c>
      <c r="V1665" s="58"/>
      <c r="W1665" s="58" t="s">
        <v>658</v>
      </c>
      <c r="X1665" s="58">
        <v>44219900000</v>
      </c>
      <c r="Y1665" s="58" t="str">
        <f>LEFT(Tableau3[[#This Row],[CODE_TARIF]],6)</f>
        <v>442199</v>
      </c>
      <c r="Z1665" s="58" t="s">
        <v>697</v>
      </c>
      <c r="AA1665" s="58"/>
      <c r="AB1665" s="58" t="s">
        <v>8755</v>
      </c>
      <c r="AC1665" s="60">
        <v>10</v>
      </c>
      <c r="AD1665" s="60" t="s">
        <v>6931</v>
      </c>
      <c r="AE1665" s="58" t="s">
        <v>713</v>
      </c>
      <c r="AF1665" s="58" t="s">
        <v>658</v>
      </c>
      <c r="AG1665" s="60" t="s">
        <v>5470</v>
      </c>
      <c r="AH1665" s="60" t="s">
        <v>5470</v>
      </c>
      <c r="AI1665" s="58">
        <v>1000</v>
      </c>
      <c r="AJ1665" s="58" t="s">
        <v>666</v>
      </c>
    </row>
    <row r="1666" spans="1:36">
      <c r="A1666" s="57">
        <v>1663</v>
      </c>
      <c r="B1666" s="58">
        <v>2022</v>
      </c>
      <c r="C1666" s="58" t="s">
        <v>692</v>
      </c>
      <c r="D1666" s="58"/>
      <c r="E1666" s="58" t="s">
        <v>8883</v>
      </c>
      <c r="F1666" s="58" t="s">
        <v>587</v>
      </c>
      <c r="G1666" s="58" t="s">
        <v>7933</v>
      </c>
      <c r="H1666" s="58" t="s">
        <v>2032</v>
      </c>
      <c r="I1666" s="59">
        <v>44629</v>
      </c>
      <c r="J1666" s="58" t="s">
        <v>3617</v>
      </c>
      <c r="K1666" s="59" t="s">
        <v>1751</v>
      </c>
      <c r="L1666" s="58" t="s">
        <v>7854</v>
      </c>
      <c r="M1666" s="58" t="s">
        <v>7187</v>
      </c>
      <c r="N1666" s="60">
        <v>292000</v>
      </c>
      <c r="O1666" s="60">
        <v>16060</v>
      </c>
      <c r="P1666" s="60">
        <v>16060</v>
      </c>
      <c r="Q1666" s="58"/>
      <c r="R1666" s="58" t="s">
        <v>658</v>
      </c>
      <c r="S1666" s="58" t="s">
        <v>687</v>
      </c>
      <c r="T1666" s="58"/>
      <c r="U1666" s="58">
        <v>3</v>
      </c>
      <c r="V1666" s="58"/>
      <c r="W1666" s="58" t="s">
        <v>658</v>
      </c>
      <c r="X1666" s="58">
        <v>44072938000</v>
      </c>
      <c r="Y1666" s="58" t="str">
        <f>LEFT(Tableau3[[#This Row],[CODE_TARIF]],6)</f>
        <v>440729</v>
      </c>
      <c r="Z1666" s="58" t="s">
        <v>697</v>
      </c>
      <c r="AA1666" s="58"/>
      <c r="AB1666" s="58" t="s">
        <v>7979</v>
      </c>
      <c r="AC1666" s="60">
        <v>13</v>
      </c>
      <c r="AD1666" s="60" t="s">
        <v>6932</v>
      </c>
      <c r="AE1666" s="58" t="s">
        <v>1668</v>
      </c>
      <c r="AF1666" s="58" t="s">
        <v>658</v>
      </c>
      <c r="AG1666" s="60" t="s">
        <v>5471</v>
      </c>
      <c r="AH1666" s="60" t="s">
        <v>5471</v>
      </c>
      <c r="AI1666" s="58">
        <v>1000</v>
      </c>
      <c r="AJ1666" s="58" t="s">
        <v>666</v>
      </c>
    </row>
    <row r="1667" spans="1:36">
      <c r="A1667" s="57">
        <v>1664</v>
      </c>
      <c r="B1667" s="58">
        <v>2022</v>
      </c>
      <c r="C1667" s="58" t="s">
        <v>692</v>
      </c>
      <c r="D1667" s="58"/>
      <c r="E1667" s="58" t="s">
        <v>8883</v>
      </c>
      <c r="F1667" s="58" t="s">
        <v>587</v>
      </c>
      <c r="G1667" s="58" t="s">
        <v>7933</v>
      </c>
      <c r="H1667" s="58" t="s">
        <v>2032</v>
      </c>
      <c r="I1667" s="59">
        <v>44629</v>
      </c>
      <c r="J1667" s="58" t="s">
        <v>3618</v>
      </c>
      <c r="K1667" s="59" t="s">
        <v>1751</v>
      </c>
      <c r="L1667" s="58" t="s">
        <v>7854</v>
      </c>
      <c r="M1667" s="58" t="s">
        <v>7187</v>
      </c>
      <c r="N1667" s="60">
        <v>309400</v>
      </c>
      <c r="O1667" s="60">
        <v>17017</v>
      </c>
      <c r="P1667" s="60">
        <v>17017</v>
      </c>
      <c r="Q1667" s="58"/>
      <c r="R1667" s="58" t="s">
        <v>658</v>
      </c>
      <c r="S1667" s="58" t="s">
        <v>695</v>
      </c>
      <c r="T1667" s="58"/>
      <c r="U1667" s="58">
        <v>3</v>
      </c>
      <c r="V1667" s="58"/>
      <c r="W1667" s="58" t="s">
        <v>658</v>
      </c>
      <c r="X1667" s="58">
        <v>44072938000</v>
      </c>
      <c r="Y1667" s="58" t="str">
        <f>LEFT(Tableau3[[#This Row],[CODE_TARIF]],6)</f>
        <v>440729</v>
      </c>
      <c r="Z1667" s="58" t="s">
        <v>697</v>
      </c>
      <c r="AA1667" s="58"/>
      <c r="AB1667" s="58" t="s">
        <v>7979</v>
      </c>
      <c r="AC1667" s="60">
        <v>14</v>
      </c>
      <c r="AD1667" s="60" t="s">
        <v>6933</v>
      </c>
      <c r="AE1667" s="58" t="s">
        <v>1668</v>
      </c>
      <c r="AF1667" s="58" t="s">
        <v>658</v>
      </c>
      <c r="AG1667" s="60" t="s">
        <v>5472</v>
      </c>
      <c r="AH1667" s="60" t="s">
        <v>5472</v>
      </c>
      <c r="AI1667" s="58">
        <v>1000</v>
      </c>
      <c r="AJ1667" s="58" t="s">
        <v>666</v>
      </c>
    </row>
    <row r="1668" spans="1:36">
      <c r="A1668" s="57">
        <v>1665</v>
      </c>
      <c r="B1668" s="58">
        <v>2022</v>
      </c>
      <c r="C1668" s="58" t="s">
        <v>692</v>
      </c>
      <c r="D1668" s="58"/>
      <c r="E1668" s="58" t="s">
        <v>8883</v>
      </c>
      <c r="F1668" s="58" t="s">
        <v>587</v>
      </c>
      <c r="G1668" s="58" t="s">
        <v>7933</v>
      </c>
      <c r="H1668" s="58" t="s">
        <v>2032</v>
      </c>
      <c r="I1668" s="59">
        <v>44629</v>
      </c>
      <c r="J1668" s="58" t="s">
        <v>3619</v>
      </c>
      <c r="K1668" s="59" t="s">
        <v>1751</v>
      </c>
      <c r="L1668" s="58" t="s">
        <v>7854</v>
      </c>
      <c r="M1668" s="58" t="s">
        <v>7187</v>
      </c>
      <c r="N1668" s="60">
        <v>309500</v>
      </c>
      <c r="O1668" s="60">
        <v>17023</v>
      </c>
      <c r="P1668" s="60">
        <v>17023</v>
      </c>
      <c r="Q1668" s="58"/>
      <c r="R1668" s="58" t="s">
        <v>658</v>
      </c>
      <c r="S1668" s="58" t="s">
        <v>695</v>
      </c>
      <c r="T1668" s="58"/>
      <c r="U1668" s="58">
        <v>3</v>
      </c>
      <c r="V1668" s="58"/>
      <c r="W1668" s="58" t="s">
        <v>658</v>
      </c>
      <c r="X1668" s="58">
        <v>44072938000</v>
      </c>
      <c r="Y1668" s="58" t="str">
        <f>LEFT(Tableau3[[#This Row],[CODE_TARIF]],6)</f>
        <v>440729</v>
      </c>
      <c r="Z1668" s="58" t="s">
        <v>697</v>
      </c>
      <c r="AA1668" s="58"/>
      <c r="AB1668" s="58" t="s">
        <v>7979</v>
      </c>
      <c r="AC1668" s="60">
        <v>13</v>
      </c>
      <c r="AD1668" s="60" t="s">
        <v>6934</v>
      </c>
      <c r="AE1668" s="58" t="s">
        <v>1668</v>
      </c>
      <c r="AF1668" s="58" t="s">
        <v>658</v>
      </c>
      <c r="AG1668" s="60" t="s">
        <v>5473</v>
      </c>
      <c r="AH1668" s="60" t="s">
        <v>5473</v>
      </c>
      <c r="AI1668" s="58">
        <v>1000</v>
      </c>
      <c r="AJ1668" s="58" t="s">
        <v>666</v>
      </c>
    </row>
    <row r="1669" spans="1:36">
      <c r="A1669" s="57">
        <v>1666</v>
      </c>
      <c r="B1669" s="58">
        <v>2022</v>
      </c>
      <c r="C1669" s="58" t="s">
        <v>692</v>
      </c>
      <c r="D1669" s="58"/>
      <c r="E1669" s="58" t="s">
        <v>8883</v>
      </c>
      <c r="F1669" s="58" t="s">
        <v>587</v>
      </c>
      <c r="G1669" s="58" t="s">
        <v>7933</v>
      </c>
      <c r="H1669" s="58" t="s">
        <v>2032</v>
      </c>
      <c r="I1669" s="59">
        <v>44629</v>
      </c>
      <c r="J1669" s="58" t="s">
        <v>3620</v>
      </c>
      <c r="K1669" s="59" t="s">
        <v>1751</v>
      </c>
      <c r="L1669" s="58" t="s">
        <v>7854</v>
      </c>
      <c r="M1669" s="58" t="s">
        <v>7187</v>
      </c>
      <c r="N1669" s="60">
        <v>1245200</v>
      </c>
      <c r="O1669" s="60">
        <v>68486</v>
      </c>
      <c r="P1669" s="60">
        <v>68486</v>
      </c>
      <c r="Q1669" s="58"/>
      <c r="R1669" s="58" t="s">
        <v>658</v>
      </c>
      <c r="S1669" s="58" t="s">
        <v>701</v>
      </c>
      <c r="T1669" s="58"/>
      <c r="U1669" s="58">
        <v>3</v>
      </c>
      <c r="V1669" s="58"/>
      <c r="W1669" s="58" t="s">
        <v>658</v>
      </c>
      <c r="X1669" s="58">
        <v>44072938000</v>
      </c>
      <c r="Y1669" s="58" t="str">
        <f>LEFT(Tableau3[[#This Row],[CODE_TARIF]],6)</f>
        <v>440729</v>
      </c>
      <c r="Z1669" s="58" t="s">
        <v>697</v>
      </c>
      <c r="AA1669" s="58"/>
      <c r="AB1669" s="58" t="s">
        <v>7973</v>
      </c>
      <c r="AC1669" s="60">
        <v>11</v>
      </c>
      <c r="AD1669" s="60" t="s">
        <v>5474</v>
      </c>
      <c r="AE1669" s="58" t="s">
        <v>1668</v>
      </c>
      <c r="AF1669" s="58" t="s">
        <v>658</v>
      </c>
      <c r="AG1669" s="60" t="s">
        <v>5474</v>
      </c>
      <c r="AH1669" s="60" t="s">
        <v>5474</v>
      </c>
      <c r="AI1669" s="58">
        <v>1000</v>
      </c>
      <c r="AJ1669" s="58" t="s">
        <v>666</v>
      </c>
    </row>
    <row r="1670" spans="1:36">
      <c r="A1670" s="57">
        <v>1667</v>
      </c>
      <c r="B1670" s="58">
        <v>2022</v>
      </c>
      <c r="C1670" s="58" t="s">
        <v>692</v>
      </c>
      <c r="D1670" s="58"/>
      <c r="E1670" s="58" t="s">
        <v>8883</v>
      </c>
      <c r="F1670" s="58" t="s">
        <v>587</v>
      </c>
      <c r="G1670" s="58" t="s">
        <v>7933</v>
      </c>
      <c r="H1670" s="58" t="s">
        <v>2032</v>
      </c>
      <c r="I1670" s="59">
        <v>44629</v>
      </c>
      <c r="J1670" s="58" t="s">
        <v>3621</v>
      </c>
      <c r="K1670" s="59" t="s">
        <v>1751</v>
      </c>
      <c r="L1670" s="58" t="s">
        <v>7854</v>
      </c>
      <c r="M1670" s="58" t="s">
        <v>7187</v>
      </c>
      <c r="N1670" s="60">
        <v>1246400</v>
      </c>
      <c r="O1670" s="60">
        <v>68552</v>
      </c>
      <c r="P1670" s="60">
        <v>68552</v>
      </c>
      <c r="Q1670" s="58"/>
      <c r="R1670" s="58" t="s">
        <v>658</v>
      </c>
      <c r="S1670" s="58" t="s">
        <v>701</v>
      </c>
      <c r="T1670" s="58"/>
      <c r="U1670" s="58">
        <v>3</v>
      </c>
      <c r="V1670" s="58"/>
      <c r="W1670" s="58" t="s">
        <v>658</v>
      </c>
      <c r="X1670" s="58">
        <v>44072938000</v>
      </c>
      <c r="Y1670" s="58" t="str">
        <f>LEFT(Tableau3[[#This Row],[CODE_TARIF]],6)</f>
        <v>440729</v>
      </c>
      <c r="Z1670" s="58" t="s">
        <v>697</v>
      </c>
      <c r="AA1670" s="58"/>
      <c r="AB1670" s="58" t="s">
        <v>7973</v>
      </c>
      <c r="AC1670" s="60">
        <v>13</v>
      </c>
      <c r="AD1670" s="60" t="s">
        <v>5475</v>
      </c>
      <c r="AE1670" s="58" t="s">
        <v>1668</v>
      </c>
      <c r="AF1670" s="58" t="s">
        <v>658</v>
      </c>
      <c r="AG1670" s="60" t="s">
        <v>5475</v>
      </c>
      <c r="AH1670" s="60" t="s">
        <v>5475</v>
      </c>
      <c r="AI1670" s="58">
        <v>1000</v>
      </c>
      <c r="AJ1670" s="58" t="s">
        <v>666</v>
      </c>
    </row>
    <row r="1671" spans="1:36">
      <c r="A1671" s="57">
        <v>1668</v>
      </c>
      <c r="B1671" s="58">
        <v>2022</v>
      </c>
      <c r="C1671" s="58" t="s">
        <v>692</v>
      </c>
      <c r="D1671" s="58"/>
      <c r="E1671" s="58" t="s">
        <v>8883</v>
      </c>
      <c r="F1671" s="58" t="s">
        <v>587</v>
      </c>
      <c r="G1671" s="58" t="s">
        <v>7933</v>
      </c>
      <c r="H1671" s="58" t="s">
        <v>2032</v>
      </c>
      <c r="I1671" s="59">
        <v>44629</v>
      </c>
      <c r="J1671" s="58" t="s">
        <v>3622</v>
      </c>
      <c r="K1671" s="59" t="s">
        <v>1751</v>
      </c>
      <c r="L1671" s="58" t="s">
        <v>7854</v>
      </c>
      <c r="M1671" s="58" t="s">
        <v>7187</v>
      </c>
      <c r="N1671" s="60">
        <v>1246100</v>
      </c>
      <c r="O1671" s="60">
        <v>68536</v>
      </c>
      <c r="P1671" s="60">
        <v>68536</v>
      </c>
      <c r="Q1671" s="58"/>
      <c r="R1671" s="58" t="s">
        <v>658</v>
      </c>
      <c r="S1671" s="58" t="s">
        <v>701</v>
      </c>
      <c r="T1671" s="58"/>
      <c r="U1671" s="58">
        <v>3</v>
      </c>
      <c r="V1671" s="58"/>
      <c r="W1671" s="58" t="s">
        <v>658</v>
      </c>
      <c r="X1671" s="58">
        <v>44072938000</v>
      </c>
      <c r="Y1671" s="58" t="str">
        <f>LEFT(Tableau3[[#This Row],[CODE_TARIF]],6)</f>
        <v>440729</v>
      </c>
      <c r="Z1671" s="58" t="s">
        <v>697</v>
      </c>
      <c r="AA1671" s="58"/>
      <c r="AB1671" s="58" t="s">
        <v>7973</v>
      </c>
      <c r="AC1671" s="60">
        <v>11</v>
      </c>
      <c r="AD1671" s="60" t="s">
        <v>5476</v>
      </c>
      <c r="AE1671" s="58" t="s">
        <v>1668</v>
      </c>
      <c r="AF1671" s="58" t="s">
        <v>658</v>
      </c>
      <c r="AG1671" s="60" t="s">
        <v>5476</v>
      </c>
      <c r="AH1671" s="60" t="s">
        <v>5476</v>
      </c>
      <c r="AI1671" s="58">
        <v>1000</v>
      </c>
      <c r="AJ1671" s="58" t="s">
        <v>666</v>
      </c>
    </row>
    <row r="1672" spans="1:36">
      <c r="A1672" s="57">
        <v>1669</v>
      </c>
      <c r="B1672" s="58">
        <v>2022</v>
      </c>
      <c r="C1672" s="58" t="s">
        <v>692</v>
      </c>
      <c r="D1672" s="58"/>
      <c r="E1672" s="58" t="s">
        <v>8883</v>
      </c>
      <c r="F1672" s="58" t="s">
        <v>587</v>
      </c>
      <c r="G1672" s="58" t="s">
        <v>7933</v>
      </c>
      <c r="H1672" s="58" t="s">
        <v>2032</v>
      </c>
      <c r="I1672" s="59">
        <v>44629</v>
      </c>
      <c r="J1672" s="58" t="s">
        <v>3623</v>
      </c>
      <c r="K1672" s="59" t="s">
        <v>1751</v>
      </c>
      <c r="L1672" s="58" t="s">
        <v>7854</v>
      </c>
      <c r="M1672" s="58" t="s">
        <v>7187</v>
      </c>
      <c r="N1672" s="60">
        <v>1247700</v>
      </c>
      <c r="O1672" s="60">
        <v>68624</v>
      </c>
      <c r="P1672" s="60">
        <v>68624</v>
      </c>
      <c r="Q1672" s="58"/>
      <c r="R1672" s="58" t="s">
        <v>658</v>
      </c>
      <c r="S1672" s="58" t="s">
        <v>701</v>
      </c>
      <c r="T1672" s="58"/>
      <c r="U1672" s="58">
        <v>3</v>
      </c>
      <c r="V1672" s="58"/>
      <c r="W1672" s="58" t="s">
        <v>658</v>
      </c>
      <c r="X1672" s="58">
        <v>44072938000</v>
      </c>
      <c r="Y1672" s="58" t="str">
        <f>LEFT(Tableau3[[#This Row],[CODE_TARIF]],6)</f>
        <v>440729</v>
      </c>
      <c r="Z1672" s="58" t="s">
        <v>697</v>
      </c>
      <c r="AA1672" s="58"/>
      <c r="AB1672" s="58" t="s">
        <v>7973</v>
      </c>
      <c r="AC1672" s="60">
        <v>13</v>
      </c>
      <c r="AD1672" s="60" t="s">
        <v>5477</v>
      </c>
      <c r="AE1672" s="58" t="s">
        <v>1668</v>
      </c>
      <c r="AF1672" s="58" t="s">
        <v>658</v>
      </c>
      <c r="AG1672" s="60" t="s">
        <v>5477</v>
      </c>
      <c r="AH1672" s="60" t="s">
        <v>5477</v>
      </c>
      <c r="AI1672" s="58">
        <v>1000</v>
      </c>
      <c r="AJ1672" s="58" t="s">
        <v>666</v>
      </c>
    </row>
    <row r="1673" spans="1:36">
      <c r="A1673" s="57">
        <v>1670</v>
      </c>
      <c r="B1673" s="58">
        <v>2022</v>
      </c>
      <c r="C1673" s="58" t="s">
        <v>692</v>
      </c>
      <c r="D1673" s="58"/>
      <c r="E1673" s="58" t="s">
        <v>8883</v>
      </c>
      <c r="F1673" s="58" t="s">
        <v>587</v>
      </c>
      <c r="G1673" s="58" t="s">
        <v>7933</v>
      </c>
      <c r="H1673" s="58" t="s">
        <v>2032</v>
      </c>
      <c r="I1673" s="59">
        <v>44629</v>
      </c>
      <c r="J1673" s="58" t="s">
        <v>3624</v>
      </c>
      <c r="K1673" s="59" t="s">
        <v>1751</v>
      </c>
      <c r="L1673" s="58" t="s">
        <v>7854</v>
      </c>
      <c r="M1673" s="58" t="s">
        <v>7187</v>
      </c>
      <c r="N1673" s="60">
        <v>342500</v>
      </c>
      <c r="O1673" s="60">
        <v>18838</v>
      </c>
      <c r="P1673" s="60">
        <v>18838</v>
      </c>
      <c r="Q1673" s="58"/>
      <c r="R1673" s="58" t="s">
        <v>658</v>
      </c>
      <c r="S1673" s="58" t="s">
        <v>687</v>
      </c>
      <c r="T1673" s="58"/>
      <c r="U1673" s="58">
        <v>3</v>
      </c>
      <c r="V1673" s="58"/>
      <c r="W1673" s="58" t="s">
        <v>658</v>
      </c>
      <c r="X1673" s="58">
        <v>44072938000</v>
      </c>
      <c r="Y1673" s="58" t="str">
        <f>LEFT(Tableau3[[#This Row],[CODE_TARIF]],6)</f>
        <v>440729</v>
      </c>
      <c r="Z1673" s="58" t="s">
        <v>697</v>
      </c>
      <c r="AA1673" s="58"/>
      <c r="AB1673" s="58" t="s">
        <v>7979</v>
      </c>
      <c r="AC1673" s="60">
        <v>16</v>
      </c>
      <c r="AD1673" s="60" t="s">
        <v>6935</v>
      </c>
      <c r="AE1673" s="58" t="s">
        <v>1668</v>
      </c>
      <c r="AF1673" s="58" t="s">
        <v>658</v>
      </c>
      <c r="AG1673" s="60" t="s">
        <v>5478</v>
      </c>
      <c r="AH1673" s="60" t="s">
        <v>5478</v>
      </c>
      <c r="AI1673" s="58">
        <v>1000</v>
      </c>
      <c r="AJ1673" s="58" t="s">
        <v>666</v>
      </c>
    </row>
    <row r="1674" spans="1:36">
      <c r="A1674" s="57">
        <v>1671</v>
      </c>
      <c r="B1674" s="58">
        <v>2022</v>
      </c>
      <c r="C1674" s="58" t="s">
        <v>692</v>
      </c>
      <c r="D1674" s="58"/>
      <c r="E1674" s="58" t="s">
        <v>8883</v>
      </c>
      <c r="F1674" s="58" t="s">
        <v>587</v>
      </c>
      <c r="G1674" s="58" t="s">
        <v>7933</v>
      </c>
      <c r="H1674" s="58" t="s">
        <v>2032</v>
      </c>
      <c r="I1674" s="59">
        <v>44629</v>
      </c>
      <c r="J1674" s="58" t="s">
        <v>3625</v>
      </c>
      <c r="K1674" s="59" t="s">
        <v>1751</v>
      </c>
      <c r="L1674" s="58" t="s">
        <v>7854</v>
      </c>
      <c r="M1674" s="58" t="s">
        <v>7187</v>
      </c>
      <c r="N1674" s="60">
        <v>149600</v>
      </c>
      <c r="O1674" s="60">
        <v>8228</v>
      </c>
      <c r="P1674" s="60">
        <v>8228</v>
      </c>
      <c r="Q1674" s="58"/>
      <c r="R1674" s="58" t="s">
        <v>658</v>
      </c>
      <c r="S1674" s="58" t="s">
        <v>687</v>
      </c>
      <c r="T1674" s="58"/>
      <c r="U1674" s="58">
        <v>3</v>
      </c>
      <c r="V1674" s="58"/>
      <c r="W1674" s="58" t="s">
        <v>658</v>
      </c>
      <c r="X1674" s="58">
        <v>44072938000</v>
      </c>
      <c r="Y1674" s="58" t="str">
        <f>LEFT(Tableau3[[#This Row],[CODE_TARIF]],6)</f>
        <v>440729</v>
      </c>
      <c r="Z1674" s="58" t="s">
        <v>697</v>
      </c>
      <c r="AA1674" s="58"/>
      <c r="AB1674" s="58" t="s">
        <v>7979</v>
      </c>
      <c r="AC1674" s="60">
        <v>7</v>
      </c>
      <c r="AD1674" s="60" t="s">
        <v>6936</v>
      </c>
      <c r="AE1674" s="58" t="s">
        <v>1668</v>
      </c>
      <c r="AF1674" s="58" t="s">
        <v>658</v>
      </c>
      <c r="AG1674" s="60" t="s">
        <v>5479</v>
      </c>
      <c r="AH1674" s="60" t="s">
        <v>5479</v>
      </c>
      <c r="AI1674" s="58">
        <v>1000</v>
      </c>
      <c r="AJ1674" s="58" t="s">
        <v>666</v>
      </c>
    </row>
    <row r="1675" spans="1:36">
      <c r="A1675" s="57">
        <v>1672</v>
      </c>
      <c r="B1675" s="58">
        <v>2022</v>
      </c>
      <c r="C1675" s="58" t="s">
        <v>692</v>
      </c>
      <c r="D1675" s="58"/>
      <c r="E1675" s="58" t="s">
        <v>8883</v>
      </c>
      <c r="F1675" s="58" t="s">
        <v>587</v>
      </c>
      <c r="G1675" s="58" t="s">
        <v>7933</v>
      </c>
      <c r="H1675" s="58" t="s">
        <v>2032</v>
      </c>
      <c r="I1675" s="59">
        <v>44629</v>
      </c>
      <c r="J1675" s="58" t="s">
        <v>3626</v>
      </c>
      <c r="K1675" s="59" t="s">
        <v>1751</v>
      </c>
      <c r="L1675" s="58" t="s">
        <v>7854</v>
      </c>
      <c r="M1675" s="58" t="s">
        <v>7187</v>
      </c>
      <c r="N1675" s="60">
        <v>143600</v>
      </c>
      <c r="O1675" s="60">
        <v>7898</v>
      </c>
      <c r="P1675" s="60">
        <v>7898</v>
      </c>
      <c r="Q1675" s="58"/>
      <c r="R1675" s="58" t="s">
        <v>658</v>
      </c>
      <c r="S1675" s="58" t="s">
        <v>687</v>
      </c>
      <c r="T1675" s="58"/>
      <c r="U1675" s="58">
        <v>3</v>
      </c>
      <c r="V1675" s="58"/>
      <c r="W1675" s="58" t="s">
        <v>658</v>
      </c>
      <c r="X1675" s="58">
        <v>44072938000</v>
      </c>
      <c r="Y1675" s="58" t="str">
        <f>LEFT(Tableau3[[#This Row],[CODE_TARIF]],6)</f>
        <v>440729</v>
      </c>
      <c r="Z1675" s="58" t="s">
        <v>697</v>
      </c>
      <c r="AA1675" s="58"/>
      <c r="AB1675" s="58" t="s">
        <v>7979</v>
      </c>
      <c r="AC1675" s="60">
        <v>7</v>
      </c>
      <c r="AD1675" s="60" t="s">
        <v>6937</v>
      </c>
      <c r="AE1675" s="58" t="s">
        <v>1668</v>
      </c>
      <c r="AF1675" s="58" t="s">
        <v>658</v>
      </c>
      <c r="AG1675" s="60" t="s">
        <v>5480</v>
      </c>
      <c r="AH1675" s="60" t="s">
        <v>5480</v>
      </c>
      <c r="AI1675" s="58">
        <v>1000</v>
      </c>
      <c r="AJ1675" s="58" t="s">
        <v>666</v>
      </c>
    </row>
    <row r="1676" spans="1:36">
      <c r="A1676" s="57">
        <v>1673</v>
      </c>
      <c r="B1676" s="58">
        <v>2022</v>
      </c>
      <c r="C1676" s="58" t="s">
        <v>692</v>
      </c>
      <c r="D1676" s="58"/>
      <c r="E1676" s="58" t="s">
        <v>8883</v>
      </c>
      <c r="F1676" s="58" t="s">
        <v>587</v>
      </c>
      <c r="G1676" s="58" t="s">
        <v>7933</v>
      </c>
      <c r="H1676" s="58" t="s">
        <v>2032</v>
      </c>
      <c r="I1676" s="59">
        <v>44629</v>
      </c>
      <c r="J1676" s="58" t="s">
        <v>3627</v>
      </c>
      <c r="K1676" s="59" t="s">
        <v>1751</v>
      </c>
      <c r="L1676" s="58" t="s">
        <v>7854</v>
      </c>
      <c r="M1676" s="58" t="s">
        <v>7187</v>
      </c>
      <c r="N1676" s="60">
        <v>165300</v>
      </c>
      <c r="O1676" s="60">
        <v>9092</v>
      </c>
      <c r="P1676" s="60">
        <v>9092</v>
      </c>
      <c r="Q1676" s="58"/>
      <c r="R1676" s="58" t="s">
        <v>658</v>
      </c>
      <c r="S1676" s="58" t="s">
        <v>687</v>
      </c>
      <c r="T1676" s="58"/>
      <c r="U1676" s="58">
        <v>3</v>
      </c>
      <c r="V1676" s="58"/>
      <c r="W1676" s="58" t="s">
        <v>658</v>
      </c>
      <c r="X1676" s="58">
        <v>44072938000</v>
      </c>
      <c r="Y1676" s="58" t="str">
        <f>LEFT(Tableau3[[#This Row],[CODE_TARIF]],6)</f>
        <v>440729</v>
      </c>
      <c r="Z1676" s="58" t="s">
        <v>697</v>
      </c>
      <c r="AA1676" s="58"/>
      <c r="AB1676" s="58" t="s">
        <v>7979</v>
      </c>
      <c r="AC1676" s="60">
        <v>7</v>
      </c>
      <c r="AD1676" s="60" t="s">
        <v>6938</v>
      </c>
      <c r="AE1676" s="58" t="s">
        <v>1668</v>
      </c>
      <c r="AF1676" s="58" t="s">
        <v>658</v>
      </c>
      <c r="AG1676" s="60" t="s">
        <v>5481</v>
      </c>
      <c r="AH1676" s="60" t="s">
        <v>5481</v>
      </c>
      <c r="AI1676" s="58">
        <v>1000</v>
      </c>
      <c r="AJ1676" s="58" t="s">
        <v>666</v>
      </c>
    </row>
    <row r="1677" spans="1:36">
      <c r="A1677" s="57">
        <v>1674</v>
      </c>
      <c r="B1677" s="58">
        <v>2022</v>
      </c>
      <c r="C1677" s="58" t="s">
        <v>692</v>
      </c>
      <c r="D1677" s="58"/>
      <c r="E1677" s="58" t="s">
        <v>8883</v>
      </c>
      <c r="F1677" s="58" t="s">
        <v>587</v>
      </c>
      <c r="G1677" s="58" t="s">
        <v>7933</v>
      </c>
      <c r="H1677" s="58" t="s">
        <v>2032</v>
      </c>
      <c r="I1677" s="59">
        <v>44629</v>
      </c>
      <c r="J1677" s="58" t="s">
        <v>3628</v>
      </c>
      <c r="K1677" s="59" t="s">
        <v>1751</v>
      </c>
      <c r="L1677" s="58" t="s">
        <v>7854</v>
      </c>
      <c r="M1677" s="58" t="s">
        <v>7187</v>
      </c>
      <c r="N1677" s="60">
        <v>297100</v>
      </c>
      <c r="O1677" s="60">
        <v>16341</v>
      </c>
      <c r="P1677" s="60">
        <v>16341</v>
      </c>
      <c r="Q1677" s="58"/>
      <c r="R1677" s="58" t="s">
        <v>658</v>
      </c>
      <c r="S1677" s="58" t="s">
        <v>687</v>
      </c>
      <c r="T1677" s="58"/>
      <c r="U1677" s="58">
        <v>3</v>
      </c>
      <c r="V1677" s="58"/>
      <c r="W1677" s="58" t="s">
        <v>658</v>
      </c>
      <c r="X1677" s="58">
        <v>44072938000</v>
      </c>
      <c r="Y1677" s="58" t="str">
        <f>LEFT(Tableau3[[#This Row],[CODE_TARIF]],6)</f>
        <v>440729</v>
      </c>
      <c r="Z1677" s="58" t="s">
        <v>697</v>
      </c>
      <c r="AA1677" s="58"/>
      <c r="AB1677" s="58" t="s">
        <v>7979</v>
      </c>
      <c r="AC1677" s="60">
        <v>12</v>
      </c>
      <c r="AD1677" s="60" t="s">
        <v>6939</v>
      </c>
      <c r="AE1677" s="58" t="s">
        <v>1668</v>
      </c>
      <c r="AF1677" s="58" t="s">
        <v>658</v>
      </c>
      <c r="AG1677" s="60" t="s">
        <v>5482</v>
      </c>
      <c r="AH1677" s="60" t="s">
        <v>5482</v>
      </c>
      <c r="AI1677" s="58">
        <v>1000</v>
      </c>
      <c r="AJ1677" s="58" t="s">
        <v>666</v>
      </c>
    </row>
    <row r="1678" spans="1:36">
      <c r="A1678" s="57">
        <v>1675</v>
      </c>
      <c r="B1678" s="58">
        <v>2022</v>
      </c>
      <c r="C1678" s="58" t="s">
        <v>692</v>
      </c>
      <c r="D1678" s="58"/>
      <c r="E1678" s="58" t="s">
        <v>8883</v>
      </c>
      <c r="F1678" s="58" t="s">
        <v>587</v>
      </c>
      <c r="G1678" s="58" t="s">
        <v>7933</v>
      </c>
      <c r="H1678" s="58" t="s">
        <v>2032</v>
      </c>
      <c r="I1678" s="59">
        <v>44629</v>
      </c>
      <c r="J1678" s="58" t="s">
        <v>3629</v>
      </c>
      <c r="K1678" s="59" t="s">
        <v>1751</v>
      </c>
      <c r="L1678" s="58" t="s">
        <v>7854</v>
      </c>
      <c r="M1678" s="58" t="s">
        <v>7187</v>
      </c>
      <c r="N1678" s="60">
        <v>332100</v>
      </c>
      <c r="O1678" s="60">
        <v>18266</v>
      </c>
      <c r="P1678" s="60">
        <v>18266</v>
      </c>
      <c r="Q1678" s="58"/>
      <c r="R1678" s="58" t="s">
        <v>658</v>
      </c>
      <c r="S1678" s="58" t="s">
        <v>687</v>
      </c>
      <c r="T1678" s="58"/>
      <c r="U1678" s="58">
        <v>3</v>
      </c>
      <c r="V1678" s="58"/>
      <c r="W1678" s="58" t="s">
        <v>658</v>
      </c>
      <c r="X1678" s="58">
        <v>44072938000</v>
      </c>
      <c r="Y1678" s="58" t="str">
        <f>LEFT(Tableau3[[#This Row],[CODE_TARIF]],6)</f>
        <v>440729</v>
      </c>
      <c r="Z1678" s="58" t="s">
        <v>697</v>
      </c>
      <c r="AA1678" s="58"/>
      <c r="AB1678" s="58" t="s">
        <v>7979</v>
      </c>
      <c r="AC1678" s="60">
        <v>12</v>
      </c>
      <c r="AD1678" s="60" t="s">
        <v>1656</v>
      </c>
      <c r="AE1678" s="58" t="s">
        <v>1668</v>
      </c>
      <c r="AF1678" s="58" t="s">
        <v>658</v>
      </c>
      <c r="AG1678" s="60" t="s">
        <v>5483</v>
      </c>
      <c r="AH1678" s="60" t="s">
        <v>5483</v>
      </c>
      <c r="AI1678" s="58">
        <v>1000</v>
      </c>
      <c r="AJ1678" s="58" t="s">
        <v>666</v>
      </c>
    </row>
    <row r="1679" spans="1:36">
      <c r="A1679" s="57">
        <v>1676</v>
      </c>
      <c r="B1679" s="58">
        <v>2022</v>
      </c>
      <c r="C1679" s="58" t="s">
        <v>692</v>
      </c>
      <c r="D1679" s="58"/>
      <c r="E1679" s="58" t="s">
        <v>8883</v>
      </c>
      <c r="F1679" s="58" t="s">
        <v>587</v>
      </c>
      <c r="G1679" s="58" t="s">
        <v>7933</v>
      </c>
      <c r="H1679" s="58" t="s">
        <v>2032</v>
      </c>
      <c r="I1679" s="59">
        <v>44629</v>
      </c>
      <c r="J1679" s="58" t="s">
        <v>3630</v>
      </c>
      <c r="K1679" s="59" t="s">
        <v>1751</v>
      </c>
      <c r="L1679" s="58" t="s">
        <v>7854</v>
      </c>
      <c r="M1679" s="58" t="s">
        <v>7187</v>
      </c>
      <c r="N1679" s="60">
        <v>147400</v>
      </c>
      <c r="O1679" s="60">
        <v>8107</v>
      </c>
      <c r="P1679" s="60">
        <v>8107</v>
      </c>
      <c r="Q1679" s="58"/>
      <c r="R1679" s="58" t="s">
        <v>658</v>
      </c>
      <c r="S1679" s="58" t="s">
        <v>687</v>
      </c>
      <c r="T1679" s="58"/>
      <c r="U1679" s="58">
        <v>3</v>
      </c>
      <c r="V1679" s="58"/>
      <c r="W1679" s="58" t="s">
        <v>658</v>
      </c>
      <c r="X1679" s="58">
        <v>44072938000</v>
      </c>
      <c r="Y1679" s="58" t="str">
        <f>LEFT(Tableau3[[#This Row],[CODE_TARIF]],6)</f>
        <v>440729</v>
      </c>
      <c r="Z1679" s="58" t="s">
        <v>697</v>
      </c>
      <c r="AA1679" s="58"/>
      <c r="AB1679" s="58" t="s">
        <v>7979</v>
      </c>
      <c r="AC1679" s="60">
        <v>7</v>
      </c>
      <c r="AD1679" s="60" t="s">
        <v>6940</v>
      </c>
      <c r="AE1679" s="58" t="s">
        <v>1668</v>
      </c>
      <c r="AF1679" s="58" t="s">
        <v>658</v>
      </c>
      <c r="AG1679" s="60" t="s">
        <v>5484</v>
      </c>
      <c r="AH1679" s="60" t="s">
        <v>5484</v>
      </c>
      <c r="AI1679" s="58">
        <v>1000</v>
      </c>
      <c r="AJ1679" s="58" t="s">
        <v>666</v>
      </c>
    </row>
    <row r="1680" spans="1:36">
      <c r="A1680" s="57">
        <v>1677</v>
      </c>
      <c r="B1680" s="58">
        <v>2022</v>
      </c>
      <c r="C1680" s="58" t="s">
        <v>692</v>
      </c>
      <c r="D1680" s="58"/>
      <c r="E1680" s="58" t="s">
        <v>8883</v>
      </c>
      <c r="F1680" s="58" t="s">
        <v>587</v>
      </c>
      <c r="G1680" s="58" t="s">
        <v>7933</v>
      </c>
      <c r="H1680" s="58" t="s">
        <v>2032</v>
      </c>
      <c r="I1680" s="59">
        <v>44629</v>
      </c>
      <c r="J1680" s="58" t="s">
        <v>3631</v>
      </c>
      <c r="K1680" s="59" t="s">
        <v>1751</v>
      </c>
      <c r="L1680" s="58" t="s">
        <v>7854</v>
      </c>
      <c r="M1680" s="58" t="s">
        <v>7187</v>
      </c>
      <c r="N1680" s="60">
        <v>288200</v>
      </c>
      <c r="O1680" s="60">
        <v>15851</v>
      </c>
      <c r="P1680" s="60">
        <v>15851</v>
      </c>
      <c r="Q1680" s="58"/>
      <c r="R1680" s="58" t="s">
        <v>658</v>
      </c>
      <c r="S1680" s="58" t="s">
        <v>687</v>
      </c>
      <c r="T1680" s="58"/>
      <c r="U1680" s="58">
        <v>3</v>
      </c>
      <c r="V1680" s="58"/>
      <c r="W1680" s="58" t="s">
        <v>658</v>
      </c>
      <c r="X1680" s="58">
        <v>44072938000</v>
      </c>
      <c r="Y1680" s="58" t="str">
        <f>LEFT(Tableau3[[#This Row],[CODE_TARIF]],6)</f>
        <v>440729</v>
      </c>
      <c r="Z1680" s="58" t="s">
        <v>697</v>
      </c>
      <c r="AA1680" s="58"/>
      <c r="AB1680" s="58" t="s">
        <v>7979</v>
      </c>
      <c r="AC1680" s="60">
        <v>15</v>
      </c>
      <c r="AD1680" s="60" t="s">
        <v>6941</v>
      </c>
      <c r="AE1680" s="58" t="s">
        <v>1668</v>
      </c>
      <c r="AF1680" s="58" t="s">
        <v>658</v>
      </c>
      <c r="AG1680" s="60" t="s">
        <v>5485</v>
      </c>
      <c r="AH1680" s="60" t="s">
        <v>5485</v>
      </c>
      <c r="AI1680" s="58">
        <v>1000</v>
      </c>
      <c r="AJ1680" s="58" t="s">
        <v>666</v>
      </c>
    </row>
    <row r="1681" spans="1:36">
      <c r="A1681" s="57">
        <v>1678</v>
      </c>
      <c r="B1681" s="58">
        <v>2022</v>
      </c>
      <c r="C1681" s="58" t="s">
        <v>692</v>
      </c>
      <c r="D1681" s="58"/>
      <c r="E1681" s="58" t="s">
        <v>8883</v>
      </c>
      <c r="F1681" s="58" t="s">
        <v>587</v>
      </c>
      <c r="G1681" s="58" t="s">
        <v>7933</v>
      </c>
      <c r="H1681" s="58" t="s">
        <v>2032</v>
      </c>
      <c r="I1681" s="59">
        <v>44629</v>
      </c>
      <c r="J1681" s="58" t="s">
        <v>3632</v>
      </c>
      <c r="K1681" s="59" t="s">
        <v>1751</v>
      </c>
      <c r="L1681" s="58" t="s">
        <v>7854</v>
      </c>
      <c r="M1681" s="58" t="s">
        <v>7187</v>
      </c>
      <c r="N1681" s="60">
        <v>326800</v>
      </c>
      <c r="O1681" s="60">
        <v>17974</v>
      </c>
      <c r="P1681" s="60">
        <v>17974</v>
      </c>
      <c r="Q1681" s="58"/>
      <c r="R1681" s="58" t="s">
        <v>658</v>
      </c>
      <c r="S1681" s="58" t="s">
        <v>695</v>
      </c>
      <c r="T1681" s="58"/>
      <c r="U1681" s="58">
        <v>3</v>
      </c>
      <c r="V1681" s="58"/>
      <c r="W1681" s="58" t="s">
        <v>658</v>
      </c>
      <c r="X1681" s="58">
        <v>44072938000</v>
      </c>
      <c r="Y1681" s="58" t="str">
        <f>LEFT(Tableau3[[#This Row],[CODE_TARIF]],6)</f>
        <v>440729</v>
      </c>
      <c r="Z1681" s="58" t="s">
        <v>697</v>
      </c>
      <c r="AA1681" s="58"/>
      <c r="AB1681" s="58" t="s">
        <v>7979</v>
      </c>
      <c r="AC1681" s="60">
        <v>16</v>
      </c>
      <c r="AD1681" s="60" t="s">
        <v>6942</v>
      </c>
      <c r="AE1681" s="58" t="s">
        <v>1668</v>
      </c>
      <c r="AF1681" s="58" t="s">
        <v>658</v>
      </c>
      <c r="AG1681" s="60" t="s">
        <v>5486</v>
      </c>
      <c r="AH1681" s="60" t="s">
        <v>5486</v>
      </c>
      <c r="AI1681" s="58">
        <v>1000</v>
      </c>
      <c r="AJ1681" s="58" t="s">
        <v>666</v>
      </c>
    </row>
    <row r="1682" spans="1:36">
      <c r="A1682" s="57">
        <v>1679</v>
      </c>
      <c r="B1682" s="58">
        <v>2022</v>
      </c>
      <c r="C1682" s="58" t="s">
        <v>692</v>
      </c>
      <c r="D1682" s="58"/>
      <c r="E1682" s="58" t="s">
        <v>8883</v>
      </c>
      <c r="F1682" s="58" t="s">
        <v>587</v>
      </c>
      <c r="G1682" s="58" t="s">
        <v>7933</v>
      </c>
      <c r="H1682" s="58" t="s">
        <v>2032</v>
      </c>
      <c r="I1682" s="59">
        <v>44629</v>
      </c>
      <c r="J1682" s="58" t="s">
        <v>3633</v>
      </c>
      <c r="K1682" s="59" t="s">
        <v>1751</v>
      </c>
      <c r="L1682" s="58" t="s">
        <v>7854</v>
      </c>
      <c r="M1682" s="58" t="s">
        <v>7187</v>
      </c>
      <c r="N1682" s="60">
        <v>337800</v>
      </c>
      <c r="O1682" s="60">
        <v>18579</v>
      </c>
      <c r="P1682" s="60">
        <v>18579</v>
      </c>
      <c r="Q1682" s="58"/>
      <c r="R1682" s="58" t="s">
        <v>658</v>
      </c>
      <c r="S1682" s="58" t="s">
        <v>695</v>
      </c>
      <c r="T1682" s="58"/>
      <c r="U1682" s="58">
        <v>3</v>
      </c>
      <c r="V1682" s="58"/>
      <c r="W1682" s="58" t="s">
        <v>658</v>
      </c>
      <c r="X1682" s="58">
        <v>44072938000</v>
      </c>
      <c r="Y1682" s="58" t="str">
        <f>LEFT(Tableau3[[#This Row],[CODE_TARIF]],6)</f>
        <v>440729</v>
      </c>
      <c r="Z1682" s="58" t="s">
        <v>697</v>
      </c>
      <c r="AA1682" s="58"/>
      <c r="AB1682" s="58" t="s">
        <v>7979</v>
      </c>
      <c r="AC1682" s="60">
        <v>16</v>
      </c>
      <c r="AD1682" s="60" t="s">
        <v>6943</v>
      </c>
      <c r="AE1682" s="58" t="s">
        <v>1668</v>
      </c>
      <c r="AF1682" s="58" t="s">
        <v>658</v>
      </c>
      <c r="AG1682" s="60" t="s">
        <v>5487</v>
      </c>
      <c r="AH1682" s="60" t="s">
        <v>5487</v>
      </c>
      <c r="AI1682" s="58">
        <v>1000</v>
      </c>
      <c r="AJ1682" s="58" t="s">
        <v>666</v>
      </c>
    </row>
    <row r="1683" spans="1:36">
      <c r="A1683" s="57">
        <v>1680</v>
      </c>
      <c r="B1683" s="58">
        <v>2022</v>
      </c>
      <c r="C1683" s="58" t="s">
        <v>692</v>
      </c>
      <c r="D1683" s="58"/>
      <c r="E1683" s="58" t="s">
        <v>8885</v>
      </c>
      <c r="F1683" s="58" t="s">
        <v>585</v>
      </c>
      <c r="G1683" s="58" t="s">
        <v>7937</v>
      </c>
      <c r="H1683" s="58" t="s">
        <v>2034</v>
      </c>
      <c r="I1683" s="59">
        <v>44624</v>
      </c>
      <c r="J1683" s="58" t="s">
        <v>3634</v>
      </c>
      <c r="K1683" s="59" t="s">
        <v>7177</v>
      </c>
      <c r="L1683" s="58" t="s">
        <v>7855</v>
      </c>
      <c r="M1683" s="58" t="s">
        <v>7187</v>
      </c>
      <c r="N1683" s="60">
        <v>1033305</v>
      </c>
      <c r="O1683" s="60">
        <v>139497</v>
      </c>
      <c r="P1683" s="60">
        <v>139497</v>
      </c>
      <c r="Q1683" s="58"/>
      <c r="R1683" s="58" t="s">
        <v>658</v>
      </c>
      <c r="S1683" s="58" t="s">
        <v>701</v>
      </c>
      <c r="T1683" s="58"/>
      <c r="U1683" s="58">
        <v>3</v>
      </c>
      <c r="V1683" s="58"/>
      <c r="W1683" s="58" t="s">
        <v>658</v>
      </c>
      <c r="X1683" s="58">
        <v>44034939000</v>
      </c>
      <c r="Y1683" s="58" t="str">
        <f>LEFT(Tableau3[[#This Row],[CODE_TARIF]],6)</f>
        <v>440349</v>
      </c>
      <c r="Z1683" s="58" t="s">
        <v>697</v>
      </c>
      <c r="AA1683" s="58"/>
      <c r="AB1683" s="58" t="s">
        <v>8756</v>
      </c>
      <c r="AC1683" s="60">
        <v>206661</v>
      </c>
      <c r="AD1683" s="60" t="s">
        <v>6944</v>
      </c>
      <c r="AE1683" s="58" t="s">
        <v>698</v>
      </c>
      <c r="AF1683" s="58" t="s">
        <v>658</v>
      </c>
      <c r="AG1683" s="60" t="s">
        <v>5488</v>
      </c>
      <c r="AH1683" s="60" t="s">
        <v>5488</v>
      </c>
      <c r="AI1683" s="58">
        <v>1000</v>
      </c>
      <c r="AJ1683" s="58" t="s">
        <v>666</v>
      </c>
    </row>
    <row r="1684" spans="1:36">
      <c r="A1684" s="57">
        <v>1681</v>
      </c>
      <c r="B1684" s="58">
        <v>2022</v>
      </c>
      <c r="C1684" s="58" t="s">
        <v>692</v>
      </c>
      <c r="D1684" s="58"/>
      <c r="E1684" s="58" t="s">
        <v>8885</v>
      </c>
      <c r="F1684" s="58" t="s">
        <v>585</v>
      </c>
      <c r="G1684" s="58" t="s">
        <v>7937</v>
      </c>
      <c r="H1684" s="58" t="s">
        <v>2034</v>
      </c>
      <c r="I1684" s="59">
        <v>44624</v>
      </c>
      <c r="J1684" s="58" t="s">
        <v>3635</v>
      </c>
      <c r="K1684" s="59" t="s">
        <v>7177</v>
      </c>
      <c r="L1684" s="58" t="s">
        <v>7855</v>
      </c>
      <c r="M1684" s="58" t="s">
        <v>7187</v>
      </c>
      <c r="N1684" s="60">
        <v>994710</v>
      </c>
      <c r="O1684" s="60">
        <v>134286</v>
      </c>
      <c r="P1684" s="60">
        <v>134286</v>
      </c>
      <c r="Q1684" s="58"/>
      <c r="R1684" s="58" t="s">
        <v>658</v>
      </c>
      <c r="S1684" s="58" t="s">
        <v>701</v>
      </c>
      <c r="T1684" s="58"/>
      <c r="U1684" s="58">
        <v>3</v>
      </c>
      <c r="V1684" s="58"/>
      <c r="W1684" s="58" t="s">
        <v>658</v>
      </c>
      <c r="X1684" s="58">
        <v>44034939000</v>
      </c>
      <c r="Y1684" s="58" t="str">
        <f>LEFT(Tableau3[[#This Row],[CODE_TARIF]],6)</f>
        <v>440349</v>
      </c>
      <c r="Z1684" s="58" t="s">
        <v>697</v>
      </c>
      <c r="AA1684" s="58"/>
      <c r="AB1684" s="58" t="s">
        <v>8756</v>
      </c>
      <c r="AC1684" s="60">
        <v>198942</v>
      </c>
      <c r="AD1684" s="60" t="s">
        <v>6945</v>
      </c>
      <c r="AE1684" s="58" t="s">
        <v>698</v>
      </c>
      <c r="AF1684" s="58" t="s">
        <v>658</v>
      </c>
      <c r="AG1684" s="60" t="s">
        <v>5489</v>
      </c>
      <c r="AH1684" s="60" t="s">
        <v>5489</v>
      </c>
      <c r="AI1684" s="58">
        <v>1000</v>
      </c>
      <c r="AJ1684" s="58" t="s">
        <v>666</v>
      </c>
    </row>
    <row r="1685" spans="1:36">
      <c r="A1685" s="57">
        <v>1682</v>
      </c>
      <c r="B1685" s="58">
        <v>2022</v>
      </c>
      <c r="C1685" s="58" t="s">
        <v>692</v>
      </c>
      <c r="D1685" s="58"/>
      <c r="E1685" s="58" t="s">
        <v>8885</v>
      </c>
      <c r="F1685" s="58" t="s">
        <v>585</v>
      </c>
      <c r="G1685" s="58" t="s">
        <v>7937</v>
      </c>
      <c r="H1685" s="58" t="s">
        <v>2034</v>
      </c>
      <c r="I1685" s="59">
        <v>44624</v>
      </c>
      <c r="J1685" s="58" t="s">
        <v>3636</v>
      </c>
      <c r="K1685" s="59" t="s">
        <v>7177</v>
      </c>
      <c r="L1685" s="58" t="s">
        <v>7855</v>
      </c>
      <c r="M1685" s="58" t="s">
        <v>7187</v>
      </c>
      <c r="N1685" s="60">
        <v>2471535</v>
      </c>
      <c r="O1685" s="60">
        <v>333658</v>
      </c>
      <c r="P1685" s="60">
        <v>333658</v>
      </c>
      <c r="Q1685" s="58"/>
      <c r="R1685" s="58" t="s">
        <v>658</v>
      </c>
      <c r="S1685" s="58" t="s">
        <v>701</v>
      </c>
      <c r="T1685" s="58"/>
      <c r="U1685" s="58">
        <v>3</v>
      </c>
      <c r="V1685" s="58"/>
      <c r="W1685" s="58" t="s">
        <v>658</v>
      </c>
      <c r="X1685" s="58">
        <v>44034939000</v>
      </c>
      <c r="Y1685" s="58" t="str">
        <f>LEFT(Tableau3[[#This Row],[CODE_TARIF]],6)</f>
        <v>440349</v>
      </c>
      <c r="Z1685" s="58" t="s">
        <v>697</v>
      </c>
      <c r="AA1685" s="58"/>
      <c r="AB1685" s="58" t="s">
        <v>8757</v>
      </c>
      <c r="AC1685" s="60">
        <v>494307</v>
      </c>
      <c r="AD1685" s="60" t="s">
        <v>6946</v>
      </c>
      <c r="AE1685" s="58" t="s">
        <v>698</v>
      </c>
      <c r="AF1685" s="58" t="s">
        <v>658</v>
      </c>
      <c r="AG1685" s="60" t="s">
        <v>5490</v>
      </c>
      <c r="AH1685" s="60" t="s">
        <v>5490</v>
      </c>
      <c r="AI1685" s="58">
        <v>1000</v>
      </c>
      <c r="AJ1685" s="58" t="s">
        <v>666</v>
      </c>
    </row>
    <row r="1686" spans="1:36">
      <c r="A1686" s="57">
        <v>1683</v>
      </c>
      <c r="B1686" s="58">
        <v>2022</v>
      </c>
      <c r="C1686" s="58" t="s">
        <v>692</v>
      </c>
      <c r="D1686" s="58"/>
      <c r="E1686" s="58" t="s">
        <v>8885</v>
      </c>
      <c r="F1686" s="58" t="s">
        <v>585</v>
      </c>
      <c r="G1686" s="58" t="s">
        <v>7937</v>
      </c>
      <c r="H1686" s="58" t="s">
        <v>2034</v>
      </c>
      <c r="I1686" s="59">
        <v>44624</v>
      </c>
      <c r="J1686" s="58" t="s">
        <v>1748</v>
      </c>
      <c r="K1686" s="59" t="s">
        <v>7177</v>
      </c>
      <c r="L1686" s="58" t="s">
        <v>7855</v>
      </c>
      <c r="M1686" s="58" t="s">
        <v>7187</v>
      </c>
      <c r="N1686" s="60">
        <v>2452485</v>
      </c>
      <c r="O1686" s="60">
        <v>331085</v>
      </c>
      <c r="P1686" s="60">
        <v>331085</v>
      </c>
      <c r="Q1686" s="58"/>
      <c r="R1686" s="58" t="s">
        <v>658</v>
      </c>
      <c r="S1686" s="58" t="s">
        <v>701</v>
      </c>
      <c r="T1686" s="58"/>
      <c r="U1686" s="58">
        <v>3</v>
      </c>
      <c r="V1686" s="58"/>
      <c r="W1686" s="58" t="s">
        <v>658</v>
      </c>
      <c r="X1686" s="58">
        <v>44034939000</v>
      </c>
      <c r="Y1686" s="58" t="str">
        <f>LEFT(Tableau3[[#This Row],[CODE_TARIF]],6)</f>
        <v>440349</v>
      </c>
      <c r="Z1686" s="58" t="s">
        <v>697</v>
      </c>
      <c r="AA1686" s="58"/>
      <c r="AB1686" s="58" t="s">
        <v>8758</v>
      </c>
      <c r="AC1686" s="60">
        <v>490497</v>
      </c>
      <c r="AD1686" s="60" t="s">
        <v>6947</v>
      </c>
      <c r="AE1686" s="58" t="s">
        <v>698</v>
      </c>
      <c r="AF1686" s="58" t="s">
        <v>658</v>
      </c>
      <c r="AG1686" s="60" t="s">
        <v>5491</v>
      </c>
      <c r="AH1686" s="60" t="s">
        <v>5491</v>
      </c>
      <c r="AI1686" s="58">
        <v>1000</v>
      </c>
      <c r="AJ1686" s="58" t="s">
        <v>666</v>
      </c>
    </row>
    <row r="1687" spans="1:36">
      <c r="A1687" s="57">
        <v>1684</v>
      </c>
      <c r="B1687" s="58">
        <v>2022</v>
      </c>
      <c r="C1687" s="58" t="s">
        <v>692</v>
      </c>
      <c r="D1687" s="58"/>
      <c r="E1687" s="58" t="s">
        <v>2012</v>
      </c>
      <c r="F1687" s="58" t="s">
        <v>577</v>
      </c>
      <c r="G1687" s="58" t="s">
        <v>7922</v>
      </c>
      <c r="H1687" s="58" t="s">
        <v>1910</v>
      </c>
      <c r="I1687" s="59">
        <v>44624</v>
      </c>
      <c r="J1687" s="58" t="s">
        <v>3637</v>
      </c>
      <c r="K1687" s="59" t="s">
        <v>7316</v>
      </c>
      <c r="L1687" s="58" t="s">
        <v>7856</v>
      </c>
      <c r="M1687" s="58" t="s">
        <v>7177</v>
      </c>
      <c r="N1687" s="60">
        <v>2279906</v>
      </c>
      <c r="O1687" s="60">
        <v>125395</v>
      </c>
      <c r="P1687" s="60">
        <v>125395</v>
      </c>
      <c r="Q1687" s="58"/>
      <c r="R1687" s="58" t="s">
        <v>658</v>
      </c>
      <c r="S1687" s="58" t="s">
        <v>673</v>
      </c>
      <c r="T1687" s="58"/>
      <c r="U1687" s="58">
        <v>3</v>
      </c>
      <c r="V1687" s="58"/>
      <c r="W1687" s="58" t="s">
        <v>658</v>
      </c>
      <c r="X1687" s="58">
        <v>44072938000</v>
      </c>
      <c r="Y1687" s="58" t="str">
        <f>LEFT(Tableau3[[#This Row],[CODE_TARIF]],6)</f>
        <v>440729</v>
      </c>
      <c r="Z1687" s="58" t="s">
        <v>697</v>
      </c>
      <c r="AA1687" s="58"/>
      <c r="AB1687" s="58" t="s">
        <v>8759</v>
      </c>
      <c r="AC1687" s="60">
        <v>101</v>
      </c>
      <c r="AD1687" s="60" t="s">
        <v>6948</v>
      </c>
      <c r="AE1687" s="58" t="s">
        <v>698</v>
      </c>
      <c r="AF1687" s="58" t="s">
        <v>658</v>
      </c>
      <c r="AG1687" s="60" t="s">
        <v>5492</v>
      </c>
      <c r="AH1687" s="60" t="s">
        <v>5492</v>
      </c>
      <c r="AI1687" s="58">
        <v>1000</v>
      </c>
      <c r="AJ1687" s="58" t="s">
        <v>666</v>
      </c>
    </row>
    <row r="1688" spans="1:36">
      <c r="A1688" s="57">
        <v>1685</v>
      </c>
      <c r="B1688" s="58">
        <v>2022</v>
      </c>
      <c r="C1688" s="58" t="s">
        <v>692</v>
      </c>
      <c r="D1688" s="58"/>
      <c r="E1688" s="58" t="s">
        <v>8881</v>
      </c>
      <c r="F1688" s="58" t="s">
        <v>588</v>
      </c>
      <c r="G1688" s="58" t="s">
        <v>7932</v>
      </c>
      <c r="H1688" s="58" t="s">
        <v>2030</v>
      </c>
      <c r="I1688" s="59">
        <v>44623</v>
      </c>
      <c r="J1688" s="58" t="s">
        <v>3638</v>
      </c>
      <c r="K1688" s="59" t="s">
        <v>7284</v>
      </c>
      <c r="L1688" s="58" t="s">
        <v>7857</v>
      </c>
      <c r="M1688" s="58" t="s">
        <v>1757</v>
      </c>
      <c r="N1688" s="60">
        <v>1009743</v>
      </c>
      <c r="O1688" s="60">
        <v>116121</v>
      </c>
      <c r="P1688" s="60">
        <v>116121</v>
      </c>
      <c r="Q1688" s="58"/>
      <c r="R1688" s="58" t="s">
        <v>658</v>
      </c>
      <c r="S1688" s="58" t="s">
        <v>703</v>
      </c>
      <c r="T1688" s="58"/>
      <c r="U1688" s="58">
        <v>3</v>
      </c>
      <c r="V1688" s="58"/>
      <c r="W1688" s="58" t="s">
        <v>658</v>
      </c>
      <c r="X1688" s="58">
        <v>44034914000</v>
      </c>
      <c r="Y1688" s="58" t="str">
        <f>LEFT(Tableau3[[#This Row],[CODE_TARIF]],6)</f>
        <v>440349</v>
      </c>
      <c r="Z1688" s="58" t="s">
        <v>697</v>
      </c>
      <c r="AA1688" s="58"/>
      <c r="AB1688" s="58" t="s">
        <v>8381</v>
      </c>
      <c r="AC1688" s="60">
        <v>20</v>
      </c>
      <c r="AD1688" s="60" t="s">
        <v>6949</v>
      </c>
      <c r="AE1688" s="58" t="s">
        <v>698</v>
      </c>
      <c r="AF1688" s="58" t="s">
        <v>658</v>
      </c>
      <c r="AG1688" s="60" t="s">
        <v>5493</v>
      </c>
      <c r="AH1688" s="60" t="s">
        <v>5493</v>
      </c>
      <c r="AI1688" s="58">
        <v>1000</v>
      </c>
      <c r="AJ1688" s="58" t="s">
        <v>666</v>
      </c>
    </row>
    <row r="1689" spans="1:36">
      <c r="A1689" s="57">
        <v>1686</v>
      </c>
      <c r="B1689" s="58">
        <v>2022</v>
      </c>
      <c r="C1689" s="58" t="s">
        <v>692</v>
      </c>
      <c r="D1689" s="58"/>
      <c r="E1689" s="58" t="s">
        <v>8881</v>
      </c>
      <c r="F1689" s="58" t="s">
        <v>588</v>
      </c>
      <c r="G1689" s="58" t="s">
        <v>7932</v>
      </c>
      <c r="H1689" s="58" t="s">
        <v>2030</v>
      </c>
      <c r="I1689" s="59">
        <v>44623</v>
      </c>
      <c r="J1689" s="58" t="s">
        <v>3639</v>
      </c>
      <c r="K1689" s="59" t="s">
        <v>7284</v>
      </c>
      <c r="L1689" s="58" t="s">
        <v>7857</v>
      </c>
      <c r="M1689" s="58" t="s">
        <v>1757</v>
      </c>
      <c r="N1689" s="60">
        <v>242621</v>
      </c>
      <c r="O1689" s="60">
        <v>13344</v>
      </c>
      <c r="P1689" s="60">
        <v>13344</v>
      </c>
      <c r="Q1689" s="58"/>
      <c r="R1689" s="58" t="s">
        <v>658</v>
      </c>
      <c r="S1689" s="58" t="s">
        <v>705</v>
      </c>
      <c r="T1689" s="58"/>
      <c r="U1689" s="58">
        <v>3</v>
      </c>
      <c r="V1689" s="58"/>
      <c r="W1689" s="58" t="s">
        <v>658</v>
      </c>
      <c r="X1689" s="58">
        <v>44072938000</v>
      </c>
      <c r="Y1689" s="58" t="str">
        <f>LEFT(Tableau3[[#This Row],[CODE_TARIF]],6)</f>
        <v>440729</v>
      </c>
      <c r="Z1689" s="58" t="s">
        <v>697</v>
      </c>
      <c r="AA1689" s="58"/>
      <c r="AB1689" s="58" t="s">
        <v>8760</v>
      </c>
      <c r="AC1689" s="60">
        <v>14</v>
      </c>
      <c r="AD1689" s="60" t="s">
        <v>6950</v>
      </c>
      <c r="AE1689" s="58" t="s">
        <v>713</v>
      </c>
      <c r="AF1689" s="58" t="s">
        <v>658</v>
      </c>
      <c r="AG1689" s="60" t="s">
        <v>5494</v>
      </c>
      <c r="AH1689" s="60" t="s">
        <v>5494</v>
      </c>
      <c r="AI1689" s="58">
        <v>1000</v>
      </c>
      <c r="AJ1689" s="58" t="s">
        <v>666</v>
      </c>
    </row>
    <row r="1690" spans="1:36">
      <c r="A1690" s="57">
        <v>1687</v>
      </c>
      <c r="B1690" s="58">
        <v>2022</v>
      </c>
      <c r="C1690" s="58" t="s">
        <v>692</v>
      </c>
      <c r="D1690" s="58"/>
      <c r="E1690" s="58" t="s">
        <v>8881</v>
      </c>
      <c r="F1690" s="58" t="s">
        <v>588</v>
      </c>
      <c r="G1690" s="58" t="s">
        <v>7932</v>
      </c>
      <c r="H1690" s="58" t="s">
        <v>2030</v>
      </c>
      <c r="I1690" s="59">
        <v>44623</v>
      </c>
      <c r="J1690" s="58" t="s">
        <v>3640</v>
      </c>
      <c r="K1690" s="59" t="s">
        <v>7284</v>
      </c>
      <c r="L1690" s="58" t="s">
        <v>7857</v>
      </c>
      <c r="M1690" s="58" t="s">
        <v>1757</v>
      </c>
      <c r="N1690" s="60">
        <v>7360730</v>
      </c>
      <c r="O1690" s="60">
        <v>846484</v>
      </c>
      <c r="P1690" s="60">
        <v>846484</v>
      </c>
      <c r="Q1690" s="58"/>
      <c r="R1690" s="58" t="s">
        <v>658</v>
      </c>
      <c r="S1690" s="58" t="s">
        <v>703</v>
      </c>
      <c r="T1690" s="58"/>
      <c r="U1690" s="58">
        <v>3</v>
      </c>
      <c r="V1690" s="58"/>
      <c r="W1690" s="58" t="s">
        <v>658</v>
      </c>
      <c r="X1690" s="58">
        <v>44034914000</v>
      </c>
      <c r="Y1690" s="58" t="str">
        <f>LEFT(Tableau3[[#This Row],[CODE_TARIF]],6)</f>
        <v>440349</v>
      </c>
      <c r="Z1690" s="58" t="s">
        <v>697</v>
      </c>
      <c r="AA1690" s="58"/>
      <c r="AB1690" s="58" t="s">
        <v>8381</v>
      </c>
      <c r="AC1690" s="60">
        <v>100</v>
      </c>
      <c r="AD1690" s="60" t="s">
        <v>6951</v>
      </c>
      <c r="AE1690" s="58" t="s">
        <v>698</v>
      </c>
      <c r="AF1690" s="58" t="s">
        <v>658</v>
      </c>
      <c r="AG1690" s="60" t="s">
        <v>5495</v>
      </c>
      <c r="AH1690" s="60" t="s">
        <v>5495</v>
      </c>
      <c r="AI1690" s="58">
        <v>1000</v>
      </c>
      <c r="AJ1690" s="58" t="s">
        <v>666</v>
      </c>
    </row>
    <row r="1691" spans="1:36">
      <c r="A1691" s="57">
        <v>1688</v>
      </c>
      <c r="B1691" s="58">
        <v>2022</v>
      </c>
      <c r="C1691" s="58" t="s">
        <v>692</v>
      </c>
      <c r="D1691" s="58"/>
      <c r="E1691" s="58" t="s">
        <v>8883</v>
      </c>
      <c r="F1691" s="58" t="s">
        <v>587</v>
      </c>
      <c r="G1691" s="58" t="s">
        <v>7933</v>
      </c>
      <c r="H1691" s="58" t="s">
        <v>2032</v>
      </c>
      <c r="I1691" s="59">
        <v>44622</v>
      </c>
      <c r="J1691" s="58" t="s">
        <v>3641</v>
      </c>
      <c r="K1691" s="59" t="s">
        <v>7317</v>
      </c>
      <c r="L1691" s="58" t="s">
        <v>7858</v>
      </c>
      <c r="M1691" s="58" t="s">
        <v>1757</v>
      </c>
      <c r="N1691" s="60">
        <v>2737001</v>
      </c>
      <c r="O1691" s="60">
        <v>150535</v>
      </c>
      <c r="P1691" s="60">
        <v>150535</v>
      </c>
      <c r="Q1691" s="58"/>
      <c r="R1691" s="58" t="s">
        <v>658</v>
      </c>
      <c r="S1691" s="58" t="s">
        <v>695</v>
      </c>
      <c r="T1691" s="58"/>
      <c r="U1691" s="58">
        <v>3</v>
      </c>
      <c r="V1691" s="58"/>
      <c r="W1691" s="58" t="s">
        <v>658</v>
      </c>
      <c r="X1691" s="58">
        <v>44072938000</v>
      </c>
      <c r="Y1691" s="58" t="str">
        <f>LEFT(Tableau3[[#This Row],[CODE_TARIF]],6)</f>
        <v>440729</v>
      </c>
      <c r="Z1691" s="58" t="s">
        <v>697</v>
      </c>
      <c r="AA1691" s="58"/>
      <c r="AB1691" s="58" t="s">
        <v>7972</v>
      </c>
      <c r="AC1691" s="60">
        <v>14</v>
      </c>
      <c r="AD1691" s="60" t="s">
        <v>6952</v>
      </c>
      <c r="AE1691" s="58" t="s">
        <v>1668</v>
      </c>
      <c r="AF1691" s="58" t="s">
        <v>658</v>
      </c>
      <c r="AG1691" s="60" t="s">
        <v>5496</v>
      </c>
      <c r="AH1691" s="60" t="s">
        <v>5496</v>
      </c>
      <c r="AI1691" s="58">
        <v>1000</v>
      </c>
      <c r="AJ1691" s="58" t="s">
        <v>666</v>
      </c>
    </row>
    <row r="1692" spans="1:36">
      <c r="A1692" s="57">
        <v>1689</v>
      </c>
      <c r="B1692" s="58">
        <v>2022</v>
      </c>
      <c r="C1692" s="58" t="s">
        <v>692</v>
      </c>
      <c r="D1692" s="58"/>
      <c r="E1692" s="58" t="s">
        <v>8883</v>
      </c>
      <c r="F1692" s="58" t="s">
        <v>587</v>
      </c>
      <c r="G1692" s="58" t="s">
        <v>7933</v>
      </c>
      <c r="H1692" s="58" t="s">
        <v>2032</v>
      </c>
      <c r="I1692" s="59">
        <v>44622</v>
      </c>
      <c r="J1692" s="58" t="s">
        <v>3642</v>
      </c>
      <c r="K1692" s="59" t="s">
        <v>7317</v>
      </c>
      <c r="L1692" s="58" t="s">
        <v>7858</v>
      </c>
      <c r="M1692" s="58" t="s">
        <v>1757</v>
      </c>
      <c r="N1692" s="60">
        <v>2130101</v>
      </c>
      <c r="O1692" s="60">
        <v>117156</v>
      </c>
      <c r="P1692" s="60">
        <v>117156</v>
      </c>
      <c r="Q1692" s="58"/>
      <c r="R1692" s="58" t="s">
        <v>658</v>
      </c>
      <c r="S1692" s="58" t="s">
        <v>687</v>
      </c>
      <c r="T1692" s="58"/>
      <c r="U1692" s="58">
        <v>3</v>
      </c>
      <c r="V1692" s="58"/>
      <c r="W1692" s="58" t="s">
        <v>658</v>
      </c>
      <c r="X1692" s="58">
        <v>44072938000</v>
      </c>
      <c r="Y1692" s="58" t="str">
        <f>LEFT(Tableau3[[#This Row],[CODE_TARIF]],6)</f>
        <v>440729</v>
      </c>
      <c r="Z1692" s="58" t="s">
        <v>697</v>
      </c>
      <c r="AA1692" s="58"/>
      <c r="AB1692" s="58" t="s">
        <v>7977</v>
      </c>
      <c r="AC1692" s="60">
        <v>15</v>
      </c>
      <c r="AD1692" s="60" t="s">
        <v>6953</v>
      </c>
      <c r="AE1692" s="58" t="s">
        <v>1668</v>
      </c>
      <c r="AF1692" s="58" t="s">
        <v>658</v>
      </c>
      <c r="AG1692" s="60" t="s">
        <v>5497</v>
      </c>
      <c r="AH1692" s="60" t="s">
        <v>5497</v>
      </c>
      <c r="AI1692" s="58">
        <v>1000</v>
      </c>
      <c r="AJ1692" s="58" t="s">
        <v>666</v>
      </c>
    </row>
    <row r="1693" spans="1:36">
      <c r="A1693" s="57">
        <v>1690</v>
      </c>
      <c r="B1693" s="58">
        <v>2022</v>
      </c>
      <c r="C1693" s="58" t="s">
        <v>692</v>
      </c>
      <c r="D1693" s="58"/>
      <c r="E1693" s="58" t="s">
        <v>8883</v>
      </c>
      <c r="F1693" s="58" t="s">
        <v>587</v>
      </c>
      <c r="G1693" s="58" t="s">
        <v>7933</v>
      </c>
      <c r="H1693" s="58" t="s">
        <v>2032</v>
      </c>
      <c r="I1693" s="59">
        <v>44622</v>
      </c>
      <c r="J1693" s="58" t="s">
        <v>3643</v>
      </c>
      <c r="K1693" s="59" t="s">
        <v>7317</v>
      </c>
      <c r="L1693" s="58" t="s">
        <v>7858</v>
      </c>
      <c r="M1693" s="58" t="s">
        <v>1757</v>
      </c>
      <c r="N1693" s="60">
        <v>551801</v>
      </c>
      <c r="O1693" s="60">
        <v>30349</v>
      </c>
      <c r="P1693" s="60">
        <v>30349</v>
      </c>
      <c r="Q1693" s="58"/>
      <c r="R1693" s="58" t="s">
        <v>658</v>
      </c>
      <c r="S1693" s="58" t="s">
        <v>687</v>
      </c>
      <c r="T1693" s="58"/>
      <c r="U1693" s="58">
        <v>3</v>
      </c>
      <c r="V1693" s="58"/>
      <c r="W1693" s="58" t="s">
        <v>658</v>
      </c>
      <c r="X1693" s="58">
        <v>44072938000</v>
      </c>
      <c r="Y1693" s="58" t="str">
        <f>LEFT(Tableau3[[#This Row],[CODE_TARIF]],6)</f>
        <v>440729</v>
      </c>
      <c r="Z1693" s="58" t="s">
        <v>697</v>
      </c>
      <c r="AA1693" s="58"/>
      <c r="AB1693" s="58" t="s">
        <v>8091</v>
      </c>
      <c r="AC1693" s="60">
        <v>14</v>
      </c>
      <c r="AD1693" s="60" t="s">
        <v>6954</v>
      </c>
      <c r="AE1693" s="58" t="s">
        <v>1668</v>
      </c>
      <c r="AF1693" s="58" t="s">
        <v>658</v>
      </c>
      <c r="AG1693" s="60" t="s">
        <v>5498</v>
      </c>
      <c r="AH1693" s="60" t="s">
        <v>5498</v>
      </c>
      <c r="AI1693" s="58">
        <v>1000</v>
      </c>
      <c r="AJ1693" s="58" t="s">
        <v>666</v>
      </c>
    </row>
    <row r="1694" spans="1:36">
      <c r="A1694" s="57">
        <v>1691</v>
      </c>
      <c r="B1694" s="58">
        <v>2022</v>
      </c>
      <c r="C1694" s="58" t="s">
        <v>692</v>
      </c>
      <c r="D1694" s="58"/>
      <c r="E1694" s="58" t="s">
        <v>8883</v>
      </c>
      <c r="F1694" s="58" t="s">
        <v>587</v>
      </c>
      <c r="G1694" s="58" t="s">
        <v>7933</v>
      </c>
      <c r="H1694" s="58" t="s">
        <v>2032</v>
      </c>
      <c r="I1694" s="59">
        <v>44622</v>
      </c>
      <c r="J1694" s="58" t="s">
        <v>3644</v>
      </c>
      <c r="K1694" s="59" t="s">
        <v>7317</v>
      </c>
      <c r="L1694" s="58" t="s">
        <v>7858</v>
      </c>
      <c r="M1694" s="58" t="s">
        <v>1757</v>
      </c>
      <c r="N1694" s="60">
        <v>756301</v>
      </c>
      <c r="O1694" s="60">
        <v>41597</v>
      </c>
      <c r="P1694" s="60">
        <v>41597</v>
      </c>
      <c r="Q1694" s="58"/>
      <c r="R1694" s="58" t="s">
        <v>658</v>
      </c>
      <c r="S1694" s="58" t="s">
        <v>687</v>
      </c>
      <c r="T1694" s="58"/>
      <c r="U1694" s="58">
        <v>3</v>
      </c>
      <c r="V1694" s="58"/>
      <c r="W1694" s="58" t="s">
        <v>658</v>
      </c>
      <c r="X1694" s="58">
        <v>44072938000</v>
      </c>
      <c r="Y1694" s="58" t="str">
        <f>LEFT(Tableau3[[#This Row],[CODE_TARIF]],6)</f>
        <v>440729</v>
      </c>
      <c r="Z1694" s="58" t="s">
        <v>697</v>
      </c>
      <c r="AA1694" s="58"/>
      <c r="AB1694" s="58" t="s">
        <v>8091</v>
      </c>
      <c r="AC1694" s="60">
        <v>11</v>
      </c>
      <c r="AD1694" s="60" t="s">
        <v>6955</v>
      </c>
      <c r="AE1694" s="58" t="s">
        <v>1668</v>
      </c>
      <c r="AF1694" s="58" t="s">
        <v>658</v>
      </c>
      <c r="AG1694" s="60" t="s">
        <v>5499</v>
      </c>
      <c r="AH1694" s="60" t="s">
        <v>5499</v>
      </c>
      <c r="AI1694" s="58">
        <v>1000</v>
      </c>
      <c r="AJ1694" s="58" t="s">
        <v>666</v>
      </c>
    </row>
    <row r="1695" spans="1:36">
      <c r="A1695" s="57">
        <v>1692</v>
      </c>
      <c r="B1695" s="58">
        <v>2022</v>
      </c>
      <c r="C1695" s="58" t="s">
        <v>692</v>
      </c>
      <c r="D1695" s="58"/>
      <c r="E1695" s="58" t="s">
        <v>8883</v>
      </c>
      <c r="F1695" s="58" t="s">
        <v>587</v>
      </c>
      <c r="G1695" s="58" t="s">
        <v>7933</v>
      </c>
      <c r="H1695" s="58" t="s">
        <v>2032</v>
      </c>
      <c r="I1695" s="59">
        <v>44622</v>
      </c>
      <c r="J1695" s="58" t="s">
        <v>3645</v>
      </c>
      <c r="K1695" s="59" t="s">
        <v>7317</v>
      </c>
      <c r="L1695" s="58" t="s">
        <v>7858</v>
      </c>
      <c r="M1695" s="58" t="s">
        <v>1757</v>
      </c>
      <c r="N1695" s="60">
        <v>800001</v>
      </c>
      <c r="O1695" s="60">
        <v>44000</v>
      </c>
      <c r="P1695" s="60">
        <v>44000</v>
      </c>
      <c r="Q1695" s="58"/>
      <c r="R1695" s="58" t="s">
        <v>658</v>
      </c>
      <c r="S1695" s="58" t="s">
        <v>687</v>
      </c>
      <c r="T1695" s="58"/>
      <c r="U1695" s="58">
        <v>3</v>
      </c>
      <c r="V1695" s="58"/>
      <c r="W1695" s="58" t="s">
        <v>658</v>
      </c>
      <c r="X1695" s="58">
        <v>44072921000</v>
      </c>
      <c r="Y1695" s="58" t="str">
        <f>LEFT(Tableau3[[#This Row],[CODE_TARIF]],6)</f>
        <v>440729</v>
      </c>
      <c r="Z1695" s="58" t="s">
        <v>697</v>
      </c>
      <c r="AA1695" s="58"/>
      <c r="AB1695" s="58" t="s">
        <v>7976</v>
      </c>
      <c r="AC1695" s="60">
        <v>9</v>
      </c>
      <c r="AD1695" s="60" t="s">
        <v>6956</v>
      </c>
      <c r="AE1695" s="58" t="s">
        <v>1668</v>
      </c>
      <c r="AF1695" s="58" t="s">
        <v>658</v>
      </c>
      <c r="AG1695" s="60" t="s">
        <v>5500</v>
      </c>
      <c r="AH1695" s="60" t="s">
        <v>5500</v>
      </c>
      <c r="AI1695" s="58">
        <v>1000</v>
      </c>
      <c r="AJ1695" s="58" t="s">
        <v>666</v>
      </c>
    </row>
    <row r="1696" spans="1:36">
      <c r="A1696" s="57">
        <v>1693</v>
      </c>
      <c r="B1696" s="58">
        <v>2022</v>
      </c>
      <c r="C1696" s="58" t="s">
        <v>692</v>
      </c>
      <c r="D1696" s="58"/>
      <c r="E1696" s="58" t="s">
        <v>8883</v>
      </c>
      <c r="F1696" s="58" t="s">
        <v>587</v>
      </c>
      <c r="G1696" s="58" t="s">
        <v>7933</v>
      </c>
      <c r="H1696" s="58" t="s">
        <v>2032</v>
      </c>
      <c r="I1696" s="59">
        <v>44622</v>
      </c>
      <c r="J1696" s="58" t="s">
        <v>3646</v>
      </c>
      <c r="K1696" s="59" t="s">
        <v>7317</v>
      </c>
      <c r="L1696" s="58" t="s">
        <v>7858</v>
      </c>
      <c r="M1696" s="58" t="s">
        <v>1757</v>
      </c>
      <c r="N1696" s="60">
        <v>2682701</v>
      </c>
      <c r="O1696" s="60">
        <v>147549</v>
      </c>
      <c r="P1696" s="60">
        <v>147549</v>
      </c>
      <c r="Q1696" s="58"/>
      <c r="R1696" s="58" t="s">
        <v>658</v>
      </c>
      <c r="S1696" s="58" t="s">
        <v>7161</v>
      </c>
      <c r="T1696" s="58"/>
      <c r="U1696" s="58">
        <v>3</v>
      </c>
      <c r="V1696" s="58"/>
      <c r="W1696" s="58" t="s">
        <v>658</v>
      </c>
      <c r="X1696" s="58">
        <v>44072938000</v>
      </c>
      <c r="Y1696" s="58" t="str">
        <f>LEFT(Tableau3[[#This Row],[CODE_TARIF]],6)</f>
        <v>440729</v>
      </c>
      <c r="Z1696" s="58" t="s">
        <v>697</v>
      </c>
      <c r="AA1696" s="58"/>
      <c r="AB1696" s="58" t="s">
        <v>7972</v>
      </c>
      <c r="AC1696" s="60">
        <v>15</v>
      </c>
      <c r="AD1696" s="60" t="s">
        <v>5562</v>
      </c>
      <c r="AE1696" s="58" t="s">
        <v>1668</v>
      </c>
      <c r="AF1696" s="58" t="s">
        <v>658</v>
      </c>
      <c r="AG1696" s="60" t="s">
        <v>5501</v>
      </c>
      <c r="AH1696" s="60" t="s">
        <v>5501</v>
      </c>
      <c r="AI1696" s="58">
        <v>1000</v>
      </c>
      <c r="AJ1696" s="58" t="s">
        <v>666</v>
      </c>
    </row>
    <row r="1697" spans="1:36">
      <c r="A1697" s="57">
        <v>1694</v>
      </c>
      <c r="B1697" s="58">
        <v>2022</v>
      </c>
      <c r="C1697" s="58" t="s">
        <v>692</v>
      </c>
      <c r="D1697" s="58"/>
      <c r="E1697" s="58" t="s">
        <v>8883</v>
      </c>
      <c r="F1697" s="58" t="s">
        <v>587</v>
      </c>
      <c r="G1697" s="58" t="s">
        <v>7933</v>
      </c>
      <c r="H1697" s="58" t="s">
        <v>2032</v>
      </c>
      <c r="I1697" s="59">
        <v>44622</v>
      </c>
      <c r="J1697" s="58" t="s">
        <v>3647</v>
      </c>
      <c r="K1697" s="59" t="s">
        <v>7317</v>
      </c>
      <c r="L1697" s="58" t="s">
        <v>7858</v>
      </c>
      <c r="M1697" s="58" t="s">
        <v>1757</v>
      </c>
      <c r="N1697" s="60">
        <v>2717501</v>
      </c>
      <c r="O1697" s="60">
        <v>149463</v>
      </c>
      <c r="P1697" s="60">
        <v>149463</v>
      </c>
      <c r="Q1697" s="58"/>
      <c r="R1697" s="58" t="s">
        <v>658</v>
      </c>
      <c r="S1697" s="58" t="s">
        <v>7161</v>
      </c>
      <c r="T1697" s="58"/>
      <c r="U1697" s="58">
        <v>3</v>
      </c>
      <c r="V1697" s="58"/>
      <c r="W1697" s="58" t="s">
        <v>658</v>
      </c>
      <c r="X1697" s="58">
        <v>44072938000</v>
      </c>
      <c r="Y1697" s="58" t="str">
        <f>LEFT(Tableau3[[#This Row],[CODE_TARIF]],6)</f>
        <v>440729</v>
      </c>
      <c r="Z1697" s="58" t="s">
        <v>697</v>
      </c>
      <c r="AA1697" s="58"/>
      <c r="AB1697" s="58" t="s">
        <v>7972</v>
      </c>
      <c r="AC1697" s="60">
        <v>11</v>
      </c>
      <c r="AD1697" s="60" t="s">
        <v>6794</v>
      </c>
      <c r="AE1697" s="58" t="s">
        <v>1668</v>
      </c>
      <c r="AF1697" s="58" t="s">
        <v>658</v>
      </c>
      <c r="AG1697" s="60" t="s">
        <v>5306</v>
      </c>
      <c r="AH1697" s="60" t="s">
        <v>5306</v>
      </c>
      <c r="AI1697" s="58">
        <v>1000</v>
      </c>
      <c r="AJ1697" s="58" t="s">
        <v>666</v>
      </c>
    </row>
    <row r="1698" spans="1:36">
      <c r="A1698" s="57">
        <v>1695</v>
      </c>
      <c r="B1698" s="58">
        <v>2022</v>
      </c>
      <c r="C1698" s="58" t="s">
        <v>692</v>
      </c>
      <c r="D1698" s="58"/>
      <c r="E1698" s="58" t="s">
        <v>8883</v>
      </c>
      <c r="F1698" s="58" t="s">
        <v>587</v>
      </c>
      <c r="G1698" s="58" t="s">
        <v>7933</v>
      </c>
      <c r="H1698" s="58" t="s">
        <v>2032</v>
      </c>
      <c r="I1698" s="59">
        <v>44622</v>
      </c>
      <c r="J1698" s="58" t="s">
        <v>3648</v>
      </c>
      <c r="K1698" s="59" t="s">
        <v>7317</v>
      </c>
      <c r="L1698" s="58" t="s">
        <v>7858</v>
      </c>
      <c r="M1698" s="58" t="s">
        <v>1757</v>
      </c>
      <c r="N1698" s="60">
        <v>2773901</v>
      </c>
      <c r="O1698" s="60">
        <v>152565</v>
      </c>
      <c r="P1698" s="60">
        <v>152565</v>
      </c>
      <c r="Q1698" s="58"/>
      <c r="R1698" s="58" t="s">
        <v>658</v>
      </c>
      <c r="S1698" s="58" t="s">
        <v>7161</v>
      </c>
      <c r="T1698" s="58"/>
      <c r="U1698" s="58">
        <v>3</v>
      </c>
      <c r="V1698" s="58"/>
      <c r="W1698" s="58" t="s">
        <v>658</v>
      </c>
      <c r="X1698" s="58">
        <v>44072938000</v>
      </c>
      <c r="Y1698" s="58" t="str">
        <f>LEFT(Tableau3[[#This Row],[CODE_TARIF]],6)</f>
        <v>440729</v>
      </c>
      <c r="Z1698" s="58" t="s">
        <v>697</v>
      </c>
      <c r="AA1698" s="58"/>
      <c r="AB1698" s="58" t="s">
        <v>7972</v>
      </c>
      <c r="AC1698" s="60">
        <v>11</v>
      </c>
      <c r="AD1698" s="60" t="s">
        <v>6957</v>
      </c>
      <c r="AE1698" s="58" t="s">
        <v>1668</v>
      </c>
      <c r="AF1698" s="58" t="s">
        <v>658</v>
      </c>
      <c r="AG1698" s="60" t="s">
        <v>5502</v>
      </c>
      <c r="AH1698" s="60" t="s">
        <v>5502</v>
      </c>
      <c r="AI1698" s="58">
        <v>1000</v>
      </c>
      <c r="AJ1698" s="58" t="s">
        <v>666</v>
      </c>
    </row>
    <row r="1699" spans="1:36">
      <c r="A1699" s="57">
        <v>1696</v>
      </c>
      <c r="B1699" s="58">
        <v>2022</v>
      </c>
      <c r="C1699" s="58" t="s">
        <v>692</v>
      </c>
      <c r="D1699" s="58"/>
      <c r="E1699" s="58" t="s">
        <v>8883</v>
      </c>
      <c r="F1699" s="58" t="s">
        <v>587</v>
      </c>
      <c r="G1699" s="58" t="s">
        <v>7933</v>
      </c>
      <c r="H1699" s="58" t="s">
        <v>2032</v>
      </c>
      <c r="I1699" s="59">
        <v>44622</v>
      </c>
      <c r="J1699" s="58" t="s">
        <v>3649</v>
      </c>
      <c r="K1699" s="59" t="s">
        <v>7317</v>
      </c>
      <c r="L1699" s="58" t="s">
        <v>7858</v>
      </c>
      <c r="M1699" s="58" t="s">
        <v>1757</v>
      </c>
      <c r="N1699" s="60">
        <v>1233501</v>
      </c>
      <c r="O1699" s="60">
        <v>67843</v>
      </c>
      <c r="P1699" s="60">
        <v>67843</v>
      </c>
      <c r="Q1699" s="58"/>
      <c r="R1699" s="58" t="s">
        <v>658</v>
      </c>
      <c r="S1699" s="58" t="s">
        <v>7161</v>
      </c>
      <c r="T1699" s="58"/>
      <c r="U1699" s="58">
        <v>3</v>
      </c>
      <c r="V1699" s="58"/>
      <c r="W1699" s="58" t="s">
        <v>658</v>
      </c>
      <c r="X1699" s="58">
        <v>44072938000</v>
      </c>
      <c r="Y1699" s="58" t="str">
        <f>LEFT(Tableau3[[#This Row],[CODE_TARIF]],6)</f>
        <v>440729</v>
      </c>
      <c r="Z1699" s="58" t="s">
        <v>697</v>
      </c>
      <c r="AA1699" s="58"/>
      <c r="AB1699" s="58" t="s">
        <v>7973</v>
      </c>
      <c r="AC1699" s="60">
        <v>14</v>
      </c>
      <c r="AD1699" s="60" t="s">
        <v>5503</v>
      </c>
      <c r="AE1699" s="58" t="s">
        <v>1668</v>
      </c>
      <c r="AF1699" s="58" t="s">
        <v>658</v>
      </c>
      <c r="AG1699" s="60" t="s">
        <v>5503</v>
      </c>
      <c r="AH1699" s="60" t="s">
        <v>5503</v>
      </c>
      <c r="AI1699" s="58">
        <v>1000</v>
      </c>
      <c r="AJ1699" s="58" t="s">
        <v>666</v>
      </c>
    </row>
    <row r="1700" spans="1:36">
      <c r="A1700" s="57">
        <v>1697</v>
      </c>
      <c r="B1700" s="58">
        <v>2022</v>
      </c>
      <c r="C1700" s="58" t="s">
        <v>692</v>
      </c>
      <c r="D1700" s="58"/>
      <c r="E1700" s="58" t="s">
        <v>8883</v>
      </c>
      <c r="F1700" s="58" t="s">
        <v>587</v>
      </c>
      <c r="G1700" s="58" t="s">
        <v>7933</v>
      </c>
      <c r="H1700" s="58" t="s">
        <v>2032</v>
      </c>
      <c r="I1700" s="59">
        <v>44622</v>
      </c>
      <c r="J1700" s="58" t="s">
        <v>3650</v>
      </c>
      <c r="K1700" s="59" t="s">
        <v>7317</v>
      </c>
      <c r="L1700" s="58" t="s">
        <v>7858</v>
      </c>
      <c r="M1700" s="58" t="s">
        <v>1757</v>
      </c>
      <c r="N1700" s="60">
        <v>1252801</v>
      </c>
      <c r="O1700" s="60">
        <v>68904</v>
      </c>
      <c r="P1700" s="60">
        <v>68904</v>
      </c>
      <c r="Q1700" s="58"/>
      <c r="R1700" s="58" t="s">
        <v>658</v>
      </c>
      <c r="S1700" s="58" t="s">
        <v>7161</v>
      </c>
      <c r="T1700" s="58"/>
      <c r="U1700" s="58">
        <v>3</v>
      </c>
      <c r="V1700" s="58"/>
      <c r="W1700" s="58" t="s">
        <v>658</v>
      </c>
      <c r="X1700" s="58">
        <v>44072938000</v>
      </c>
      <c r="Y1700" s="58" t="str">
        <f>LEFT(Tableau3[[#This Row],[CODE_TARIF]],6)</f>
        <v>440729</v>
      </c>
      <c r="Z1700" s="58" t="s">
        <v>697</v>
      </c>
      <c r="AA1700" s="58"/>
      <c r="AB1700" s="58" t="s">
        <v>7973</v>
      </c>
      <c r="AC1700" s="60">
        <v>15</v>
      </c>
      <c r="AD1700" s="60" t="s">
        <v>5504</v>
      </c>
      <c r="AE1700" s="58" t="s">
        <v>1668</v>
      </c>
      <c r="AF1700" s="58" t="s">
        <v>658</v>
      </c>
      <c r="AG1700" s="60" t="s">
        <v>5504</v>
      </c>
      <c r="AH1700" s="60" t="s">
        <v>5504</v>
      </c>
      <c r="AI1700" s="58">
        <v>1000</v>
      </c>
      <c r="AJ1700" s="58" t="s">
        <v>666</v>
      </c>
    </row>
    <row r="1701" spans="1:36">
      <c r="A1701" s="57">
        <v>1698</v>
      </c>
      <c r="B1701" s="58">
        <v>2022</v>
      </c>
      <c r="C1701" s="58" t="s">
        <v>692</v>
      </c>
      <c r="D1701" s="58"/>
      <c r="E1701" s="58" t="s">
        <v>8883</v>
      </c>
      <c r="F1701" s="58" t="s">
        <v>587</v>
      </c>
      <c r="G1701" s="58" t="s">
        <v>7933</v>
      </c>
      <c r="H1701" s="58" t="s">
        <v>2032</v>
      </c>
      <c r="I1701" s="59">
        <v>44622</v>
      </c>
      <c r="J1701" s="58" t="s">
        <v>2069</v>
      </c>
      <c r="K1701" s="59" t="s">
        <v>7317</v>
      </c>
      <c r="L1701" s="58" t="s">
        <v>7858</v>
      </c>
      <c r="M1701" s="58" t="s">
        <v>1757</v>
      </c>
      <c r="N1701" s="60">
        <v>1260501</v>
      </c>
      <c r="O1701" s="60">
        <v>69328</v>
      </c>
      <c r="P1701" s="60">
        <v>69328</v>
      </c>
      <c r="Q1701" s="58"/>
      <c r="R1701" s="58" t="s">
        <v>658</v>
      </c>
      <c r="S1701" s="58" t="s">
        <v>7161</v>
      </c>
      <c r="T1701" s="58"/>
      <c r="U1701" s="58">
        <v>3</v>
      </c>
      <c r="V1701" s="58"/>
      <c r="W1701" s="58" t="s">
        <v>658</v>
      </c>
      <c r="X1701" s="58">
        <v>44072938000</v>
      </c>
      <c r="Y1701" s="58" t="str">
        <f>LEFT(Tableau3[[#This Row],[CODE_TARIF]],6)</f>
        <v>440729</v>
      </c>
      <c r="Z1701" s="58" t="s">
        <v>697</v>
      </c>
      <c r="AA1701" s="58"/>
      <c r="AB1701" s="58" t="s">
        <v>7973</v>
      </c>
      <c r="AC1701" s="60">
        <v>13</v>
      </c>
      <c r="AD1701" s="60" t="s">
        <v>5505</v>
      </c>
      <c r="AE1701" s="58" t="s">
        <v>1668</v>
      </c>
      <c r="AF1701" s="58" t="s">
        <v>658</v>
      </c>
      <c r="AG1701" s="60" t="s">
        <v>5505</v>
      </c>
      <c r="AH1701" s="60" t="s">
        <v>5505</v>
      </c>
      <c r="AI1701" s="58">
        <v>1000</v>
      </c>
      <c r="AJ1701" s="58" t="s">
        <v>666</v>
      </c>
    </row>
    <row r="1702" spans="1:36">
      <c r="A1702" s="57">
        <v>1699</v>
      </c>
      <c r="B1702" s="58">
        <v>2022</v>
      </c>
      <c r="C1702" s="58" t="s">
        <v>692</v>
      </c>
      <c r="D1702" s="58"/>
      <c r="E1702" s="58" t="s">
        <v>8883</v>
      </c>
      <c r="F1702" s="58" t="s">
        <v>587</v>
      </c>
      <c r="G1702" s="58" t="s">
        <v>7933</v>
      </c>
      <c r="H1702" s="58" t="s">
        <v>2032</v>
      </c>
      <c r="I1702" s="59">
        <v>44622</v>
      </c>
      <c r="J1702" s="58" t="s">
        <v>3651</v>
      </c>
      <c r="K1702" s="59" t="s">
        <v>7317</v>
      </c>
      <c r="L1702" s="58" t="s">
        <v>7858</v>
      </c>
      <c r="M1702" s="58" t="s">
        <v>1757</v>
      </c>
      <c r="N1702" s="60">
        <v>1260501</v>
      </c>
      <c r="O1702" s="60">
        <v>69328</v>
      </c>
      <c r="P1702" s="60">
        <v>69328</v>
      </c>
      <c r="Q1702" s="58"/>
      <c r="R1702" s="58" t="s">
        <v>658</v>
      </c>
      <c r="S1702" s="58" t="s">
        <v>7161</v>
      </c>
      <c r="T1702" s="58"/>
      <c r="U1702" s="58">
        <v>3</v>
      </c>
      <c r="V1702" s="58"/>
      <c r="W1702" s="58" t="s">
        <v>658</v>
      </c>
      <c r="X1702" s="58">
        <v>44072938000</v>
      </c>
      <c r="Y1702" s="58" t="str">
        <f>LEFT(Tableau3[[#This Row],[CODE_TARIF]],6)</f>
        <v>440729</v>
      </c>
      <c r="Z1702" s="58" t="s">
        <v>697</v>
      </c>
      <c r="AA1702" s="58"/>
      <c r="AB1702" s="58" t="s">
        <v>7973</v>
      </c>
      <c r="AC1702" s="60">
        <v>13</v>
      </c>
      <c r="AD1702" s="60" t="s">
        <v>5505</v>
      </c>
      <c r="AE1702" s="58" t="s">
        <v>1668</v>
      </c>
      <c r="AF1702" s="58" t="s">
        <v>658</v>
      </c>
      <c r="AG1702" s="60" t="s">
        <v>5505</v>
      </c>
      <c r="AH1702" s="60" t="s">
        <v>5505</v>
      </c>
      <c r="AI1702" s="58">
        <v>1000</v>
      </c>
      <c r="AJ1702" s="58" t="s">
        <v>666</v>
      </c>
    </row>
    <row r="1703" spans="1:36">
      <c r="A1703" s="57">
        <v>1700</v>
      </c>
      <c r="B1703" s="58">
        <v>2022</v>
      </c>
      <c r="C1703" s="58" t="s">
        <v>692</v>
      </c>
      <c r="D1703" s="58"/>
      <c r="E1703" s="58" t="s">
        <v>8883</v>
      </c>
      <c r="F1703" s="58" t="s">
        <v>587</v>
      </c>
      <c r="G1703" s="58" t="s">
        <v>7933</v>
      </c>
      <c r="H1703" s="58" t="s">
        <v>2032</v>
      </c>
      <c r="I1703" s="59">
        <v>44622</v>
      </c>
      <c r="J1703" s="58" t="s">
        <v>3652</v>
      </c>
      <c r="K1703" s="59" t="s">
        <v>7317</v>
      </c>
      <c r="L1703" s="58" t="s">
        <v>7858</v>
      </c>
      <c r="M1703" s="58" t="s">
        <v>1757</v>
      </c>
      <c r="N1703" s="60">
        <v>1260501</v>
      </c>
      <c r="O1703" s="60">
        <v>69328</v>
      </c>
      <c r="P1703" s="60">
        <v>69328</v>
      </c>
      <c r="Q1703" s="58"/>
      <c r="R1703" s="58" t="s">
        <v>658</v>
      </c>
      <c r="S1703" s="58" t="s">
        <v>7161</v>
      </c>
      <c r="T1703" s="58"/>
      <c r="U1703" s="58">
        <v>3</v>
      </c>
      <c r="V1703" s="58"/>
      <c r="W1703" s="58" t="s">
        <v>658</v>
      </c>
      <c r="X1703" s="58">
        <v>44072938000</v>
      </c>
      <c r="Y1703" s="58" t="str">
        <f>LEFT(Tableau3[[#This Row],[CODE_TARIF]],6)</f>
        <v>440729</v>
      </c>
      <c r="Z1703" s="58" t="s">
        <v>697</v>
      </c>
      <c r="AA1703" s="58"/>
      <c r="AB1703" s="58" t="s">
        <v>7973</v>
      </c>
      <c r="AC1703" s="60">
        <v>13</v>
      </c>
      <c r="AD1703" s="60" t="s">
        <v>5505</v>
      </c>
      <c r="AE1703" s="58" t="s">
        <v>1668</v>
      </c>
      <c r="AF1703" s="58" t="s">
        <v>658</v>
      </c>
      <c r="AG1703" s="60" t="s">
        <v>5505</v>
      </c>
      <c r="AH1703" s="60" t="s">
        <v>5505</v>
      </c>
      <c r="AI1703" s="58">
        <v>1000</v>
      </c>
      <c r="AJ1703" s="58" t="s">
        <v>666</v>
      </c>
    </row>
    <row r="1704" spans="1:36">
      <c r="A1704" s="57">
        <v>1701</v>
      </c>
      <c r="B1704" s="58">
        <v>2022</v>
      </c>
      <c r="C1704" s="58" t="s">
        <v>692</v>
      </c>
      <c r="D1704" s="58"/>
      <c r="E1704" s="58" t="s">
        <v>2013</v>
      </c>
      <c r="F1704" s="58" t="s">
        <v>589</v>
      </c>
      <c r="G1704" s="58" t="s">
        <v>7941</v>
      </c>
      <c r="H1704" s="58" t="s">
        <v>1911</v>
      </c>
      <c r="I1704" s="59">
        <v>44622</v>
      </c>
      <c r="J1704" s="58" t="s">
        <v>3653</v>
      </c>
      <c r="K1704" s="59" t="s">
        <v>7284</v>
      </c>
      <c r="L1704" s="58" t="s">
        <v>1753</v>
      </c>
      <c r="M1704" s="58" t="s">
        <v>7284</v>
      </c>
      <c r="N1704" s="60">
        <v>18013217</v>
      </c>
      <c r="O1704" s="60">
        <v>2431784</v>
      </c>
      <c r="P1704" s="60">
        <v>2431784</v>
      </c>
      <c r="Q1704" s="58"/>
      <c r="R1704" s="58" t="s">
        <v>658</v>
      </c>
      <c r="S1704" s="58" t="s">
        <v>708</v>
      </c>
      <c r="T1704" s="58"/>
      <c r="U1704" s="58">
        <v>3</v>
      </c>
      <c r="V1704" s="58"/>
      <c r="W1704" s="58" t="s">
        <v>658</v>
      </c>
      <c r="X1704" s="58">
        <v>44034939000</v>
      </c>
      <c r="Y1704" s="58" t="str">
        <f>LEFT(Tableau3[[#This Row],[CODE_TARIF]],6)</f>
        <v>440349</v>
      </c>
      <c r="Z1704" s="58" t="s">
        <v>697</v>
      </c>
      <c r="AA1704" s="58"/>
      <c r="AB1704" s="58" t="s">
        <v>8761</v>
      </c>
      <c r="AC1704" s="60">
        <v>234</v>
      </c>
      <c r="AD1704" s="60" t="s">
        <v>6920</v>
      </c>
      <c r="AE1704" s="58" t="s">
        <v>698</v>
      </c>
      <c r="AF1704" s="58" t="s">
        <v>658</v>
      </c>
      <c r="AG1704" s="60" t="s">
        <v>5506</v>
      </c>
      <c r="AH1704" s="60" t="s">
        <v>5506</v>
      </c>
      <c r="AI1704" s="58">
        <v>1000</v>
      </c>
      <c r="AJ1704" s="58" t="s">
        <v>666</v>
      </c>
    </row>
    <row r="1705" spans="1:36">
      <c r="A1705" s="57">
        <v>1702</v>
      </c>
      <c r="B1705" s="58">
        <v>2022</v>
      </c>
      <c r="C1705" s="58" t="s">
        <v>692</v>
      </c>
      <c r="D1705" s="58"/>
      <c r="E1705" s="58" t="s">
        <v>8878</v>
      </c>
      <c r="F1705" s="58" t="s">
        <v>579</v>
      </c>
      <c r="G1705" s="58" t="s">
        <v>7931</v>
      </c>
      <c r="H1705" s="58" t="s">
        <v>2027</v>
      </c>
      <c r="I1705" s="59">
        <v>44622</v>
      </c>
      <c r="J1705" s="58" t="s">
        <v>3654</v>
      </c>
      <c r="K1705" s="59" t="s">
        <v>7317</v>
      </c>
      <c r="L1705" s="58" t="s">
        <v>7859</v>
      </c>
      <c r="M1705" s="58" t="s">
        <v>7187</v>
      </c>
      <c r="N1705" s="60">
        <v>3107857</v>
      </c>
      <c r="O1705" s="60">
        <v>357403</v>
      </c>
      <c r="P1705" s="60">
        <v>357403</v>
      </c>
      <c r="Q1705" s="58"/>
      <c r="R1705" s="58" t="s">
        <v>658</v>
      </c>
      <c r="S1705" s="58" t="s">
        <v>703</v>
      </c>
      <c r="T1705" s="58"/>
      <c r="U1705" s="58">
        <v>3</v>
      </c>
      <c r="V1705" s="58"/>
      <c r="W1705" s="58" t="s">
        <v>658</v>
      </c>
      <c r="X1705" s="58">
        <v>44034914000</v>
      </c>
      <c r="Y1705" s="58" t="str">
        <f>LEFT(Tableau3[[#This Row],[CODE_TARIF]],6)</f>
        <v>440349</v>
      </c>
      <c r="Z1705" s="58" t="s">
        <v>697</v>
      </c>
      <c r="AA1705" s="58"/>
      <c r="AB1705" s="58" t="s">
        <v>8762</v>
      </c>
      <c r="AC1705" s="60">
        <v>159</v>
      </c>
      <c r="AD1705" s="60" t="s">
        <v>6774</v>
      </c>
      <c r="AE1705" s="58" t="s">
        <v>698</v>
      </c>
      <c r="AF1705" s="58" t="s">
        <v>658</v>
      </c>
      <c r="AG1705" s="60" t="s">
        <v>5507</v>
      </c>
      <c r="AH1705" s="60" t="s">
        <v>5507</v>
      </c>
      <c r="AI1705" s="58">
        <v>1000</v>
      </c>
      <c r="AJ1705" s="58" t="s">
        <v>666</v>
      </c>
    </row>
    <row r="1706" spans="1:36">
      <c r="A1706" s="57">
        <v>1703</v>
      </c>
      <c r="B1706" s="58">
        <v>2022</v>
      </c>
      <c r="C1706" s="58" t="s">
        <v>692</v>
      </c>
      <c r="D1706" s="58"/>
      <c r="E1706" s="58" t="s">
        <v>8878</v>
      </c>
      <c r="F1706" s="58" t="s">
        <v>578</v>
      </c>
      <c r="G1706" s="58" t="s">
        <v>7935</v>
      </c>
      <c r="H1706" s="58" t="s">
        <v>2027</v>
      </c>
      <c r="I1706" s="59">
        <v>44622</v>
      </c>
      <c r="J1706" s="58" t="s">
        <v>3655</v>
      </c>
      <c r="K1706" s="59" t="s">
        <v>7317</v>
      </c>
      <c r="L1706" s="58" t="s">
        <v>7860</v>
      </c>
      <c r="M1706" s="58" t="s">
        <v>1757</v>
      </c>
      <c r="N1706" s="60">
        <v>3456608</v>
      </c>
      <c r="O1706" s="60">
        <v>397510</v>
      </c>
      <c r="P1706" s="60">
        <v>397510</v>
      </c>
      <c r="Q1706" s="58"/>
      <c r="R1706" s="58" t="s">
        <v>658</v>
      </c>
      <c r="S1706" s="58" t="s">
        <v>703</v>
      </c>
      <c r="T1706" s="58"/>
      <c r="U1706" s="58">
        <v>3</v>
      </c>
      <c r="V1706" s="58"/>
      <c r="W1706" s="58" t="s">
        <v>658</v>
      </c>
      <c r="X1706" s="58">
        <v>44034914000</v>
      </c>
      <c r="Y1706" s="58" t="str">
        <f>LEFT(Tableau3[[#This Row],[CODE_TARIF]],6)</f>
        <v>440349</v>
      </c>
      <c r="Z1706" s="58" t="s">
        <v>697</v>
      </c>
      <c r="AA1706" s="58"/>
      <c r="AB1706" s="58" t="s">
        <v>8763</v>
      </c>
      <c r="AC1706" s="60">
        <v>94</v>
      </c>
      <c r="AD1706" s="60" t="s">
        <v>6767</v>
      </c>
      <c r="AE1706" s="58" t="s">
        <v>698</v>
      </c>
      <c r="AF1706" s="58" t="s">
        <v>658</v>
      </c>
      <c r="AG1706" s="60" t="s">
        <v>5508</v>
      </c>
      <c r="AH1706" s="60" t="s">
        <v>5508</v>
      </c>
      <c r="AI1706" s="58">
        <v>1000</v>
      </c>
      <c r="AJ1706" s="58" t="s">
        <v>666</v>
      </c>
    </row>
    <row r="1707" spans="1:36">
      <c r="A1707" s="57">
        <v>1704</v>
      </c>
      <c r="B1707" s="58">
        <v>2022</v>
      </c>
      <c r="C1707" s="58" t="s">
        <v>692</v>
      </c>
      <c r="D1707" s="58"/>
      <c r="E1707" s="58" t="s">
        <v>8878</v>
      </c>
      <c r="F1707" s="58" t="s">
        <v>578</v>
      </c>
      <c r="G1707" s="58" t="s">
        <v>7935</v>
      </c>
      <c r="H1707" s="58" t="s">
        <v>2027</v>
      </c>
      <c r="I1707" s="59">
        <v>44622</v>
      </c>
      <c r="J1707" s="58" t="s">
        <v>3656</v>
      </c>
      <c r="K1707" s="59" t="s">
        <v>7317</v>
      </c>
      <c r="L1707" s="58" t="s">
        <v>7861</v>
      </c>
      <c r="M1707" s="58" t="s">
        <v>1757</v>
      </c>
      <c r="N1707" s="60">
        <v>3471414</v>
      </c>
      <c r="O1707" s="60">
        <v>399213</v>
      </c>
      <c r="P1707" s="60">
        <v>399213</v>
      </c>
      <c r="Q1707" s="58"/>
      <c r="R1707" s="58" t="s">
        <v>658</v>
      </c>
      <c r="S1707" s="58" t="s">
        <v>703</v>
      </c>
      <c r="T1707" s="58"/>
      <c r="U1707" s="58">
        <v>3</v>
      </c>
      <c r="V1707" s="58"/>
      <c r="W1707" s="58" t="s">
        <v>658</v>
      </c>
      <c r="X1707" s="58">
        <v>44034914000</v>
      </c>
      <c r="Y1707" s="58" t="str">
        <f>LEFT(Tableau3[[#This Row],[CODE_TARIF]],6)</f>
        <v>440349</v>
      </c>
      <c r="Z1707" s="58" t="s">
        <v>697</v>
      </c>
      <c r="AA1707" s="58"/>
      <c r="AB1707" s="58" t="s">
        <v>8764</v>
      </c>
      <c r="AC1707" s="60">
        <v>86</v>
      </c>
      <c r="AD1707" s="60" t="s">
        <v>6958</v>
      </c>
      <c r="AE1707" s="58" t="s">
        <v>698</v>
      </c>
      <c r="AF1707" s="58" t="s">
        <v>658</v>
      </c>
      <c r="AG1707" s="60" t="s">
        <v>5509</v>
      </c>
      <c r="AH1707" s="60" t="s">
        <v>5509</v>
      </c>
      <c r="AI1707" s="58">
        <v>1000</v>
      </c>
      <c r="AJ1707" s="58" t="s">
        <v>666</v>
      </c>
    </row>
    <row r="1708" spans="1:36">
      <c r="A1708" s="57">
        <v>1705</v>
      </c>
      <c r="B1708" s="58">
        <v>2022</v>
      </c>
      <c r="C1708" s="58" t="s">
        <v>692</v>
      </c>
      <c r="D1708" s="58"/>
      <c r="E1708" s="58" t="s">
        <v>8878</v>
      </c>
      <c r="F1708" s="58" t="s">
        <v>578</v>
      </c>
      <c r="G1708" s="58" t="s">
        <v>7935</v>
      </c>
      <c r="H1708" s="58" t="s">
        <v>2027</v>
      </c>
      <c r="I1708" s="59">
        <v>44622</v>
      </c>
      <c r="J1708" s="58" t="s">
        <v>3657</v>
      </c>
      <c r="K1708" s="59" t="s">
        <v>7317</v>
      </c>
      <c r="L1708" s="58" t="s">
        <v>7862</v>
      </c>
      <c r="M1708" s="58" t="s">
        <v>1757</v>
      </c>
      <c r="N1708" s="60">
        <v>144650</v>
      </c>
      <c r="O1708" s="60">
        <v>16635</v>
      </c>
      <c r="P1708" s="60">
        <v>16635</v>
      </c>
      <c r="Q1708" s="58"/>
      <c r="R1708" s="58" t="s">
        <v>658</v>
      </c>
      <c r="S1708" s="58" t="s">
        <v>703</v>
      </c>
      <c r="T1708" s="58"/>
      <c r="U1708" s="58">
        <v>3</v>
      </c>
      <c r="V1708" s="58"/>
      <c r="W1708" s="58" t="s">
        <v>658</v>
      </c>
      <c r="X1708" s="58">
        <v>44034934000</v>
      </c>
      <c r="Y1708" s="58" t="str">
        <f>LEFT(Tableau3[[#This Row],[CODE_TARIF]],6)</f>
        <v>440349</v>
      </c>
      <c r="Z1708" s="58" t="s">
        <v>697</v>
      </c>
      <c r="AA1708" s="58"/>
      <c r="AB1708" s="58" t="s">
        <v>8765</v>
      </c>
      <c r="AC1708" s="60">
        <v>15</v>
      </c>
      <c r="AD1708" s="60" t="s">
        <v>707</v>
      </c>
      <c r="AE1708" s="58" t="s">
        <v>698</v>
      </c>
      <c r="AF1708" s="58" t="s">
        <v>658</v>
      </c>
      <c r="AG1708" s="60" t="s">
        <v>5510</v>
      </c>
      <c r="AH1708" s="60" t="s">
        <v>5510</v>
      </c>
      <c r="AI1708" s="58">
        <v>1000</v>
      </c>
      <c r="AJ1708" s="58" t="s">
        <v>666</v>
      </c>
    </row>
    <row r="1709" spans="1:36">
      <c r="A1709" s="57">
        <v>1706</v>
      </c>
      <c r="B1709" s="58">
        <v>2022</v>
      </c>
      <c r="C1709" s="58" t="s">
        <v>692</v>
      </c>
      <c r="D1709" s="58"/>
      <c r="E1709" s="58" t="s">
        <v>2012</v>
      </c>
      <c r="F1709" s="58" t="s">
        <v>577</v>
      </c>
      <c r="G1709" s="58" t="s">
        <v>7922</v>
      </c>
      <c r="H1709" s="58" t="s">
        <v>1910</v>
      </c>
      <c r="I1709" s="59">
        <v>44622</v>
      </c>
      <c r="J1709" s="58" t="s">
        <v>3658</v>
      </c>
      <c r="K1709" s="59" t="s">
        <v>7317</v>
      </c>
      <c r="L1709" s="58" t="s">
        <v>7863</v>
      </c>
      <c r="M1709" s="58" t="s">
        <v>7284</v>
      </c>
      <c r="N1709" s="60">
        <v>2492175</v>
      </c>
      <c r="O1709" s="60">
        <v>286600</v>
      </c>
      <c r="P1709" s="60">
        <v>286600</v>
      </c>
      <c r="Q1709" s="58"/>
      <c r="R1709" s="58" t="s">
        <v>658</v>
      </c>
      <c r="S1709" s="58" t="s">
        <v>703</v>
      </c>
      <c r="T1709" s="58"/>
      <c r="U1709" s="58">
        <v>3</v>
      </c>
      <c r="V1709" s="58"/>
      <c r="W1709" s="58" t="s">
        <v>658</v>
      </c>
      <c r="X1709" s="58">
        <v>44034939000</v>
      </c>
      <c r="Y1709" s="58" t="str">
        <f>LEFT(Tableau3[[#This Row],[CODE_TARIF]],6)</f>
        <v>440349</v>
      </c>
      <c r="Z1709" s="58" t="s">
        <v>697</v>
      </c>
      <c r="AA1709" s="58"/>
      <c r="AB1709" s="58" t="s">
        <v>8766</v>
      </c>
      <c r="AC1709" s="60">
        <v>60</v>
      </c>
      <c r="AD1709" s="60" t="s">
        <v>6959</v>
      </c>
      <c r="AE1709" s="58" t="s">
        <v>698</v>
      </c>
      <c r="AF1709" s="58" t="s">
        <v>658</v>
      </c>
      <c r="AG1709" s="60" t="s">
        <v>5511</v>
      </c>
      <c r="AH1709" s="60" t="s">
        <v>5511</v>
      </c>
      <c r="AI1709" s="58">
        <v>1000</v>
      </c>
      <c r="AJ1709" s="58" t="s">
        <v>666</v>
      </c>
    </row>
    <row r="1710" spans="1:36">
      <c r="A1710" s="57">
        <v>1707</v>
      </c>
      <c r="B1710" s="58">
        <v>2022</v>
      </c>
      <c r="C1710" s="58" t="s">
        <v>692</v>
      </c>
      <c r="D1710" s="58"/>
      <c r="E1710" s="58" t="s">
        <v>2012</v>
      </c>
      <c r="F1710" s="58" t="s">
        <v>577</v>
      </c>
      <c r="G1710" s="58" t="s">
        <v>7922</v>
      </c>
      <c r="H1710" s="58" t="s">
        <v>1910</v>
      </c>
      <c r="I1710" s="59">
        <v>44622</v>
      </c>
      <c r="J1710" s="58" t="s">
        <v>3659</v>
      </c>
      <c r="K1710" s="59" t="s">
        <v>7317</v>
      </c>
      <c r="L1710" s="58" t="s">
        <v>7863</v>
      </c>
      <c r="M1710" s="58" t="s">
        <v>7284</v>
      </c>
      <c r="N1710" s="60">
        <v>701915</v>
      </c>
      <c r="O1710" s="60">
        <v>80721</v>
      </c>
      <c r="P1710" s="60">
        <v>80721</v>
      </c>
      <c r="Q1710" s="58"/>
      <c r="R1710" s="58" t="s">
        <v>658</v>
      </c>
      <c r="S1710" s="58" t="s">
        <v>703</v>
      </c>
      <c r="T1710" s="58"/>
      <c r="U1710" s="58">
        <v>3</v>
      </c>
      <c r="V1710" s="58"/>
      <c r="W1710" s="58" t="s">
        <v>658</v>
      </c>
      <c r="X1710" s="58">
        <v>44034914000</v>
      </c>
      <c r="Y1710" s="58" t="str">
        <f>LEFT(Tableau3[[#This Row],[CODE_TARIF]],6)</f>
        <v>440349</v>
      </c>
      <c r="Z1710" s="58" t="s">
        <v>697</v>
      </c>
      <c r="AA1710" s="58"/>
      <c r="AB1710" s="58" t="s">
        <v>8767</v>
      </c>
      <c r="AC1710" s="60">
        <v>21</v>
      </c>
      <c r="AD1710" s="60" t="s">
        <v>6960</v>
      </c>
      <c r="AE1710" s="58" t="s">
        <v>698</v>
      </c>
      <c r="AF1710" s="58" t="s">
        <v>658</v>
      </c>
      <c r="AG1710" s="60" t="s">
        <v>5512</v>
      </c>
      <c r="AH1710" s="60" t="s">
        <v>5512</v>
      </c>
      <c r="AI1710" s="58">
        <v>1000</v>
      </c>
      <c r="AJ1710" s="58" t="s">
        <v>666</v>
      </c>
    </row>
    <row r="1711" spans="1:36">
      <c r="A1711" s="57">
        <v>1708</v>
      </c>
      <c r="B1711" s="58">
        <v>2022</v>
      </c>
      <c r="C1711" s="58" t="s">
        <v>692</v>
      </c>
      <c r="D1711" s="58"/>
      <c r="E1711" s="58" t="s">
        <v>2012</v>
      </c>
      <c r="F1711" s="58" t="s">
        <v>577</v>
      </c>
      <c r="G1711" s="58" t="s">
        <v>7922</v>
      </c>
      <c r="H1711" s="58" t="s">
        <v>1910</v>
      </c>
      <c r="I1711" s="59">
        <v>44622</v>
      </c>
      <c r="J1711" s="58" t="s">
        <v>3660</v>
      </c>
      <c r="K1711" s="59" t="s">
        <v>7317</v>
      </c>
      <c r="L1711" s="58" t="s">
        <v>7863</v>
      </c>
      <c r="M1711" s="58" t="s">
        <v>7284</v>
      </c>
      <c r="N1711" s="60">
        <v>409930</v>
      </c>
      <c r="O1711" s="60">
        <v>47142</v>
      </c>
      <c r="P1711" s="60">
        <v>47142</v>
      </c>
      <c r="Q1711" s="58"/>
      <c r="R1711" s="58" t="s">
        <v>658</v>
      </c>
      <c r="S1711" s="58" t="s">
        <v>703</v>
      </c>
      <c r="T1711" s="58"/>
      <c r="U1711" s="58">
        <v>3</v>
      </c>
      <c r="V1711" s="58"/>
      <c r="W1711" s="58" t="s">
        <v>658</v>
      </c>
      <c r="X1711" s="58">
        <v>44034934000</v>
      </c>
      <c r="Y1711" s="58" t="str">
        <f>LEFT(Tableau3[[#This Row],[CODE_TARIF]],6)</f>
        <v>440349</v>
      </c>
      <c r="Z1711" s="58" t="s">
        <v>697</v>
      </c>
      <c r="AA1711" s="58"/>
      <c r="AB1711" s="58" t="s">
        <v>8768</v>
      </c>
      <c r="AC1711" s="60">
        <v>13</v>
      </c>
      <c r="AD1711" s="60" t="s">
        <v>5513</v>
      </c>
      <c r="AE1711" s="58" t="s">
        <v>698</v>
      </c>
      <c r="AF1711" s="58" t="s">
        <v>658</v>
      </c>
      <c r="AG1711" s="60" t="s">
        <v>5513</v>
      </c>
      <c r="AH1711" s="60" t="s">
        <v>5513</v>
      </c>
      <c r="AI1711" s="58">
        <v>1000</v>
      </c>
      <c r="AJ1711" s="58" t="s">
        <v>666</v>
      </c>
    </row>
    <row r="1712" spans="1:36">
      <c r="A1712" s="57">
        <v>1709</v>
      </c>
      <c r="B1712" s="58">
        <v>2022</v>
      </c>
      <c r="C1712" s="58" t="s">
        <v>692</v>
      </c>
      <c r="D1712" s="58"/>
      <c r="E1712" s="58" t="s">
        <v>2012</v>
      </c>
      <c r="F1712" s="58" t="s">
        <v>577</v>
      </c>
      <c r="G1712" s="58" t="s">
        <v>7922</v>
      </c>
      <c r="H1712" s="58" t="s">
        <v>1910</v>
      </c>
      <c r="I1712" s="59">
        <v>44622</v>
      </c>
      <c r="J1712" s="58" t="s">
        <v>3661</v>
      </c>
      <c r="K1712" s="59" t="s">
        <v>7317</v>
      </c>
      <c r="L1712" s="58" t="s">
        <v>7863</v>
      </c>
      <c r="M1712" s="58" t="s">
        <v>7284</v>
      </c>
      <c r="N1712" s="60">
        <v>473945</v>
      </c>
      <c r="O1712" s="60">
        <v>54504</v>
      </c>
      <c r="P1712" s="60">
        <v>54504</v>
      </c>
      <c r="Q1712" s="58"/>
      <c r="R1712" s="58" t="s">
        <v>658</v>
      </c>
      <c r="S1712" s="58" t="s">
        <v>703</v>
      </c>
      <c r="T1712" s="58"/>
      <c r="U1712" s="58">
        <v>3</v>
      </c>
      <c r="V1712" s="58"/>
      <c r="W1712" s="58" t="s">
        <v>658</v>
      </c>
      <c r="X1712" s="58">
        <v>44034939000</v>
      </c>
      <c r="Y1712" s="58" t="str">
        <f>LEFT(Tableau3[[#This Row],[CODE_TARIF]],6)</f>
        <v>440349</v>
      </c>
      <c r="Z1712" s="58" t="s">
        <v>697</v>
      </c>
      <c r="AA1712" s="58"/>
      <c r="AB1712" s="58" t="s">
        <v>8769</v>
      </c>
      <c r="AC1712" s="60">
        <v>16</v>
      </c>
      <c r="AD1712" s="60" t="s">
        <v>5514</v>
      </c>
      <c r="AE1712" s="58" t="s">
        <v>698</v>
      </c>
      <c r="AF1712" s="58" t="s">
        <v>658</v>
      </c>
      <c r="AG1712" s="60" t="s">
        <v>5514</v>
      </c>
      <c r="AH1712" s="60" t="s">
        <v>5514</v>
      </c>
      <c r="AI1712" s="58">
        <v>1000</v>
      </c>
      <c r="AJ1712" s="58" t="s">
        <v>666</v>
      </c>
    </row>
    <row r="1713" spans="1:36">
      <c r="A1713" s="57">
        <v>1710</v>
      </c>
      <c r="B1713" s="58">
        <v>2022</v>
      </c>
      <c r="C1713" s="58" t="s">
        <v>692</v>
      </c>
      <c r="D1713" s="58"/>
      <c r="E1713" s="58" t="s">
        <v>2012</v>
      </c>
      <c r="F1713" s="58" t="s">
        <v>577</v>
      </c>
      <c r="G1713" s="58" t="s">
        <v>7922</v>
      </c>
      <c r="H1713" s="58" t="s">
        <v>1910</v>
      </c>
      <c r="I1713" s="59">
        <v>44622</v>
      </c>
      <c r="J1713" s="58" t="s">
        <v>2070</v>
      </c>
      <c r="K1713" s="59" t="s">
        <v>7317</v>
      </c>
      <c r="L1713" s="58" t="s">
        <v>7863</v>
      </c>
      <c r="M1713" s="58" t="s">
        <v>7284</v>
      </c>
      <c r="N1713" s="60">
        <v>282740</v>
      </c>
      <c r="O1713" s="60">
        <v>32515</v>
      </c>
      <c r="P1713" s="60">
        <v>32515</v>
      </c>
      <c r="Q1713" s="58"/>
      <c r="R1713" s="58" t="s">
        <v>658</v>
      </c>
      <c r="S1713" s="58" t="s">
        <v>703</v>
      </c>
      <c r="T1713" s="58"/>
      <c r="U1713" s="58">
        <v>3</v>
      </c>
      <c r="V1713" s="58"/>
      <c r="W1713" s="58" t="s">
        <v>658</v>
      </c>
      <c r="X1713" s="58">
        <v>44034939000</v>
      </c>
      <c r="Y1713" s="58" t="str">
        <f>LEFT(Tableau3[[#This Row],[CODE_TARIF]],6)</f>
        <v>440349</v>
      </c>
      <c r="Z1713" s="58" t="s">
        <v>697</v>
      </c>
      <c r="AA1713" s="58"/>
      <c r="AB1713" s="58" t="s">
        <v>8770</v>
      </c>
      <c r="AC1713" s="60">
        <v>7</v>
      </c>
      <c r="AD1713" s="60" t="s">
        <v>6961</v>
      </c>
      <c r="AE1713" s="58" t="s">
        <v>698</v>
      </c>
      <c r="AF1713" s="58" t="s">
        <v>658</v>
      </c>
      <c r="AG1713" s="60" t="s">
        <v>5515</v>
      </c>
      <c r="AH1713" s="60" t="s">
        <v>5515</v>
      </c>
      <c r="AI1713" s="58">
        <v>1000</v>
      </c>
      <c r="AJ1713" s="58" t="s">
        <v>666</v>
      </c>
    </row>
    <row r="1714" spans="1:36">
      <c r="A1714" s="57">
        <v>1711</v>
      </c>
      <c r="B1714" s="58">
        <v>2022</v>
      </c>
      <c r="C1714" s="58" t="s">
        <v>692</v>
      </c>
      <c r="D1714" s="58"/>
      <c r="E1714" s="58" t="s">
        <v>2012</v>
      </c>
      <c r="F1714" s="58" t="s">
        <v>577</v>
      </c>
      <c r="G1714" s="58" t="s">
        <v>7922</v>
      </c>
      <c r="H1714" s="58" t="s">
        <v>1910</v>
      </c>
      <c r="I1714" s="59">
        <v>44622</v>
      </c>
      <c r="J1714" s="58" t="s">
        <v>3662</v>
      </c>
      <c r="K1714" s="59" t="s">
        <v>7317</v>
      </c>
      <c r="L1714" s="58" t="s">
        <v>1749</v>
      </c>
      <c r="M1714" s="58" t="s">
        <v>7284</v>
      </c>
      <c r="N1714" s="60">
        <v>389040</v>
      </c>
      <c r="O1714" s="60">
        <v>44739</v>
      </c>
      <c r="P1714" s="60">
        <v>44739</v>
      </c>
      <c r="Q1714" s="58"/>
      <c r="R1714" s="58" t="s">
        <v>658</v>
      </c>
      <c r="S1714" s="58" t="s">
        <v>687</v>
      </c>
      <c r="T1714" s="58"/>
      <c r="U1714" s="58">
        <v>3</v>
      </c>
      <c r="V1714" s="58"/>
      <c r="W1714" s="58" t="s">
        <v>658</v>
      </c>
      <c r="X1714" s="58">
        <v>44034939000</v>
      </c>
      <c r="Y1714" s="58" t="str">
        <f>LEFT(Tableau3[[#This Row],[CODE_TARIF]],6)</f>
        <v>440349</v>
      </c>
      <c r="Z1714" s="58" t="s">
        <v>697</v>
      </c>
      <c r="AA1714" s="58"/>
      <c r="AB1714" s="58" t="s">
        <v>8771</v>
      </c>
      <c r="AC1714" s="60">
        <v>12</v>
      </c>
      <c r="AD1714" s="60" t="s">
        <v>6962</v>
      </c>
      <c r="AE1714" s="58" t="s">
        <v>698</v>
      </c>
      <c r="AF1714" s="58" t="s">
        <v>658</v>
      </c>
      <c r="AG1714" s="60" t="s">
        <v>5516</v>
      </c>
      <c r="AH1714" s="60" t="s">
        <v>5516</v>
      </c>
      <c r="AI1714" s="58">
        <v>1000</v>
      </c>
      <c r="AJ1714" s="58" t="s">
        <v>666</v>
      </c>
    </row>
    <row r="1715" spans="1:36">
      <c r="A1715" s="57">
        <v>1712</v>
      </c>
      <c r="B1715" s="58">
        <v>2022</v>
      </c>
      <c r="C1715" s="58" t="s">
        <v>692</v>
      </c>
      <c r="D1715" s="58"/>
      <c r="E1715" s="58" t="s">
        <v>2012</v>
      </c>
      <c r="F1715" s="58" t="s">
        <v>577</v>
      </c>
      <c r="G1715" s="58" t="s">
        <v>7922</v>
      </c>
      <c r="H1715" s="58" t="s">
        <v>1910</v>
      </c>
      <c r="I1715" s="59">
        <v>44622</v>
      </c>
      <c r="J1715" s="58" t="s">
        <v>3663</v>
      </c>
      <c r="K1715" s="59" t="s">
        <v>7317</v>
      </c>
      <c r="L1715" s="58" t="s">
        <v>7864</v>
      </c>
      <c r="M1715" s="58" t="s">
        <v>7284</v>
      </c>
      <c r="N1715" s="60">
        <v>1373986</v>
      </c>
      <c r="O1715" s="60">
        <v>75569</v>
      </c>
      <c r="P1715" s="60">
        <v>75569</v>
      </c>
      <c r="Q1715" s="58"/>
      <c r="R1715" s="58" t="s">
        <v>658</v>
      </c>
      <c r="S1715" s="58" t="s">
        <v>657</v>
      </c>
      <c r="T1715" s="58"/>
      <c r="U1715" s="58">
        <v>3</v>
      </c>
      <c r="V1715" s="58"/>
      <c r="W1715" s="58" t="s">
        <v>658</v>
      </c>
      <c r="X1715" s="58">
        <v>44072938000</v>
      </c>
      <c r="Y1715" s="58" t="str">
        <f>LEFT(Tableau3[[#This Row],[CODE_TARIF]],6)</f>
        <v>440729</v>
      </c>
      <c r="Z1715" s="58" t="s">
        <v>697</v>
      </c>
      <c r="AA1715" s="58"/>
      <c r="AB1715" s="58" t="s">
        <v>8772</v>
      </c>
      <c r="AC1715" s="60">
        <v>65</v>
      </c>
      <c r="AD1715" s="60" t="s">
        <v>6963</v>
      </c>
      <c r="AE1715" s="58" t="s">
        <v>698</v>
      </c>
      <c r="AF1715" s="58" t="s">
        <v>658</v>
      </c>
      <c r="AG1715" s="60" t="s">
        <v>5517</v>
      </c>
      <c r="AH1715" s="60" t="s">
        <v>5517</v>
      </c>
      <c r="AI1715" s="58">
        <v>1000</v>
      </c>
      <c r="AJ1715" s="58" t="s">
        <v>666</v>
      </c>
    </row>
    <row r="1716" spans="1:36">
      <c r="A1716" s="57">
        <v>1713</v>
      </c>
      <c r="B1716" s="58">
        <v>2022</v>
      </c>
      <c r="C1716" s="58" t="s">
        <v>692</v>
      </c>
      <c r="D1716" s="58"/>
      <c r="E1716" s="58" t="s">
        <v>8881</v>
      </c>
      <c r="F1716" s="58" t="s">
        <v>588</v>
      </c>
      <c r="G1716" s="58" t="s">
        <v>7932</v>
      </c>
      <c r="H1716" s="58" t="s">
        <v>2030</v>
      </c>
      <c r="I1716" s="59">
        <v>44620</v>
      </c>
      <c r="J1716" s="58" t="s">
        <v>1760</v>
      </c>
      <c r="K1716" s="59" t="s">
        <v>1762</v>
      </c>
      <c r="L1716" s="58" t="s">
        <v>7865</v>
      </c>
      <c r="M1716" s="58" t="s">
        <v>1757</v>
      </c>
      <c r="N1716" s="60">
        <v>2634051</v>
      </c>
      <c r="O1716" s="60">
        <v>302916</v>
      </c>
      <c r="P1716" s="60">
        <v>302916</v>
      </c>
      <c r="Q1716" s="58"/>
      <c r="R1716" s="58" t="s">
        <v>658</v>
      </c>
      <c r="S1716" s="58" t="s">
        <v>703</v>
      </c>
      <c r="T1716" s="58"/>
      <c r="U1716" s="58">
        <v>3</v>
      </c>
      <c r="V1716" s="58"/>
      <c r="W1716" s="58" t="s">
        <v>658</v>
      </c>
      <c r="X1716" s="58">
        <v>44034914000</v>
      </c>
      <c r="Y1716" s="58" t="str">
        <f>LEFT(Tableau3[[#This Row],[CODE_TARIF]],6)</f>
        <v>440349</v>
      </c>
      <c r="Z1716" s="58" t="s">
        <v>697</v>
      </c>
      <c r="AA1716" s="58"/>
      <c r="AB1716" s="58" t="s">
        <v>8381</v>
      </c>
      <c r="AC1716" s="60">
        <v>18</v>
      </c>
      <c r="AD1716" s="60" t="s">
        <v>6964</v>
      </c>
      <c r="AE1716" s="58" t="s">
        <v>698</v>
      </c>
      <c r="AF1716" s="58" t="s">
        <v>658</v>
      </c>
      <c r="AG1716" s="60" t="s">
        <v>5518</v>
      </c>
      <c r="AH1716" s="60" t="s">
        <v>5518</v>
      </c>
      <c r="AI1716" s="58">
        <v>1000</v>
      </c>
      <c r="AJ1716" s="58" t="s">
        <v>666</v>
      </c>
    </row>
    <row r="1717" spans="1:36">
      <c r="A1717" s="57">
        <v>1714</v>
      </c>
      <c r="B1717" s="58">
        <v>2022</v>
      </c>
      <c r="C1717" s="58" t="s">
        <v>692</v>
      </c>
      <c r="D1717" s="58"/>
      <c r="E1717" s="58" t="s">
        <v>8881</v>
      </c>
      <c r="F1717" s="58" t="s">
        <v>588</v>
      </c>
      <c r="G1717" s="58" t="s">
        <v>7932</v>
      </c>
      <c r="H1717" s="58" t="s">
        <v>2030</v>
      </c>
      <c r="I1717" s="59">
        <v>44620</v>
      </c>
      <c r="J1717" s="58" t="s">
        <v>3664</v>
      </c>
      <c r="K1717" s="59" t="s">
        <v>1762</v>
      </c>
      <c r="L1717" s="58" t="s">
        <v>7865</v>
      </c>
      <c r="M1717" s="58" t="s">
        <v>1757</v>
      </c>
      <c r="N1717" s="60">
        <v>661661</v>
      </c>
      <c r="O1717" s="60">
        <v>76091</v>
      </c>
      <c r="P1717" s="60">
        <v>76091</v>
      </c>
      <c r="Q1717" s="58"/>
      <c r="R1717" s="58" t="s">
        <v>658</v>
      </c>
      <c r="S1717" s="58" t="s">
        <v>703</v>
      </c>
      <c r="T1717" s="58"/>
      <c r="U1717" s="58">
        <v>3</v>
      </c>
      <c r="V1717" s="58"/>
      <c r="W1717" s="58" t="s">
        <v>658</v>
      </c>
      <c r="X1717" s="58">
        <v>44034939000</v>
      </c>
      <c r="Y1717" s="58" t="str">
        <f>LEFT(Tableau3[[#This Row],[CODE_TARIF]],6)</f>
        <v>440349</v>
      </c>
      <c r="Z1717" s="58" t="s">
        <v>697</v>
      </c>
      <c r="AA1717" s="58"/>
      <c r="AB1717" s="58" t="s">
        <v>8773</v>
      </c>
      <c r="AC1717" s="60">
        <v>8</v>
      </c>
      <c r="AD1717" s="60" t="s">
        <v>6965</v>
      </c>
      <c r="AE1717" s="58" t="s">
        <v>698</v>
      </c>
      <c r="AF1717" s="58" t="s">
        <v>658</v>
      </c>
      <c r="AG1717" s="60" t="s">
        <v>5519</v>
      </c>
      <c r="AH1717" s="60" t="s">
        <v>5519</v>
      </c>
      <c r="AI1717" s="58">
        <v>1000</v>
      </c>
      <c r="AJ1717" s="58" t="s">
        <v>666</v>
      </c>
    </row>
    <row r="1718" spans="1:36">
      <c r="A1718" s="57">
        <v>1715</v>
      </c>
      <c r="B1718" s="58">
        <v>2022</v>
      </c>
      <c r="C1718" s="58" t="s">
        <v>692</v>
      </c>
      <c r="D1718" s="58"/>
      <c r="E1718" s="58" t="s">
        <v>8881</v>
      </c>
      <c r="F1718" s="58" t="s">
        <v>588</v>
      </c>
      <c r="G1718" s="58" t="s">
        <v>7932</v>
      </c>
      <c r="H1718" s="58" t="s">
        <v>2030</v>
      </c>
      <c r="I1718" s="59">
        <v>44620</v>
      </c>
      <c r="J1718" s="58" t="s">
        <v>3665</v>
      </c>
      <c r="K1718" s="59" t="s">
        <v>1762</v>
      </c>
      <c r="L1718" s="58" t="s">
        <v>7865</v>
      </c>
      <c r="M1718" s="58" t="s">
        <v>1757</v>
      </c>
      <c r="N1718" s="60">
        <v>355246</v>
      </c>
      <c r="O1718" s="60">
        <v>40853</v>
      </c>
      <c r="P1718" s="60">
        <v>40853</v>
      </c>
      <c r="Q1718" s="58"/>
      <c r="R1718" s="58" t="s">
        <v>658</v>
      </c>
      <c r="S1718" s="58" t="s">
        <v>703</v>
      </c>
      <c r="T1718" s="58"/>
      <c r="U1718" s="58">
        <v>3</v>
      </c>
      <c r="V1718" s="58"/>
      <c r="W1718" s="58" t="s">
        <v>658</v>
      </c>
      <c r="X1718" s="58">
        <v>44034939000</v>
      </c>
      <c r="Y1718" s="58" t="str">
        <f>LEFT(Tableau3[[#This Row],[CODE_TARIF]],6)</f>
        <v>440349</v>
      </c>
      <c r="Z1718" s="58" t="s">
        <v>697</v>
      </c>
      <c r="AA1718" s="58"/>
      <c r="AB1718" s="58" t="s">
        <v>8567</v>
      </c>
      <c r="AC1718" s="60">
        <v>14</v>
      </c>
      <c r="AD1718" s="60" t="s">
        <v>6966</v>
      </c>
      <c r="AE1718" s="58" t="s">
        <v>698</v>
      </c>
      <c r="AF1718" s="58" t="s">
        <v>658</v>
      </c>
      <c r="AG1718" s="60" t="s">
        <v>5520</v>
      </c>
      <c r="AH1718" s="60" t="s">
        <v>5520</v>
      </c>
      <c r="AI1718" s="58">
        <v>1000</v>
      </c>
      <c r="AJ1718" s="58" t="s">
        <v>666</v>
      </c>
    </row>
    <row r="1719" spans="1:36">
      <c r="A1719" s="57">
        <v>1716</v>
      </c>
      <c r="B1719" s="58">
        <v>2022</v>
      </c>
      <c r="C1719" s="58" t="s">
        <v>692</v>
      </c>
      <c r="D1719" s="58"/>
      <c r="E1719" s="58" t="s">
        <v>8881</v>
      </c>
      <c r="F1719" s="58" t="s">
        <v>588</v>
      </c>
      <c r="G1719" s="58" t="s">
        <v>7932</v>
      </c>
      <c r="H1719" s="58" t="s">
        <v>2030</v>
      </c>
      <c r="I1719" s="59">
        <v>44620</v>
      </c>
      <c r="J1719" s="58" t="s">
        <v>3666</v>
      </c>
      <c r="K1719" s="59" t="s">
        <v>1762</v>
      </c>
      <c r="L1719" s="58" t="s">
        <v>7865</v>
      </c>
      <c r="M1719" s="58" t="s">
        <v>1757</v>
      </c>
      <c r="N1719" s="60">
        <v>169335</v>
      </c>
      <c r="O1719" s="60">
        <v>19474</v>
      </c>
      <c r="P1719" s="60">
        <v>19474</v>
      </c>
      <c r="Q1719" s="58"/>
      <c r="R1719" s="58" t="s">
        <v>658</v>
      </c>
      <c r="S1719" s="58" t="s">
        <v>703</v>
      </c>
      <c r="T1719" s="58"/>
      <c r="U1719" s="58">
        <v>3</v>
      </c>
      <c r="V1719" s="58"/>
      <c r="W1719" s="58" t="s">
        <v>658</v>
      </c>
      <c r="X1719" s="58">
        <v>44034911000</v>
      </c>
      <c r="Y1719" s="58" t="str">
        <f>LEFT(Tableau3[[#This Row],[CODE_TARIF]],6)</f>
        <v>440349</v>
      </c>
      <c r="Z1719" s="58" t="s">
        <v>697</v>
      </c>
      <c r="AA1719" s="58"/>
      <c r="AB1719" s="58" t="s">
        <v>8494</v>
      </c>
      <c r="AC1719" s="60">
        <v>57</v>
      </c>
      <c r="AD1719" s="60" t="s">
        <v>5521</v>
      </c>
      <c r="AE1719" s="58" t="s">
        <v>698</v>
      </c>
      <c r="AF1719" s="58" t="s">
        <v>658</v>
      </c>
      <c r="AG1719" s="60" t="s">
        <v>5521</v>
      </c>
      <c r="AH1719" s="60" t="s">
        <v>5521</v>
      </c>
      <c r="AI1719" s="58">
        <v>1000</v>
      </c>
      <c r="AJ1719" s="58" t="s">
        <v>666</v>
      </c>
    </row>
    <row r="1720" spans="1:36">
      <c r="A1720" s="57">
        <v>1717</v>
      </c>
      <c r="B1720" s="58">
        <v>2022</v>
      </c>
      <c r="C1720" s="58" t="s">
        <v>692</v>
      </c>
      <c r="D1720" s="58"/>
      <c r="E1720" s="58" t="s">
        <v>8881</v>
      </c>
      <c r="F1720" s="58" t="s">
        <v>588</v>
      </c>
      <c r="G1720" s="58" t="s">
        <v>7932</v>
      </c>
      <c r="H1720" s="58" t="s">
        <v>2030</v>
      </c>
      <c r="I1720" s="59">
        <v>44620</v>
      </c>
      <c r="J1720" s="58" t="s">
        <v>1764</v>
      </c>
      <c r="K1720" s="59" t="s">
        <v>1762</v>
      </c>
      <c r="L1720" s="58" t="s">
        <v>7865</v>
      </c>
      <c r="M1720" s="58" t="s">
        <v>1757</v>
      </c>
      <c r="N1720" s="60">
        <v>3974950</v>
      </c>
      <c r="O1720" s="60">
        <v>99374</v>
      </c>
      <c r="P1720" s="60">
        <v>99374</v>
      </c>
      <c r="Q1720" s="58"/>
      <c r="R1720" s="58" t="s">
        <v>658</v>
      </c>
      <c r="S1720" s="58" t="s">
        <v>700</v>
      </c>
      <c r="T1720" s="58"/>
      <c r="U1720" s="58">
        <v>3</v>
      </c>
      <c r="V1720" s="58"/>
      <c r="W1720" s="58" t="s">
        <v>658</v>
      </c>
      <c r="X1720" s="58">
        <v>44219900000</v>
      </c>
      <c r="Y1720" s="58" t="str">
        <f>LEFT(Tableau3[[#This Row],[CODE_TARIF]],6)</f>
        <v>442199</v>
      </c>
      <c r="Z1720" s="58" t="s">
        <v>697</v>
      </c>
      <c r="AA1720" s="58"/>
      <c r="AB1720" s="58" t="s">
        <v>8774</v>
      </c>
      <c r="AC1720" s="60">
        <v>19</v>
      </c>
      <c r="AD1720" s="60" t="s">
        <v>6967</v>
      </c>
      <c r="AE1720" s="58" t="s">
        <v>713</v>
      </c>
      <c r="AF1720" s="58" t="s">
        <v>658</v>
      </c>
      <c r="AG1720" s="60" t="s">
        <v>5522</v>
      </c>
      <c r="AH1720" s="60" t="s">
        <v>5522</v>
      </c>
      <c r="AI1720" s="58">
        <v>1000</v>
      </c>
      <c r="AJ1720" s="58" t="s">
        <v>666</v>
      </c>
    </row>
    <row r="1721" spans="1:36">
      <c r="A1721" s="57">
        <v>1718</v>
      </c>
      <c r="B1721" s="58">
        <v>2022</v>
      </c>
      <c r="C1721" s="58" t="s">
        <v>692</v>
      </c>
      <c r="D1721" s="58"/>
      <c r="E1721" s="58" t="s">
        <v>8881</v>
      </c>
      <c r="F1721" s="58" t="s">
        <v>588</v>
      </c>
      <c r="G1721" s="58" t="s">
        <v>7932</v>
      </c>
      <c r="H1721" s="58" t="s">
        <v>2030</v>
      </c>
      <c r="I1721" s="59">
        <v>44620</v>
      </c>
      <c r="J1721" s="58" t="s">
        <v>3667</v>
      </c>
      <c r="K1721" s="59" t="s">
        <v>1762</v>
      </c>
      <c r="L1721" s="58" t="s">
        <v>7865</v>
      </c>
      <c r="M1721" s="58" t="s">
        <v>1757</v>
      </c>
      <c r="N1721" s="60">
        <v>211326</v>
      </c>
      <c r="O1721" s="60">
        <v>11623</v>
      </c>
      <c r="P1721" s="60">
        <v>11623</v>
      </c>
      <c r="Q1721" s="58"/>
      <c r="R1721" s="58" t="s">
        <v>658</v>
      </c>
      <c r="S1721" s="58" t="s">
        <v>7171</v>
      </c>
      <c r="T1721" s="58"/>
      <c r="U1721" s="58">
        <v>3</v>
      </c>
      <c r="V1721" s="58"/>
      <c r="W1721" s="58" t="s">
        <v>658</v>
      </c>
      <c r="X1721" s="58">
        <v>44072938000</v>
      </c>
      <c r="Y1721" s="58" t="str">
        <f>LEFT(Tableau3[[#This Row],[CODE_TARIF]],6)</f>
        <v>440729</v>
      </c>
      <c r="Z1721" s="58" t="s">
        <v>697</v>
      </c>
      <c r="AA1721" s="58"/>
      <c r="AB1721" s="58" t="s">
        <v>8775</v>
      </c>
      <c r="AC1721" s="60">
        <v>16</v>
      </c>
      <c r="AD1721" s="60" t="s">
        <v>6968</v>
      </c>
      <c r="AE1721" s="58" t="s">
        <v>713</v>
      </c>
      <c r="AF1721" s="58" t="s">
        <v>658</v>
      </c>
      <c r="AG1721" s="60" t="s">
        <v>5523</v>
      </c>
      <c r="AH1721" s="60" t="s">
        <v>5523</v>
      </c>
      <c r="AI1721" s="58">
        <v>1000</v>
      </c>
      <c r="AJ1721" s="58" t="s">
        <v>666</v>
      </c>
    </row>
    <row r="1722" spans="1:36">
      <c r="A1722" s="57">
        <v>1719</v>
      </c>
      <c r="B1722" s="58">
        <v>2022</v>
      </c>
      <c r="C1722" s="58" t="s">
        <v>692</v>
      </c>
      <c r="D1722" s="58"/>
      <c r="E1722" s="58" t="s">
        <v>8881</v>
      </c>
      <c r="F1722" s="58" t="s">
        <v>588</v>
      </c>
      <c r="G1722" s="58" t="s">
        <v>7932</v>
      </c>
      <c r="H1722" s="58" t="s">
        <v>2030</v>
      </c>
      <c r="I1722" s="59">
        <v>44620</v>
      </c>
      <c r="J1722" s="58" t="s">
        <v>3668</v>
      </c>
      <c r="K1722" s="59" t="s">
        <v>1762</v>
      </c>
      <c r="L1722" s="58" t="s">
        <v>7865</v>
      </c>
      <c r="M1722" s="58" t="s">
        <v>1757</v>
      </c>
      <c r="N1722" s="60">
        <v>3719214</v>
      </c>
      <c r="O1722" s="60">
        <v>204557</v>
      </c>
      <c r="P1722" s="60">
        <v>204557</v>
      </c>
      <c r="Q1722" s="58"/>
      <c r="R1722" s="58" t="s">
        <v>658</v>
      </c>
      <c r="S1722" s="58" t="s">
        <v>703</v>
      </c>
      <c r="T1722" s="58"/>
      <c r="U1722" s="58">
        <v>3</v>
      </c>
      <c r="V1722" s="58"/>
      <c r="W1722" s="58" t="s">
        <v>658</v>
      </c>
      <c r="X1722" s="58">
        <v>44072911000</v>
      </c>
      <c r="Y1722" s="58" t="str">
        <f>LEFT(Tableau3[[#This Row],[CODE_TARIF]],6)</f>
        <v>440729</v>
      </c>
      <c r="Z1722" s="58" t="s">
        <v>697</v>
      </c>
      <c r="AA1722" s="58"/>
      <c r="AB1722" s="58" t="s">
        <v>8141</v>
      </c>
      <c r="AC1722" s="60">
        <v>71</v>
      </c>
      <c r="AD1722" s="60" t="s">
        <v>5524</v>
      </c>
      <c r="AE1722" s="58" t="s">
        <v>707</v>
      </c>
      <c r="AF1722" s="58" t="s">
        <v>658</v>
      </c>
      <c r="AG1722" s="60" t="s">
        <v>5524</v>
      </c>
      <c r="AH1722" s="60" t="s">
        <v>5524</v>
      </c>
      <c r="AI1722" s="58">
        <v>1000</v>
      </c>
      <c r="AJ1722" s="58" t="s">
        <v>666</v>
      </c>
    </row>
    <row r="1723" spans="1:36">
      <c r="A1723" s="57">
        <v>1720</v>
      </c>
      <c r="B1723" s="58">
        <v>2022</v>
      </c>
      <c r="C1723" s="58" t="s">
        <v>692</v>
      </c>
      <c r="D1723" s="58"/>
      <c r="E1723" s="58" t="s">
        <v>8883</v>
      </c>
      <c r="F1723" s="58" t="s">
        <v>587</v>
      </c>
      <c r="G1723" s="58" t="s">
        <v>7933</v>
      </c>
      <c r="H1723" s="58" t="s">
        <v>2032</v>
      </c>
      <c r="I1723" s="59">
        <v>44617</v>
      </c>
      <c r="J1723" s="58" t="s">
        <v>1752</v>
      </c>
      <c r="K1723" s="59" t="s">
        <v>7317</v>
      </c>
      <c r="L1723" s="58" t="s">
        <v>7866</v>
      </c>
      <c r="M1723" s="58" t="s">
        <v>1757</v>
      </c>
      <c r="N1723" s="60">
        <v>1942801</v>
      </c>
      <c r="O1723" s="60">
        <v>223422</v>
      </c>
      <c r="P1723" s="60">
        <v>223422</v>
      </c>
      <c r="Q1723" s="58"/>
      <c r="R1723" s="58" t="s">
        <v>658</v>
      </c>
      <c r="S1723" s="58" t="s">
        <v>7161</v>
      </c>
      <c r="T1723" s="58"/>
      <c r="U1723" s="58">
        <v>3</v>
      </c>
      <c r="V1723" s="58"/>
      <c r="W1723" s="58" t="s">
        <v>658</v>
      </c>
      <c r="X1723" s="58">
        <v>44034935000</v>
      </c>
      <c r="Y1723" s="58" t="str">
        <f>LEFT(Tableau3[[#This Row],[CODE_TARIF]],6)</f>
        <v>440349</v>
      </c>
      <c r="Z1723" s="58" t="s">
        <v>697</v>
      </c>
      <c r="AA1723" s="58"/>
      <c r="AB1723" s="58" t="s">
        <v>7976</v>
      </c>
      <c r="AC1723" s="60">
        <v>5</v>
      </c>
      <c r="AD1723" s="60" t="s">
        <v>6969</v>
      </c>
      <c r="AE1723" s="58" t="s">
        <v>698</v>
      </c>
      <c r="AF1723" s="58" t="s">
        <v>658</v>
      </c>
      <c r="AG1723" s="60" t="s">
        <v>5525</v>
      </c>
      <c r="AH1723" s="60" t="s">
        <v>5525</v>
      </c>
      <c r="AI1723" s="58">
        <v>1000</v>
      </c>
      <c r="AJ1723" s="58" t="s">
        <v>666</v>
      </c>
    </row>
    <row r="1724" spans="1:36">
      <c r="A1724" s="57">
        <v>1721</v>
      </c>
      <c r="B1724" s="58">
        <v>2022</v>
      </c>
      <c r="C1724" s="58" t="s">
        <v>692</v>
      </c>
      <c r="D1724" s="58"/>
      <c r="E1724" s="58" t="s">
        <v>8883</v>
      </c>
      <c r="F1724" s="58" t="s">
        <v>587</v>
      </c>
      <c r="G1724" s="58" t="s">
        <v>7933</v>
      </c>
      <c r="H1724" s="58" t="s">
        <v>2032</v>
      </c>
      <c r="I1724" s="59">
        <v>44617</v>
      </c>
      <c r="J1724" s="58" t="s">
        <v>3669</v>
      </c>
      <c r="K1724" s="59" t="s">
        <v>7317</v>
      </c>
      <c r="L1724" s="58" t="s">
        <v>7866</v>
      </c>
      <c r="M1724" s="58" t="s">
        <v>1757</v>
      </c>
      <c r="N1724" s="60">
        <v>1251101</v>
      </c>
      <c r="O1724" s="60">
        <v>143877</v>
      </c>
      <c r="P1724" s="60">
        <v>143877</v>
      </c>
      <c r="Q1724" s="58"/>
      <c r="R1724" s="58" t="s">
        <v>658</v>
      </c>
      <c r="S1724" s="58" t="s">
        <v>7161</v>
      </c>
      <c r="T1724" s="58"/>
      <c r="U1724" s="58">
        <v>3</v>
      </c>
      <c r="V1724" s="58"/>
      <c r="W1724" s="58" t="s">
        <v>658</v>
      </c>
      <c r="X1724" s="58">
        <v>44034934000</v>
      </c>
      <c r="Y1724" s="58" t="str">
        <f>LEFT(Tableau3[[#This Row],[CODE_TARIF]],6)</f>
        <v>440349</v>
      </c>
      <c r="Z1724" s="58" t="s">
        <v>697</v>
      </c>
      <c r="AA1724" s="58"/>
      <c r="AB1724" s="58" t="s">
        <v>7976</v>
      </c>
      <c r="AC1724" s="60">
        <v>54</v>
      </c>
      <c r="AD1724" s="60" t="s">
        <v>5526</v>
      </c>
      <c r="AE1724" s="58" t="s">
        <v>698</v>
      </c>
      <c r="AF1724" s="58" t="s">
        <v>658</v>
      </c>
      <c r="AG1724" s="60" t="s">
        <v>5526</v>
      </c>
      <c r="AH1724" s="60" t="s">
        <v>5526</v>
      </c>
      <c r="AI1724" s="58">
        <v>1000</v>
      </c>
      <c r="AJ1724" s="58" t="s">
        <v>666</v>
      </c>
    </row>
    <row r="1725" spans="1:36">
      <c r="A1725" s="57">
        <v>1722</v>
      </c>
      <c r="B1725" s="58">
        <v>2022</v>
      </c>
      <c r="C1725" s="58" t="s">
        <v>692</v>
      </c>
      <c r="D1725" s="58"/>
      <c r="E1725" s="58" t="s">
        <v>8883</v>
      </c>
      <c r="F1725" s="58" t="s">
        <v>587</v>
      </c>
      <c r="G1725" s="58" t="s">
        <v>7933</v>
      </c>
      <c r="H1725" s="58" t="s">
        <v>2032</v>
      </c>
      <c r="I1725" s="59">
        <v>44617</v>
      </c>
      <c r="J1725" s="58" t="s">
        <v>3670</v>
      </c>
      <c r="K1725" s="59" t="s">
        <v>7317</v>
      </c>
      <c r="L1725" s="58" t="s">
        <v>7866</v>
      </c>
      <c r="M1725" s="58" t="s">
        <v>1757</v>
      </c>
      <c r="N1725" s="60">
        <v>1598801</v>
      </c>
      <c r="O1725" s="60">
        <v>183862</v>
      </c>
      <c r="P1725" s="60">
        <v>183862</v>
      </c>
      <c r="Q1725" s="58"/>
      <c r="R1725" s="58" t="s">
        <v>658</v>
      </c>
      <c r="S1725" s="58" t="s">
        <v>7161</v>
      </c>
      <c r="T1725" s="58"/>
      <c r="U1725" s="58">
        <v>3</v>
      </c>
      <c r="V1725" s="58"/>
      <c r="W1725" s="58" t="s">
        <v>658</v>
      </c>
      <c r="X1725" s="58">
        <v>44034900000</v>
      </c>
      <c r="Y1725" s="58" t="str">
        <f>LEFT(Tableau3[[#This Row],[CODE_TARIF]],6)</f>
        <v>440349</v>
      </c>
      <c r="Z1725" s="58" t="s">
        <v>697</v>
      </c>
      <c r="AA1725" s="58"/>
      <c r="AB1725" s="58" t="s">
        <v>7974</v>
      </c>
      <c r="AC1725" s="60">
        <v>61</v>
      </c>
      <c r="AD1725" s="60" t="s">
        <v>6970</v>
      </c>
      <c r="AE1725" s="58" t="s">
        <v>698</v>
      </c>
      <c r="AF1725" s="58" t="s">
        <v>658</v>
      </c>
      <c r="AG1725" s="60" t="s">
        <v>5527</v>
      </c>
      <c r="AH1725" s="60" t="s">
        <v>5527</v>
      </c>
      <c r="AI1725" s="58">
        <v>1000</v>
      </c>
      <c r="AJ1725" s="58" t="s">
        <v>666</v>
      </c>
    </row>
    <row r="1726" spans="1:36">
      <c r="A1726" s="57">
        <v>1723</v>
      </c>
      <c r="B1726" s="58">
        <v>2022</v>
      </c>
      <c r="C1726" s="58" t="s">
        <v>692</v>
      </c>
      <c r="D1726" s="58"/>
      <c r="E1726" s="58" t="s">
        <v>8883</v>
      </c>
      <c r="F1726" s="58" t="s">
        <v>587</v>
      </c>
      <c r="G1726" s="58" t="s">
        <v>7933</v>
      </c>
      <c r="H1726" s="58" t="s">
        <v>2032</v>
      </c>
      <c r="I1726" s="59">
        <v>44617</v>
      </c>
      <c r="J1726" s="58" t="s">
        <v>3671</v>
      </c>
      <c r="K1726" s="59" t="s">
        <v>7317</v>
      </c>
      <c r="L1726" s="58" t="s">
        <v>7866</v>
      </c>
      <c r="M1726" s="58" t="s">
        <v>1757</v>
      </c>
      <c r="N1726" s="60">
        <v>1487601</v>
      </c>
      <c r="O1726" s="60">
        <v>171074</v>
      </c>
      <c r="P1726" s="60">
        <v>171074</v>
      </c>
      <c r="Q1726" s="58"/>
      <c r="R1726" s="58" t="s">
        <v>658</v>
      </c>
      <c r="S1726" s="58" t="s">
        <v>7161</v>
      </c>
      <c r="T1726" s="58"/>
      <c r="U1726" s="58">
        <v>3</v>
      </c>
      <c r="V1726" s="58"/>
      <c r="W1726" s="58" t="s">
        <v>658</v>
      </c>
      <c r="X1726" s="58">
        <v>44034900000</v>
      </c>
      <c r="Y1726" s="58" t="str">
        <f>LEFT(Tableau3[[#This Row],[CODE_TARIF]],6)</f>
        <v>440349</v>
      </c>
      <c r="Z1726" s="58" t="s">
        <v>697</v>
      </c>
      <c r="AA1726" s="58"/>
      <c r="AB1726" s="58" t="s">
        <v>7973</v>
      </c>
      <c r="AC1726" s="60">
        <v>30</v>
      </c>
      <c r="AD1726" s="60" t="s">
        <v>5528</v>
      </c>
      <c r="AE1726" s="58" t="s">
        <v>698</v>
      </c>
      <c r="AF1726" s="58" t="s">
        <v>658</v>
      </c>
      <c r="AG1726" s="60" t="s">
        <v>5528</v>
      </c>
      <c r="AH1726" s="60" t="s">
        <v>5528</v>
      </c>
      <c r="AI1726" s="58">
        <v>1000</v>
      </c>
      <c r="AJ1726" s="58" t="s">
        <v>666</v>
      </c>
    </row>
    <row r="1727" spans="1:36">
      <c r="A1727" s="57">
        <v>1724</v>
      </c>
      <c r="B1727" s="58">
        <v>2022</v>
      </c>
      <c r="C1727" s="58" t="s">
        <v>692</v>
      </c>
      <c r="D1727" s="58"/>
      <c r="E1727" s="58" t="s">
        <v>8883</v>
      </c>
      <c r="F1727" s="58" t="s">
        <v>587</v>
      </c>
      <c r="G1727" s="58" t="s">
        <v>7933</v>
      </c>
      <c r="H1727" s="58" t="s">
        <v>2032</v>
      </c>
      <c r="I1727" s="59">
        <v>44617</v>
      </c>
      <c r="J1727" s="58" t="s">
        <v>1755</v>
      </c>
      <c r="K1727" s="59" t="s">
        <v>7317</v>
      </c>
      <c r="L1727" s="58" t="s">
        <v>7866</v>
      </c>
      <c r="M1727" s="58" t="s">
        <v>1757</v>
      </c>
      <c r="N1727" s="60">
        <v>875101</v>
      </c>
      <c r="O1727" s="60">
        <v>100637</v>
      </c>
      <c r="P1727" s="60">
        <v>100637</v>
      </c>
      <c r="Q1727" s="58"/>
      <c r="R1727" s="58" t="s">
        <v>658</v>
      </c>
      <c r="S1727" s="58" t="s">
        <v>7161</v>
      </c>
      <c r="T1727" s="58"/>
      <c r="U1727" s="58">
        <v>3</v>
      </c>
      <c r="V1727" s="58"/>
      <c r="W1727" s="58" t="s">
        <v>658</v>
      </c>
      <c r="X1727" s="58">
        <v>44034900000</v>
      </c>
      <c r="Y1727" s="58" t="str">
        <f>LEFT(Tableau3[[#This Row],[CODE_TARIF]],6)</f>
        <v>440349</v>
      </c>
      <c r="Z1727" s="58" t="s">
        <v>697</v>
      </c>
      <c r="AA1727" s="58"/>
      <c r="AB1727" s="58" t="s">
        <v>7973</v>
      </c>
      <c r="AC1727" s="60">
        <v>22</v>
      </c>
      <c r="AD1727" s="60" t="s">
        <v>5529</v>
      </c>
      <c r="AE1727" s="58" t="s">
        <v>698</v>
      </c>
      <c r="AF1727" s="58" t="s">
        <v>658</v>
      </c>
      <c r="AG1727" s="60" t="s">
        <v>5529</v>
      </c>
      <c r="AH1727" s="60" t="s">
        <v>5529</v>
      </c>
      <c r="AI1727" s="58">
        <v>1000</v>
      </c>
      <c r="AJ1727" s="58" t="s">
        <v>666</v>
      </c>
    </row>
    <row r="1728" spans="1:36">
      <c r="A1728" s="57">
        <v>1725</v>
      </c>
      <c r="B1728" s="58">
        <v>2022</v>
      </c>
      <c r="C1728" s="58" t="s">
        <v>692</v>
      </c>
      <c r="D1728" s="58"/>
      <c r="E1728" s="58" t="s">
        <v>8883</v>
      </c>
      <c r="F1728" s="58" t="s">
        <v>587</v>
      </c>
      <c r="G1728" s="58" t="s">
        <v>7933</v>
      </c>
      <c r="H1728" s="58" t="s">
        <v>2032</v>
      </c>
      <c r="I1728" s="59">
        <v>44617</v>
      </c>
      <c r="J1728" s="58" t="s">
        <v>1758</v>
      </c>
      <c r="K1728" s="59" t="s">
        <v>7317</v>
      </c>
      <c r="L1728" s="58" t="s">
        <v>7866</v>
      </c>
      <c r="M1728" s="58" t="s">
        <v>1757</v>
      </c>
      <c r="N1728" s="60">
        <v>1626301</v>
      </c>
      <c r="O1728" s="60">
        <v>187025</v>
      </c>
      <c r="P1728" s="60">
        <v>187025</v>
      </c>
      <c r="Q1728" s="58"/>
      <c r="R1728" s="58" t="s">
        <v>658</v>
      </c>
      <c r="S1728" s="58" t="s">
        <v>7161</v>
      </c>
      <c r="T1728" s="58"/>
      <c r="U1728" s="58">
        <v>3</v>
      </c>
      <c r="V1728" s="58"/>
      <c r="W1728" s="58" t="s">
        <v>658</v>
      </c>
      <c r="X1728" s="58">
        <v>44034900000</v>
      </c>
      <c r="Y1728" s="58" t="str">
        <f>LEFT(Tableau3[[#This Row],[CODE_TARIF]],6)</f>
        <v>440349</v>
      </c>
      <c r="Z1728" s="58" t="s">
        <v>697</v>
      </c>
      <c r="AA1728" s="58"/>
      <c r="AB1728" s="58" t="s">
        <v>7973</v>
      </c>
      <c r="AC1728" s="60">
        <v>27</v>
      </c>
      <c r="AD1728" s="60" t="s">
        <v>5530</v>
      </c>
      <c r="AE1728" s="58" t="s">
        <v>698</v>
      </c>
      <c r="AF1728" s="58" t="s">
        <v>658</v>
      </c>
      <c r="AG1728" s="60" t="s">
        <v>5530</v>
      </c>
      <c r="AH1728" s="60" t="s">
        <v>5530</v>
      </c>
      <c r="AI1728" s="58">
        <v>1000</v>
      </c>
      <c r="AJ1728" s="58" t="s">
        <v>666</v>
      </c>
    </row>
    <row r="1729" spans="1:36">
      <c r="A1729" s="57">
        <v>1726</v>
      </c>
      <c r="B1729" s="58">
        <v>2022</v>
      </c>
      <c r="C1729" s="58" t="s">
        <v>692</v>
      </c>
      <c r="D1729" s="58"/>
      <c r="E1729" s="58" t="s">
        <v>8883</v>
      </c>
      <c r="F1729" s="58" t="s">
        <v>587</v>
      </c>
      <c r="G1729" s="58" t="s">
        <v>7933</v>
      </c>
      <c r="H1729" s="58" t="s">
        <v>2032</v>
      </c>
      <c r="I1729" s="59">
        <v>44617</v>
      </c>
      <c r="J1729" s="58" t="s">
        <v>3672</v>
      </c>
      <c r="K1729" s="59" t="s">
        <v>7317</v>
      </c>
      <c r="L1729" s="58" t="s">
        <v>7866</v>
      </c>
      <c r="M1729" s="58" t="s">
        <v>1757</v>
      </c>
      <c r="N1729" s="60">
        <v>2480801</v>
      </c>
      <c r="O1729" s="60">
        <v>285292</v>
      </c>
      <c r="P1729" s="60">
        <v>285292</v>
      </c>
      <c r="Q1729" s="58"/>
      <c r="R1729" s="58" t="s">
        <v>658</v>
      </c>
      <c r="S1729" s="58" t="s">
        <v>7161</v>
      </c>
      <c r="T1729" s="58"/>
      <c r="U1729" s="58">
        <v>3</v>
      </c>
      <c r="V1729" s="58"/>
      <c r="W1729" s="58" t="s">
        <v>658</v>
      </c>
      <c r="X1729" s="58">
        <v>44034900000</v>
      </c>
      <c r="Y1729" s="58" t="str">
        <f>LEFT(Tableau3[[#This Row],[CODE_TARIF]],6)</f>
        <v>440349</v>
      </c>
      <c r="Z1729" s="58" t="s">
        <v>697</v>
      </c>
      <c r="AA1729" s="58"/>
      <c r="AB1729" s="58" t="s">
        <v>7973</v>
      </c>
      <c r="AC1729" s="60">
        <v>46</v>
      </c>
      <c r="AD1729" s="60" t="s">
        <v>5531</v>
      </c>
      <c r="AE1729" s="58" t="s">
        <v>698</v>
      </c>
      <c r="AF1729" s="58" t="s">
        <v>658</v>
      </c>
      <c r="AG1729" s="60" t="s">
        <v>5531</v>
      </c>
      <c r="AH1729" s="60" t="s">
        <v>5531</v>
      </c>
      <c r="AI1729" s="58">
        <v>1000</v>
      </c>
      <c r="AJ1729" s="58" t="s">
        <v>666</v>
      </c>
    </row>
    <row r="1730" spans="1:36">
      <c r="A1730" s="57">
        <v>1727</v>
      </c>
      <c r="B1730" s="58">
        <v>2022</v>
      </c>
      <c r="C1730" s="58" t="s">
        <v>692</v>
      </c>
      <c r="D1730" s="58"/>
      <c r="E1730" s="58" t="s">
        <v>8883</v>
      </c>
      <c r="F1730" s="58" t="s">
        <v>587</v>
      </c>
      <c r="G1730" s="58" t="s">
        <v>7933</v>
      </c>
      <c r="H1730" s="58" t="s">
        <v>2032</v>
      </c>
      <c r="I1730" s="59">
        <v>44617</v>
      </c>
      <c r="J1730" s="58" t="s">
        <v>3673</v>
      </c>
      <c r="K1730" s="59" t="s">
        <v>7317</v>
      </c>
      <c r="L1730" s="58" t="s">
        <v>7866</v>
      </c>
      <c r="M1730" s="58" t="s">
        <v>1757</v>
      </c>
      <c r="N1730" s="60">
        <v>100501</v>
      </c>
      <c r="O1730" s="60">
        <v>11558</v>
      </c>
      <c r="P1730" s="60">
        <v>11558</v>
      </c>
      <c r="Q1730" s="58"/>
      <c r="R1730" s="58" t="s">
        <v>658</v>
      </c>
      <c r="S1730" s="58" t="s">
        <v>7161</v>
      </c>
      <c r="T1730" s="58"/>
      <c r="U1730" s="58">
        <v>3</v>
      </c>
      <c r="V1730" s="58"/>
      <c r="W1730" s="58" t="s">
        <v>658</v>
      </c>
      <c r="X1730" s="58">
        <v>44034910000</v>
      </c>
      <c r="Y1730" s="58" t="str">
        <f>LEFT(Tableau3[[#This Row],[CODE_TARIF]],6)</f>
        <v>440349</v>
      </c>
      <c r="Z1730" s="58" t="s">
        <v>697</v>
      </c>
      <c r="AA1730" s="58"/>
      <c r="AB1730" s="58" t="s">
        <v>7976</v>
      </c>
      <c r="AC1730" s="60">
        <v>3</v>
      </c>
      <c r="AD1730" s="60" t="s">
        <v>6971</v>
      </c>
      <c r="AE1730" s="58" t="s">
        <v>698</v>
      </c>
      <c r="AF1730" s="58" t="s">
        <v>658</v>
      </c>
      <c r="AG1730" s="60" t="s">
        <v>5532</v>
      </c>
      <c r="AH1730" s="60" t="s">
        <v>5532</v>
      </c>
      <c r="AI1730" s="58">
        <v>1000</v>
      </c>
      <c r="AJ1730" s="58" t="s">
        <v>666</v>
      </c>
    </row>
    <row r="1731" spans="1:36">
      <c r="A1731" s="57">
        <v>1728</v>
      </c>
      <c r="B1731" s="58">
        <v>2022</v>
      </c>
      <c r="C1731" s="58" t="s">
        <v>692</v>
      </c>
      <c r="D1731" s="58"/>
      <c r="E1731" s="58" t="s">
        <v>8883</v>
      </c>
      <c r="F1731" s="58" t="s">
        <v>587</v>
      </c>
      <c r="G1731" s="58" t="s">
        <v>7933</v>
      </c>
      <c r="H1731" s="58" t="s">
        <v>2032</v>
      </c>
      <c r="I1731" s="59">
        <v>44617</v>
      </c>
      <c r="J1731" s="58" t="s">
        <v>3674</v>
      </c>
      <c r="K1731" s="59" t="s">
        <v>7317</v>
      </c>
      <c r="L1731" s="58" t="s">
        <v>7866</v>
      </c>
      <c r="M1731" s="58" t="s">
        <v>1757</v>
      </c>
      <c r="N1731" s="60">
        <v>530401</v>
      </c>
      <c r="O1731" s="60">
        <v>60996</v>
      </c>
      <c r="P1731" s="60">
        <v>60996</v>
      </c>
      <c r="Q1731" s="58"/>
      <c r="R1731" s="58" t="s">
        <v>658</v>
      </c>
      <c r="S1731" s="58" t="s">
        <v>7161</v>
      </c>
      <c r="T1731" s="58"/>
      <c r="U1731" s="58">
        <v>3</v>
      </c>
      <c r="V1731" s="58"/>
      <c r="W1731" s="58" t="s">
        <v>658</v>
      </c>
      <c r="X1731" s="58">
        <v>44034900000</v>
      </c>
      <c r="Y1731" s="58" t="str">
        <f>LEFT(Tableau3[[#This Row],[CODE_TARIF]],6)</f>
        <v>440349</v>
      </c>
      <c r="Z1731" s="58" t="s">
        <v>697</v>
      </c>
      <c r="AA1731" s="58"/>
      <c r="AB1731" s="58" t="s">
        <v>8612</v>
      </c>
      <c r="AC1731" s="60">
        <v>12</v>
      </c>
      <c r="AD1731" s="60" t="s">
        <v>6972</v>
      </c>
      <c r="AE1731" s="58" t="s">
        <v>698</v>
      </c>
      <c r="AF1731" s="58" t="s">
        <v>658</v>
      </c>
      <c r="AG1731" s="60" t="s">
        <v>5533</v>
      </c>
      <c r="AH1731" s="60" t="s">
        <v>5533</v>
      </c>
      <c r="AI1731" s="58">
        <v>1000</v>
      </c>
      <c r="AJ1731" s="58" t="s">
        <v>666</v>
      </c>
    </row>
    <row r="1732" spans="1:36">
      <c r="A1732" s="57">
        <v>1729</v>
      </c>
      <c r="B1732" s="58">
        <v>2022</v>
      </c>
      <c r="C1732" s="58" t="s">
        <v>692</v>
      </c>
      <c r="D1732" s="58"/>
      <c r="E1732" s="58" t="s">
        <v>8883</v>
      </c>
      <c r="F1732" s="58" t="s">
        <v>587</v>
      </c>
      <c r="G1732" s="58" t="s">
        <v>7933</v>
      </c>
      <c r="H1732" s="58" t="s">
        <v>2032</v>
      </c>
      <c r="I1732" s="59">
        <v>44617</v>
      </c>
      <c r="J1732" s="58" t="s">
        <v>3675</v>
      </c>
      <c r="K1732" s="59" t="s">
        <v>7317</v>
      </c>
      <c r="L1732" s="58" t="s">
        <v>7866</v>
      </c>
      <c r="M1732" s="58" t="s">
        <v>1757</v>
      </c>
      <c r="N1732" s="60">
        <v>382001</v>
      </c>
      <c r="O1732" s="60">
        <v>43930</v>
      </c>
      <c r="P1732" s="60">
        <v>43930</v>
      </c>
      <c r="Q1732" s="58"/>
      <c r="R1732" s="58" t="s">
        <v>658</v>
      </c>
      <c r="S1732" s="58" t="s">
        <v>7161</v>
      </c>
      <c r="T1732" s="58"/>
      <c r="U1732" s="58">
        <v>3</v>
      </c>
      <c r="V1732" s="58"/>
      <c r="W1732" s="58" t="s">
        <v>658</v>
      </c>
      <c r="X1732" s="58">
        <v>44034900000</v>
      </c>
      <c r="Y1732" s="58" t="str">
        <f>LEFT(Tableau3[[#This Row],[CODE_TARIF]],6)</f>
        <v>440349</v>
      </c>
      <c r="Z1732" s="58" t="s">
        <v>697</v>
      </c>
      <c r="AA1732" s="58"/>
      <c r="AB1732" s="58" t="s">
        <v>7972</v>
      </c>
      <c r="AC1732" s="60">
        <v>7</v>
      </c>
      <c r="AD1732" s="60" t="s">
        <v>6973</v>
      </c>
      <c r="AE1732" s="58" t="s">
        <v>698</v>
      </c>
      <c r="AF1732" s="58" t="s">
        <v>658</v>
      </c>
      <c r="AG1732" s="60" t="s">
        <v>5534</v>
      </c>
      <c r="AH1732" s="60" t="s">
        <v>5534</v>
      </c>
      <c r="AI1732" s="58">
        <v>1000</v>
      </c>
      <c r="AJ1732" s="58" t="s">
        <v>666</v>
      </c>
    </row>
    <row r="1733" spans="1:36">
      <c r="A1733" s="57">
        <v>1730</v>
      </c>
      <c r="B1733" s="58">
        <v>2022</v>
      </c>
      <c r="C1733" s="58" t="s">
        <v>692</v>
      </c>
      <c r="D1733" s="58"/>
      <c r="E1733" s="58" t="s">
        <v>8883</v>
      </c>
      <c r="F1733" s="58" t="s">
        <v>587</v>
      </c>
      <c r="G1733" s="58" t="s">
        <v>7933</v>
      </c>
      <c r="H1733" s="58" t="s">
        <v>2032</v>
      </c>
      <c r="I1733" s="59">
        <v>44617</v>
      </c>
      <c r="J1733" s="58" t="s">
        <v>3676</v>
      </c>
      <c r="K1733" s="59" t="s">
        <v>7317</v>
      </c>
      <c r="L1733" s="58" t="s">
        <v>7866</v>
      </c>
      <c r="M1733" s="58" t="s">
        <v>1757</v>
      </c>
      <c r="N1733" s="60">
        <v>2496601</v>
      </c>
      <c r="O1733" s="60">
        <v>287109</v>
      </c>
      <c r="P1733" s="60">
        <v>287109</v>
      </c>
      <c r="Q1733" s="58"/>
      <c r="R1733" s="58" t="s">
        <v>658</v>
      </c>
      <c r="S1733" s="58" t="s">
        <v>7161</v>
      </c>
      <c r="T1733" s="58"/>
      <c r="U1733" s="58">
        <v>3</v>
      </c>
      <c r="V1733" s="58"/>
      <c r="W1733" s="58" t="s">
        <v>658</v>
      </c>
      <c r="X1733" s="58">
        <v>44034900000</v>
      </c>
      <c r="Y1733" s="58" t="str">
        <f>LEFT(Tableau3[[#This Row],[CODE_TARIF]],6)</f>
        <v>440349</v>
      </c>
      <c r="Z1733" s="58" t="s">
        <v>697</v>
      </c>
      <c r="AA1733" s="58"/>
      <c r="AB1733" s="58" t="s">
        <v>7972</v>
      </c>
      <c r="AC1733" s="60">
        <v>60</v>
      </c>
      <c r="AD1733" s="60" t="s">
        <v>6974</v>
      </c>
      <c r="AE1733" s="58" t="s">
        <v>698</v>
      </c>
      <c r="AF1733" s="58" t="s">
        <v>658</v>
      </c>
      <c r="AG1733" s="60" t="s">
        <v>5535</v>
      </c>
      <c r="AH1733" s="60" t="s">
        <v>5535</v>
      </c>
      <c r="AI1733" s="58">
        <v>1000</v>
      </c>
      <c r="AJ1733" s="58" t="s">
        <v>666</v>
      </c>
    </row>
    <row r="1734" spans="1:36">
      <c r="A1734" s="57">
        <v>1731</v>
      </c>
      <c r="B1734" s="58">
        <v>2022</v>
      </c>
      <c r="C1734" s="58" t="s">
        <v>692</v>
      </c>
      <c r="D1734" s="58"/>
      <c r="E1734" s="58" t="s">
        <v>8883</v>
      </c>
      <c r="F1734" s="58" t="s">
        <v>587</v>
      </c>
      <c r="G1734" s="58" t="s">
        <v>7933</v>
      </c>
      <c r="H1734" s="58" t="s">
        <v>2032</v>
      </c>
      <c r="I1734" s="59">
        <v>44617</v>
      </c>
      <c r="J1734" s="58" t="s">
        <v>2072</v>
      </c>
      <c r="K1734" s="59" t="s">
        <v>7317</v>
      </c>
      <c r="L1734" s="58" t="s">
        <v>7866</v>
      </c>
      <c r="M1734" s="58" t="s">
        <v>1757</v>
      </c>
      <c r="N1734" s="60">
        <v>2497501</v>
      </c>
      <c r="O1734" s="60">
        <v>287213</v>
      </c>
      <c r="P1734" s="60">
        <v>287213</v>
      </c>
      <c r="Q1734" s="58"/>
      <c r="R1734" s="58" t="s">
        <v>658</v>
      </c>
      <c r="S1734" s="58" t="s">
        <v>7161</v>
      </c>
      <c r="T1734" s="58"/>
      <c r="U1734" s="58">
        <v>3</v>
      </c>
      <c r="V1734" s="58"/>
      <c r="W1734" s="58" t="s">
        <v>658</v>
      </c>
      <c r="X1734" s="58">
        <v>44034900000</v>
      </c>
      <c r="Y1734" s="58" t="str">
        <f>LEFT(Tableau3[[#This Row],[CODE_TARIF]],6)</f>
        <v>440349</v>
      </c>
      <c r="Z1734" s="58" t="s">
        <v>697</v>
      </c>
      <c r="AA1734" s="58"/>
      <c r="AB1734" s="58" t="s">
        <v>7972</v>
      </c>
      <c r="AC1734" s="60">
        <v>68</v>
      </c>
      <c r="AD1734" s="60" t="s">
        <v>6975</v>
      </c>
      <c r="AE1734" s="58" t="s">
        <v>698</v>
      </c>
      <c r="AF1734" s="58" t="s">
        <v>658</v>
      </c>
      <c r="AG1734" s="60" t="s">
        <v>5536</v>
      </c>
      <c r="AH1734" s="60" t="s">
        <v>5536</v>
      </c>
      <c r="AI1734" s="58">
        <v>1000</v>
      </c>
      <c r="AJ1734" s="58" t="s">
        <v>666</v>
      </c>
    </row>
    <row r="1735" spans="1:36">
      <c r="A1735" s="57">
        <v>1732</v>
      </c>
      <c r="B1735" s="58">
        <v>2022</v>
      </c>
      <c r="C1735" s="58" t="s">
        <v>692</v>
      </c>
      <c r="D1735" s="58"/>
      <c r="E1735" s="58" t="s">
        <v>2012</v>
      </c>
      <c r="F1735" s="58" t="s">
        <v>577</v>
      </c>
      <c r="G1735" s="58" t="s">
        <v>7922</v>
      </c>
      <c r="H1735" s="58" t="s">
        <v>1910</v>
      </c>
      <c r="I1735" s="59">
        <v>44617</v>
      </c>
      <c r="J1735" s="58" t="s">
        <v>3677</v>
      </c>
      <c r="K1735" s="59" t="s">
        <v>1762</v>
      </c>
      <c r="L1735" s="58" t="s">
        <v>7867</v>
      </c>
      <c r="M1735" s="58" t="s">
        <v>1762</v>
      </c>
      <c r="N1735" s="60">
        <v>1750523</v>
      </c>
      <c r="O1735" s="60">
        <v>96279</v>
      </c>
      <c r="P1735" s="60">
        <v>96279</v>
      </c>
      <c r="Q1735" s="58"/>
      <c r="R1735" s="58" t="s">
        <v>658</v>
      </c>
      <c r="S1735" s="58" t="s">
        <v>673</v>
      </c>
      <c r="T1735" s="58"/>
      <c r="U1735" s="58">
        <v>3</v>
      </c>
      <c r="V1735" s="58"/>
      <c r="W1735" s="58" t="s">
        <v>658</v>
      </c>
      <c r="X1735" s="58">
        <v>44072938000</v>
      </c>
      <c r="Y1735" s="58" t="str">
        <f>LEFT(Tableau3[[#This Row],[CODE_TARIF]],6)</f>
        <v>440729</v>
      </c>
      <c r="Z1735" s="58" t="s">
        <v>697</v>
      </c>
      <c r="AA1735" s="58"/>
      <c r="AB1735" s="58" t="s">
        <v>8776</v>
      </c>
      <c r="AC1735" s="60">
        <v>89</v>
      </c>
      <c r="AD1735" s="60" t="s">
        <v>6976</v>
      </c>
      <c r="AE1735" s="58" t="s">
        <v>698</v>
      </c>
      <c r="AF1735" s="58" t="s">
        <v>658</v>
      </c>
      <c r="AG1735" s="60" t="s">
        <v>5537</v>
      </c>
      <c r="AH1735" s="60" t="s">
        <v>5537</v>
      </c>
      <c r="AI1735" s="58">
        <v>1000</v>
      </c>
      <c r="AJ1735" s="58" t="s">
        <v>666</v>
      </c>
    </row>
    <row r="1736" spans="1:36">
      <c r="A1736" s="57">
        <v>1733</v>
      </c>
      <c r="B1736" s="58">
        <v>2022</v>
      </c>
      <c r="C1736" s="58" t="s">
        <v>692</v>
      </c>
      <c r="D1736" s="58"/>
      <c r="E1736" s="58" t="s">
        <v>1766</v>
      </c>
      <c r="F1736" s="58" t="s">
        <v>2045</v>
      </c>
      <c r="G1736" s="58" t="s">
        <v>7934</v>
      </c>
      <c r="H1736" s="58" t="s">
        <v>1763</v>
      </c>
      <c r="I1736" s="59">
        <v>44616</v>
      </c>
      <c r="J1736" s="58" t="s">
        <v>3678</v>
      </c>
      <c r="K1736" s="59" t="s">
        <v>1769</v>
      </c>
      <c r="L1736" s="58" t="s">
        <v>7868</v>
      </c>
      <c r="M1736" s="58" t="s">
        <v>1769</v>
      </c>
      <c r="N1736" s="60">
        <v>4115300</v>
      </c>
      <c r="O1736" s="60">
        <v>308648</v>
      </c>
      <c r="P1736" s="60">
        <v>308648</v>
      </c>
      <c r="Q1736" s="58"/>
      <c r="R1736" s="58" t="s">
        <v>658</v>
      </c>
      <c r="S1736" s="58" t="s">
        <v>700</v>
      </c>
      <c r="T1736" s="58"/>
      <c r="U1736" s="58">
        <v>3</v>
      </c>
      <c r="V1736" s="58"/>
      <c r="W1736" s="58" t="s">
        <v>658</v>
      </c>
      <c r="X1736" s="58">
        <v>44072700000</v>
      </c>
      <c r="Y1736" s="58" t="str">
        <f>LEFT(Tableau3[[#This Row],[CODE_TARIF]],6)</f>
        <v>440727</v>
      </c>
      <c r="Z1736" s="58" t="s">
        <v>697</v>
      </c>
      <c r="AA1736" s="58"/>
      <c r="AB1736" s="58" t="s">
        <v>8777</v>
      </c>
      <c r="AC1736" s="60">
        <v>26</v>
      </c>
      <c r="AD1736" s="60" t="s">
        <v>1441</v>
      </c>
      <c r="AE1736" s="58" t="s">
        <v>1668</v>
      </c>
      <c r="AF1736" s="58" t="s">
        <v>658</v>
      </c>
      <c r="AG1736" s="60" t="s">
        <v>5538</v>
      </c>
      <c r="AH1736" s="60" t="s">
        <v>5538</v>
      </c>
      <c r="AI1736" s="58">
        <v>1000</v>
      </c>
      <c r="AJ1736" s="58" t="s">
        <v>666</v>
      </c>
    </row>
    <row r="1737" spans="1:36">
      <c r="A1737" s="57">
        <v>1734</v>
      </c>
      <c r="B1737" s="58">
        <v>2022</v>
      </c>
      <c r="C1737" s="58" t="s">
        <v>692</v>
      </c>
      <c r="D1737" s="58"/>
      <c r="E1737" s="58" t="s">
        <v>8878</v>
      </c>
      <c r="F1737" s="58" t="s">
        <v>578</v>
      </c>
      <c r="G1737" s="58" t="s">
        <v>7935</v>
      </c>
      <c r="H1737" s="58" t="s">
        <v>2027</v>
      </c>
      <c r="I1737" s="59">
        <v>44616</v>
      </c>
      <c r="J1737" s="58" t="s">
        <v>3679</v>
      </c>
      <c r="K1737" s="59" t="s">
        <v>1773</v>
      </c>
      <c r="L1737" s="58" t="s">
        <v>7869</v>
      </c>
      <c r="M1737" s="58" t="s">
        <v>1769</v>
      </c>
      <c r="N1737" s="60">
        <v>380745</v>
      </c>
      <c r="O1737" s="60">
        <v>20941</v>
      </c>
      <c r="P1737" s="60">
        <v>20941</v>
      </c>
      <c r="Q1737" s="58"/>
      <c r="R1737" s="58" t="s">
        <v>658</v>
      </c>
      <c r="S1737" s="58" t="s">
        <v>7163</v>
      </c>
      <c r="T1737" s="58"/>
      <c r="U1737" s="58">
        <v>3</v>
      </c>
      <c r="V1737" s="58"/>
      <c r="W1737" s="58" t="s">
        <v>658</v>
      </c>
      <c r="X1737" s="58">
        <v>44072938000</v>
      </c>
      <c r="Y1737" s="58" t="str">
        <f>LEFT(Tableau3[[#This Row],[CODE_TARIF]],6)</f>
        <v>440729</v>
      </c>
      <c r="Z1737" s="58" t="s">
        <v>697</v>
      </c>
      <c r="AA1737" s="58"/>
      <c r="AB1737" s="58" t="s">
        <v>8778</v>
      </c>
      <c r="AC1737" s="60">
        <v>17</v>
      </c>
      <c r="AD1737" s="60" t="s">
        <v>1594</v>
      </c>
      <c r="AE1737" s="58" t="s">
        <v>698</v>
      </c>
      <c r="AF1737" s="58" t="s">
        <v>658</v>
      </c>
      <c r="AG1737" s="60" t="s">
        <v>5539</v>
      </c>
      <c r="AH1737" s="60" t="s">
        <v>5539</v>
      </c>
      <c r="AI1737" s="58">
        <v>1000</v>
      </c>
      <c r="AJ1737" s="58" t="s">
        <v>666</v>
      </c>
    </row>
    <row r="1738" spans="1:36">
      <c r="A1738" s="57">
        <v>1735</v>
      </c>
      <c r="B1738" s="58">
        <v>2022</v>
      </c>
      <c r="C1738" s="58" t="s">
        <v>692</v>
      </c>
      <c r="D1738" s="58"/>
      <c r="E1738" s="58" t="s">
        <v>2012</v>
      </c>
      <c r="F1738" s="58" t="s">
        <v>577</v>
      </c>
      <c r="G1738" s="58" t="s">
        <v>7922</v>
      </c>
      <c r="H1738" s="58" t="s">
        <v>1910</v>
      </c>
      <c r="I1738" s="59">
        <v>44615</v>
      </c>
      <c r="J1738" s="58" t="s">
        <v>3680</v>
      </c>
      <c r="K1738" s="59" t="s">
        <v>1773</v>
      </c>
      <c r="L1738" s="58" t="s">
        <v>1768</v>
      </c>
      <c r="M1738" s="58" t="s">
        <v>1773</v>
      </c>
      <c r="N1738" s="60">
        <v>2291840</v>
      </c>
      <c r="O1738" s="60">
        <v>263561</v>
      </c>
      <c r="P1738" s="60">
        <v>263561</v>
      </c>
      <c r="Q1738" s="58"/>
      <c r="R1738" s="58" t="s">
        <v>658</v>
      </c>
      <c r="S1738" s="58" t="s">
        <v>701</v>
      </c>
      <c r="T1738" s="58"/>
      <c r="U1738" s="58">
        <v>3</v>
      </c>
      <c r="V1738" s="58"/>
      <c r="W1738" s="58" t="s">
        <v>658</v>
      </c>
      <c r="X1738" s="58">
        <v>44034939000</v>
      </c>
      <c r="Y1738" s="58" t="str">
        <f>LEFT(Tableau3[[#This Row],[CODE_TARIF]],6)</f>
        <v>440349</v>
      </c>
      <c r="Z1738" s="58" t="s">
        <v>697</v>
      </c>
      <c r="AA1738" s="58"/>
      <c r="AB1738" s="58" t="s">
        <v>8779</v>
      </c>
      <c r="AC1738" s="60">
        <v>43</v>
      </c>
      <c r="AD1738" s="60" t="s">
        <v>6977</v>
      </c>
      <c r="AE1738" s="58" t="s">
        <v>698</v>
      </c>
      <c r="AF1738" s="58" t="s">
        <v>658</v>
      </c>
      <c r="AG1738" s="60" t="s">
        <v>5540</v>
      </c>
      <c r="AH1738" s="60" t="s">
        <v>5540</v>
      </c>
      <c r="AI1738" s="58">
        <v>1000</v>
      </c>
      <c r="AJ1738" s="58" t="s">
        <v>666</v>
      </c>
    </row>
    <row r="1739" spans="1:36">
      <c r="A1739" s="57">
        <v>1736</v>
      </c>
      <c r="B1739" s="58">
        <v>2022</v>
      </c>
      <c r="C1739" s="58" t="s">
        <v>692</v>
      </c>
      <c r="D1739" s="58"/>
      <c r="E1739" s="58" t="s">
        <v>2012</v>
      </c>
      <c r="F1739" s="58" t="s">
        <v>577</v>
      </c>
      <c r="G1739" s="58" t="s">
        <v>7922</v>
      </c>
      <c r="H1739" s="58" t="s">
        <v>1910</v>
      </c>
      <c r="I1739" s="59">
        <v>44615</v>
      </c>
      <c r="J1739" s="58" t="s">
        <v>1767</v>
      </c>
      <c r="K1739" s="59" t="s">
        <v>1773</v>
      </c>
      <c r="L1739" s="58" t="s">
        <v>1768</v>
      </c>
      <c r="M1739" s="58" t="s">
        <v>1773</v>
      </c>
      <c r="N1739" s="60">
        <v>1159680</v>
      </c>
      <c r="O1739" s="60">
        <v>133363</v>
      </c>
      <c r="P1739" s="60">
        <v>133363</v>
      </c>
      <c r="Q1739" s="58"/>
      <c r="R1739" s="58" t="s">
        <v>658</v>
      </c>
      <c r="S1739" s="58" t="s">
        <v>701</v>
      </c>
      <c r="T1739" s="58"/>
      <c r="U1739" s="58">
        <v>3</v>
      </c>
      <c r="V1739" s="58"/>
      <c r="W1739" s="58" t="s">
        <v>658</v>
      </c>
      <c r="X1739" s="58">
        <v>44034908000</v>
      </c>
      <c r="Y1739" s="58" t="str">
        <f>LEFT(Tableau3[[#This Row],[CODE_TARIF]],6)</f>
        <v>440349</v>
      </c>
      <c r="Z1739" s="58" t="s">
        <v>697</v>
      </c>
      <c r="AA1739" s="58"/>
      <c r="AB1739" s="58" t="s">
        <v>8780</v>
      </c>
      <c r="AC1739" s="60">
        <v>61</v>
      </c>
      <c r="AD1739" s="60" t="s">
        <v>5541</v>
      </c>
      <c r="AE1739" s="58" t="s">
        <v>698</v>
      </c>
      <c r="AF1739" s="58" t="s">
        <v>658</v>
      </c>
      <c r="AG1739" s="60" t="s">
        <v>5541</v>
      </c>
      <c r="AH1739" s="60" t="s">
        <v>5541</v>
      </c>
      <c r="AI1739" s="58">
        <v>1000</v>
      </c>
      <c r="AJ1739" s="58" t="s">
        <v>666</v>
      </c>
    </row>
    <row r="1740" spans="1:36">
      <c r="A1740" s="57">
        <v>1737</v>
      </c>
      <c r="B1740" s="58">
        <v>2022</v>
      </c>
      <c r="C1740" s="58" t="s">
        <v>692</v>
      </c>
      <c r="D1740" s="58"/>
      <c r="E1740" s="58" t="s">
        <v>2012</v>
      </c>
      <c r="F1740" s="58" t="s">
        <v>577</v>
      </c>
      <c r="G1740" s="58" t="s">
        <v>7922</v>
      </c>
      <c r="H1740" s="58" t="s">
        <v>1910</v>
      </c>
      <c r="I1740" s="59">
        <v>44614</v>
      </c>
      <c r="J1740" s="58" t="s">
        <v>3681</v>
      </c>
      <c r="K1740" s="59" t="s">
        <v>7286</v>
      </c>
      <c r="L1740" s="58" t="s">
        <v>7870</v>
      </c>
      <c r="M1740" s="58" t="s">
        <v>7285</v>
      </c>
      <c r="N1740" s="60">
        <v>2491280</v>
      </c>
      <c r="O1740" s="60">
        <v>286497</v>
      </c>
      <c r="P1740" s="60">
        <v>286497</v>
      </c>
      <c r="Q1740" s="58"/>
      <c r="R1740" s="58" t="s">
        <v>658</v>
      </c>
      <c r="S1740" s="58" t="s">
        <v>703</v>
      </c>
      <c r="T1740" s="58"/>
      <c r="U1740" s="58">
        <v>3</v>
      </c>
      <c r="V1740" s="58"/>
      <c r="W1740" s="58" t="s">
        <v>658</v>
      </c>
      <c r="X1740" s="58">
        <v>44034939000</v>
      </c>
      <c r="Y1740" s="58" t="str">
        <f>LEFT(Tableau3[[#This Row],[CODE_TARIF]],6)</f>
        <v>440349</v>
      </c>
      <c r="Z1740" s="58" t="s">
        <v>697</v>
      </c>
      <c r="AA1740" s="58"/>
      <c r="AB1740" s="58" t="s">
        <v>8781</v>
      </c>
      <c r="AC1740" s="60">
        <v>57</v>
      </c>
      <c r="AD1740" s="60" t="s">
        <v>6978</v>
      </c>
      <c r="AE1740" s="58" t="s">
        <v>698</v>
      </c>
      <c r="AF1740" s="58" t="s">
        <v>658</v>
      </c>
      <c r="AG1740" s="60" t="s">
        <v>5542</v>
      </c>
      <c r="AH1740" s="60" t="s">
        <v>5542</v>
      </c>
      <c r="AI1740" s="58">
        <v>1000</v>
      </c>
      <c r="AJ1740" s="58" t="s">
        <v>666</v>
      </c>
    </row>
    <row r="1741" spans="1:36">
      <c r="A1741" s="57">
        <v>1738</v>
      </c>
      <c r="B1741" s="58">
        <v>2022</v>
      </c>
      <c r="C1741" s="58" t="s">
        <v>692</v>
      </c>
      <c r="D1741" s="58"/>
      <c r="E1741" s="58" t="s">
        <v>8881</v>
      </c>
      <c r="F1741" s="58" t="s">
        <v>588</v>
      </c>
      <c r="G1741" s="58" t="s">
        <v>7932</v>
      </c>
      <c r="H1741" s="58" t="s">
        <v>2030</v>
      </c>
      <c r="I1741" s="59">
        <v>44610</v>
      </c>
      <c r="J1741" s="58" t="s">
        <v>3682</v>
      </c>
      <c r="K1741" s="59" t="s">
        <v>1777</v>
      </c>
      <c r="L1741" s="58" t="s">
        <v>7871</v>
      </c>
      <c r="M1741" s="58" t="s">
        <v>1757</v>
      </c>
      <c r="N1741" s="60">
        <v>7092674</v>
      </c>
      <c r="O1741" s="60">
        <v>815657</v>
      </c>
      <c r="P1741" s="60">
        <v>815657</v>
      </c>
      <c r="Q1741" s="58"/>
      <c r="R1741" s="58" t="s">
        <v>658</v>
      </c>
      <c r="S1741" s="58" t="s">
        <v>703</v>
      </c>
      <c r="T1741" s="58"/>
      <c r="U1741" s="58">
        <v>3</v>
      </c>
      <c r="V1741" s="58"/>
      <c r="W1741" s="58" t="s">
        <v>658</v>
      </c>
      <c r="X1741" s="58">
        <v>44034914000</v>
      </c>
      <c r="Y1741" s="58" t="str">
        <f>LEFT(Tableau3[[#This Row],[CODE_TARIF]],6)</f>
        <v>440349</v>
      </c>
      <c r="Z1741" s="58" t="s">
        <v>697</v>
      </c>
      <c r="AA1741" s="58"/>
      <c r="AB1741" s="58" t="s">
        <v>8381</v>
      </c>
      <c r="AC1741" s="60">
        <v>85</v>
      </c>
      <c r="AD1741" s="60" t="s">
        <v>6979</v>
      </c>
      <c r="AE1741" s="58" t="s">
        <v>698</v>
      </c>
      <c r="AF1741" s="58" t="s">
        <v>658</v>
      </c>
      <c r="AG1741" s="60" t="s">
        <v>5543</v>
      </c>
      <c r="AH1741" s="60" t="s">
        <v>5543</v>
      </c>
      <c r="AI1741" s="58">
        <v>1000</v>
      </c>
      <c r="AJ1741" s="58" t="s">
        <v>666</v>
      </c>
    </row>
    <row r="1742" spans="1:36">
      <c r="A1742" s="57">
        <v>1739</v>
      </c>
      <c r="B1742" s="58">
        <v>2022</v>
      </c>
      <c r="C1742" s="58" t="s">
        <v>692</v>
      </c>
      <c r="D1742" s="58"/>
      <c r="E1742" s="58" t="s">
        <v>8881</v>
      </c>
      <c r="F1742" s="58" t="s">
        <v>588</v>
      </c>
      <c r="G1742" s="58" t="s">
        <v>7932</v>
      </c>
      <c r="H1742" s="58" t="s">
        <v>2030</v>
      </c>
      <c r="I1742" s="59">
        <v>44610</v>
      </c>
      <c r="J1742" s="58" t="s">
        <v>3683</v>
      </c>
      <c r="K1742" s="59" t="s">
        <v>1777</v>
      </c>
      <c r="L1742" s="58" t="s">
        <v>7871</v>
      </c>
      <c r="M1742" s="58" t="s">
        <v>1757</v>
      </c>
      <c r="N1742" s="60">
        <v>730346</v>
      </c>
      <c r="O1742" s="60">
        <v>83990</v>
      </c>
      <c r="P1742" s="60">
        <v>83990</v>
      </c>
      <c r="Q1742" s="58"/>
      <c r="R1742" s="58" t="s">
        <v>658</v>
      </c>
      <c r="S1742" s="58" t="s">
        <v>703</v>
      </c>
      <c r="T1742" s="58"/>
      <c r="U1742" s="58">
        <v>3</v>
      </c>
      <c r="V1742" s="58"/>
      <c r="W1742" s="58" t="s">
        <v>658</v>
      </c>
      <c r="X1742" s="58">
        <v>44034914000</v>
      </c>
      <c r="Y1742" s="58" t="str">
        <f>LEFT(Tableau3[[#This Row],[CODE_TARIF]],6)</f>
        <v>440349</v>
      </c>
      <c r="Z1742" s="58" t="s">
        <v>697</v>
      </c>
      <c r="AA1742" s="58"/>
      <c r="AB1742" s="58" t="s">
        <v>8381</v>
      </c>
      <c r="AC1742" s="60">
        <v>15</v>
      </c>
      <c r="AD1742" s="60" t="s">
        <v>6980</v>
      </c>
      <c r="AE1742" s="58" t="s">
        <v>698</v>
      </c>
      <c r="AF1742" s="58" t="s">
        <v>658</v>
      </c>
      <c r="AG1742" s="60" t="s">
        <v>5544</v>
      </c>
      <c r="AH1742" s="60" t="s">
        <v>5544</v>
      </c>
      <c r="AI1742" s="58">
        <v>1000</v>
      </c>
      <c r="AJ1742" s="58" t="s">
        <v>666</v>
      </c>
    </row>
    <row r="1743" spans="1:36">
      <c r="A1743" s="57">
        <v>1740</v>
      </c>
      <c r="B1743" s="58">
        <v>2022</v>
      </c>
      <c r="C1743" s="58" t="s">
        <v>692</v>
      </c>
      <c r="D1743" s="58"/>
      <c r="E1743" s="58" t="s">
        <v>8881</v>
      </c>
      <c r="F1743" s="58" t="s">
        <v>588</v>
      </c>
      <c r="G1743" s="58" t="s">
        <v>7932</v>
      </c>
      <c r="H1743" s="58" t="s">
        <v>2030</v>
      </c>
      <c r="I1743" s="59">
        <v>44610</v>
      </c>
      <c r="J1743" s="58" t="s">
        <v>3684</v>
      </c>
      <c r="K1743" s="59" t="s">
        <v>1777</v>
      </c>
      <c r="L1743" s="58" t="s">
        <v>7871</v>
      </c>
      <c r="M1743" s="58" t="s">
        <v>1757</v>
      </c>
      <c r="N1743" s="60">
        <v>5721468</v>
      </c>
      <c r="O1743" s="60">
        <v>657968</v>
      </c>
      <c r="P1743" s="60">
        <v>657968</v>
      </c>
      <c r="Q1743" s="58"/>
      <c r="R1743" s="58" t="s">
        <v>658</v>
      </c>
      <c r="S1743" s="58" t="s">
        <v>703</v>
      </c>
      <c r="T1743" s="58"/>
      <c r="U1743" s="58">
        <v>3</v>
      </c>
      <c r="V1743" s="58"/>
      <c r="W1743" s="58" t="s">
        <v>658</v>
      </c>
      <c r="X1743" s="58">
        <v>44034914000</v>
      </c>
      <c r="Y1743" s="58" t="str">
        <f>LEFT(Tableau3[[#This Row],[CODE_TARIF]],6)</f>
        <v>440349</v>
      </c>
      <c r="Z1743" s="58" t="s">
        <v>697</v>
      </c>
      <c r="AA1743" s="58"/>
      <c r="AB1743" s="58" t="s">
        <v>8744</v>
      </c>
      <c r="AC1743" s="60">
        <v>56</v>
      </c>
      <c r="AD1743" s="60" t="s">
        <v>6981</v>
      </c>
      <c r="AE1743" s="58" t="s">
        <v>698</v>
      </c>
      <c r="AF1743" s="58" t="s">
        <v>658</v>
      </c>
      <c r="AG1743" s="60" t="s">
        <v>5545</v>
      </c>
      <c r="AH1743" s="60" t="s">
        <v>5545</v>
      </c>
      <c r="AI1743" s="58">
        <v>1000</v>
      </c>
      <c r="AJ1743" s="58" t="s">
        <v>666</v>
      </c>
    </row>
    <row r="1744" spans="1:36">
      <c r="A1744" s="57">
        <v>1741</v>
      </c>
      <c r="B1744" s="58">
        <v>2022</v>
      </c>
      <c r="C1744" s="58" t="s">
        <v>692</v>
      </c>
      <c r="D1744" s="58"/>
      <c r="E1744" s="58" t="s">
        <v>8881</v>
      </c>
      <c r="F1744" s="58" t="s">
        <v>588</v>
      </c>
      <c r="G1744" s="58" t="s">
        <v>7932</v>
      </c>
      <c r="H1744" s="58" t="s">
        <v>2030</v>
      </c>
      <c r="I1744" s="59">
        <v>44610</v>
      </c>
      <c r="J1744" s="58" t="s">
        <v>3685</v>
      </c>
      <c r="K1744" s="59" t="s">
        <v>1777</v>
      </c>
      <c r="L1744" s="58" t="s">
        <v>7871</v>
      </c>
      <c r="M1744" s="58" t="s">
        <v>1757</v>
      </c>
      <c r="N1744" s="60">
        <v>956123</v>
      </c>
      <c r="O1744" s="60">
        <v>109955</v>
      </c>
      <c r="P1744" s="60">
        <v>109955</v>
      </c>
      <c r="Q1744" s="58"/>
      <c r="R1744" s="58" t="s">
        <v>658</v>
      </c>
      <c r="S1744" s="58" t="s">
        <v>703</v>
      </c>
      <c r="T1744" s="58"/>
      <c r="U1744" s="58">
        <v>3</v>
      </c>
      <c r="V1744" s="58"/>
      <c r="W1744" s="58" t="s">
        <v>658</v>
      </c>
      <c r="X1744" s="58">
        <v>44034914000</v>
      </c>
      <c r="Y1744" s="58" t="str">
        <f>LEFT(Tableau3[[#This Row],[CODE_TARIF]],6)</f>
        <v>440349</v>
      </c>
      <c r="Z1744" s="58" t="s">
        <v>697</v>
      </c>
      <c r="AA1744" s="58"/>
      <c r="AB1744" s="58" t="s">
        <v>8744</v>
      </c>
      <c r="AC1744" s="60">
        <v>24</v>
      </c>
      <c r="AD1744" s="60" t="s">
        <v>6982</v>
      </c>
      <c r="AE1744" s="58" t="s">
        <v>698</v>
      </c>
      <c r="AF1744" s="58" t="s">
        <v>658</v>
      </c>
      <c r="AG1744" s="60" t="s">
        <v>5546</v>
      </c>
      <c r="AH1744" s="60" t="s">
        <v>5546</v>
      </c>
      <c r="AI1744" s="58">
        <v>1000</v>
      </c>
      <c r="AJ1744" s="58" t="s">
        <v>666</v>
      </c>
    </row>
    <row r="1745" spans="1:36">
      <c r="A1745" s="57">
        <v>1742</v>
      </c>
      <c r="B1745" s="58">
        <v>2022</v>
      </c>
      <c r="C1745" s="58" t="s">
        <v>692</v>
      </c>
      <c r="D1745" s="58"/>
      <c r="E1745" s="58" t="s">
        <v>2012</v>
      </c>
      <c r="F1745" s="58" t="s">
        <v>577</v>
      </c>
      <c r="G1745" s="58" t="s">
        <v>7922</v>
      </c>
      <c r="H1745" s="58" t="s">
        <v>1910</v>
      </c>
      <c r="I1745" s="59">
        <v>44610</v>
      </c>
      <c r="J1745" s="58" t="s">
        <v>3686</v>
      </c>
      <c r="K1745" s="59" t="s">
        <v>1777</v>
      </c>
      <c r="L1745" s="58" t="s">
        <v>7872</v>
      </c>
      <c r="M1745" s="58" t="s">
        <v>7286</v>
      </c>
      <c r="N1745" s="60">
        <v>4911387</v>
      </c>
      <c r="O1745" s="60">
        <v>564810</v>
      </c>
      <c r="P1745" s="60">
        <v>564810</v>
      </c>
      <c r="Q1745" s="58"/>
      <c r="R1745" s="58" t="s">
        <v>658</v>
      </c>
      <c r="S1745" s="58" t="s">
        <v>687</v>
      </c>
      <c r="T1745" s="58"/>
      <c r="U1745" s="58">
        <v>3</v>
      </c>
      <c r="V1745" s="58"/>
      <c r="W1745" s="58" t="s">
        <v>658</v>
      </c>
      <c r="X1745" s="58">
        <v>44034939000</v>
      </c>
      <c r="Y1745" s="58" t="str">
        <f>LEFT(Tableau3[[#This Row],[CODE_TARIF]],6)</f>
        <v>440349</v>
      </c>
      <c r="Z1745" s="58" t="s">
        <v>697</v>
      </c>
      <c r="AA1745" s="58"/>
      <c r="AB1745" s="58" t="s">
        <v>8782</v>
      </c>
      <c r="AC1745" s="60">
        <v>7</v>
      </c>
      <c r="AD1745" s="60" t="s">
        <v>6983</v>
      </c>
      <c r="AE1745" s="58" t="s">
        <v>698</v>
      </c>
      <c r="AF1745" s="58" t="s">
        <v>658</v>
      </c>
      <c r="AG1745" s="60" t="s">
        <v>5547</v>
      </c>
      <c r="AH1745" s="60" t="s">
        <v>5547</v>
      </c>
      <c r="AI1745" s="58">
        <v>1000</v>
      </c>
      <c r="AJ1745" s="58" t="s">
        <v>666</v>
      </c>
    </row>
    <row r="1746" spans="1:36">
      <c r="A1746" s="57">
        <v>1743</v>
      </c>
      <c r="B1746" s="58">
        <v>2022</v>
      </c>
      <c r="C1746" s="58" t="s">
        <v>692</v>
      </c>
      <c r="D1746" s="58"/>
      <c r="E1746" s="58" t="s">
        <v>2012</v>
      </c>
      <c r="F1746" s="58" t="s">
        <v>577</v>
      </c>
      <c r="G1746" s="58" t="s">
        <v>7922</v>
      </c>
      <c r="H1746" s="58" t="s">
        <v>1910</v>
      </c>
      <c r="I1746" s="59">
        <v>44610</v>
      </c>
      <c r="J1746" s="58" t="s">
        <v>3687</v>
      </c>
      <c r="K1746" s="59" t="s">
        <v>1777</v>
      </c>
      <c r="L1746" s="58" t="s">
        <v>7872</v>
      </c>
      <c r="M1746" s="58" t="s">
        <v>7286</v>
      </c>
      <c r="N1746" s="60">
        <v>2499665</v>
      </c>
      <c r="O1746" s="60">
        <v>287461</v>
      </c>
      <c r="P1746" s="60">
        <v>287461</v>
      </c>
      <c r="Q1746" s="58"/>
      <c r="R1746" s="58" t="s">
        <v>658</v>
      </c>
      <c r="S1746" s="58" t="s">
        <v>701</v>
      </c>
      <c r="T1746" s="58"/>
      <c r="U1746" s="58">
        <v>3</v>
      </c>
      <c r="V1746" s="58"/>
      <c r="W1746" s="58" t="s">
        <v>658</v>
      </c>
      <c r="X1746" s="58">
        <v>44034939000</v>
      </c>
      <c r="Y1746" s="58" t="str">
        <f>LEFT(Tableau3[[#This Row],[CODE_TARIF]],6)</f>
        <v>440349</v>
      </c>
      <c r="Z1746" s="58" t="s">
        <v>697</v>
      </c>
      <c r="AA1746" s="58"/>
      <c r="AB1746" s="58" t="s">
        <v>8783</v>
      </c>
      <c r="AC1746" s="60">
        <v>42</v>
      </c>
      <c r="AD1746" s="60" t="s">
        <v>6984</v>
      </c>
      <c r="AE1746" s="58" t="s">
        <v>698</v>
      </c>
      <c r="AF1746" s="58" t="s">
        <v>658</v>
      </c>
      <c r="AG1746" s="60" t="s">
        <v>5548</v>
      </c>
      <c r="AH1746" s="60" t="s">
        <v>5548</v>
      </c>
      <c r="AI1746" s="58">
        <v>1000</v>
      </c>
      <c r="AJ1746" s="58" t="s">
        <v>666</v>
      </c>
    </row>
    <row r="1747" spans="1:36">
      <c r="A1747" s="57">
        <v>1744</v>
      </c>
      <c r="B1747" s="58">
        <v>2022</v>
      </c>
      <c r="C1747" s="58" t="s">
        <v>692</v>
      </c>
      <c r="D1747" s="58"/>
      <c r="E1747" s="58" t="s">
        <v>2012</v>
      </c>
      <c r="F1747" s="58" t="s">
        <v>577</v>
      </c>
      <c r="G1747" s="58" t="s">
        <v>7922</v>
      </c>
      <c r="H1747" s="58" t="s">
        <v>1910</v>
      </c>
      <c r="I1747" s="59">
        <v>44610</v>
      </c>
      <c r="J1747" s="58" t="s">
        <v>3688</v>
      </c>
      <c r="K1747" s="59" t="s">
        <v>1777</v>
      </c>
      <c r="L1747" s="58" t="s">
        <v>7872</v>
      </c>
      <c r="M1747" s="58" t="s">
        <v>7286</v>
      </c>
      <c r="N1747" s="60">
        <v>2453425</v>
      </c>
      <c r="O1747" s="60">
        <v>282144</v>
      </c>
      <c r="P1747" s="60">
        <v>282144</v>
      </c>
      <c r="Q1747" s="58"/>
      <c r="R1747" s="58" t="s">
        <v>658</v>
      </c>
      <c r="S1747" s="58" t="s">
        <v>701</v>
      </c>
      <c r="T1747" s="58"/>
      <c r="U1747" s="58">
        <v>3</v>
      </c>
      <c r="V1747" s="58"/>
      <c r="W1747" s="58" t="s">
        <v>658</v>
      </c>
      <c r="X1747" s="58">
        <v>44034939000</v>
      </c>
      <c r="Y1747" s="58" t="str">
        <f>LEFT(Tableau3[[#This Row],[CODE_TARIF]],6)</f>
        <v>440349</v>
      </c>
      <c r="Z1747" s="58" t="s">
        <v>697</v>
      </c>
      <c r="AA1747" s="58"/>
      <c r="AB1747" s="58" t="s">
        <v>8784</v>
      </c>
      <c r="AC1747" s="60">
        <v>62</v>
      </c>
      <c r="AD1747" s="60" t="s">
        <v>6985</v>
      </c>
      <c r="AE1747" s="58" t="s">
        <v>698</v>
      </c>
      <c r="AF1747" s="58" t="s">
        <v>658</v>
      </c>
      <c r="AG1747" s="60" t="s">
        <v>5549</v>
      </c>
      <c r="AH1747" s="60" t="s">
        <v>5549</v>
      </c>
      <c r="AI1747" s="58">
        <v>1000</v>
      </c>
      <c r="AJ1747" s="58" t="s">
        <v>666</v>
      </c>
    </row>
    <row r="1748" spans="1:36">
      <c r="A1748" s="57">
        <v>1745</v>
      </c>
      <c r="B1748" s="58">
        <v>2022</v>
      </c>
      <c r="C1748" s="58" t="s">
        <v>692</v>
      </c>
      <c r="D1748" s="58"/>
      <c r="E1748" s="58" t="s">
        <v>8885</v>
      </c>
      <c r="F1748" s="58" t="s">
        <v>585</v>
      </c>
      <c r="G1748" s="58" t="s">
        <v>7937</v>
      </c>
      <c r="H1748" s="58" t="s">
        <v>2034</v>
      </c>
      <c r="I1748" s="59">
        <v>44609</v>
      </c>
      <c r="J1748" s="58" t="s">
        <v>3689</v>
      </c>
      <c r="K1748" s="59" t="s">
        <v>1777</v>
      </c>
      <c r="L1748" s="58" t="s">
        <v>7873</v>
      </c>
      <c r="M1748" s="58" t="s">
        <v>1777</v>
      </c>
      <c r="N1748" s="60">
        <v>15090</v>
      </c>
      <c r="O1748" s="60">
        <v>2037</v>
      </c>
      <c r="P1748" s="60">
        <v>2037</v>
      </c>
      <c r="Q1748" s="58"/>
      <c r="R1748" s="58" t="s">
        <v>658</v>
      </c>
      <c r="S1748" s="58" t="s">
        <v>701</v>
      </c>
      <c r="T1748" s="58"/>
      <c r="U1748" s="58">
        <v>3</v>
      </c>
      <c r="V1748" s="58"/>
      <c r="W1748" s="58" t="s">
        <v>658</v>
      </c>
      <c r="X1748" s="58">
        <v>44034939000</v>
      </c>
      <c r="Y1748" s="58" t="str">
        <f>LEFT(Tableau3[[#This Row],[CODE_TARIF]],6)</f>
        <v>440349</v>
      </c>
      <c r="Z1748" s="58" t="s">
        <v>697</v>
      </c>
      <c r="AA1748" s="58"/>
      <c r="AB1748" s="58" t="s">
        <v>8785</v>
      </c>
      <c r="AC1748" s="60">
        <v>3018</v>
      </c>
      <c r="AD1748" s="60" t="s">
        <v>6986</v>
      </c>
      <c r="AE1748" s="58" t="s">
        <v>698</v>
      </c>
      <c r="AF1748" s="58" t="s">
        <v>658</v>
      </c>
      <c r="AG1748" s="60" t="s">
        <v>5550</v>
      </c>
      <c r="AH1748" s="60" t="s">
        <v>5550</v>
      </c>
      <c r="AI1748" s="58">
        <v>1000</v>
      </c>
      <c r="AJ1748" s="58" t="s">
        <v>666</v>
      </c>
    </row>
    <row r="1749" spans="1:36">
      <c r="A1749" s="57">
        <v>1746</v>
      </c>
      <c r="B1749" s="58">
        <v>2022</v>
      </c>
      <c r="C1749" s="58" t="s">
        <v>692</v>
      </c>
      <c r="D1749" s="58"/>
      <c r="E1749" s="58" t="s">
        <v>8885</v>
      </c>
      <c r="F1749" s="58" t="s">
        <v>585</v>
      </c>
      <c r="G1749" s="58" t="s">
        <v>7937</v>
      </c>
      <c r="H1749" s="58" t="s">
        <v>2034</v>
      </c>
      <c r="I1749" s="59">
        <v>44609</v>
      </c>
      <c r="J1749" s="58" t="s">
        <v>3690</v>
      </c>
      <c r="K1749" s="59" t="s">
        <v>1777</v>
      </c>
      <c r="L1749" s="58" t="s">
        <v>7873</v>
      </c>
      <c r="M1749" s="58" t="s">
        <v>1777</v>
      </c>
      <c r="N1749" s="60">
        <v>178855</v>
      </c>
      <c r="O1749" s="60">
        <v>24145</v>
      </c>
      <c r="P1749" s="60">
        <v>24145</v>
      </c>
      <c r="Q1749" s="58"/>
      <c r="R1749" s="58" t="s">
        <v>658</v>
      </c>
      <c r="S1749" s="58" t="s">
        <v>701</v>
      </c>
      <c r="T1749" s="58"/>
      <c r="U1749" s="58">
        <v>3</v>
      </c>
      <c r="V1749" s="58"/>
      <c r="W1749" s="58" t="s">
        <v>658</v>
      </c>
      <c r="X1749" s="58">
        <v>44034939000</v>
      </c>
      <c r="Y1749" s="58" t="str">
        <f>LEFT(Tableau3[[#This Row],[CODE_TARIF]],6)</f>
        <v>440349</v>
      </c>
      <c r="Z1749" s="58" t="s">
        <v>697</v>
      </c>
      <c r="AA1749" s="58"/>
      <c r="AB1749" s="58" t="s">
        <v>8786</v>
      </c>
      <c r="AC1749" s="60">
        <v>2749</v>
      </c>
      <c r="AD1749" s="60" t="s">
        <v>6987</v>
      </c>
      <c r="AE1749" s="58" t="s">
        <v>698</v>
      </c>
      <c r="AF1749" s="58" t="s">
        <v>658</v>
      </c>
      <c r="AG1749" s="60" t="s">
        <v>5551</v>
      </c>
      <c r="AH1749" s="60" t="s">
        <v>5551</v>
      </c>
      <c r="AI1749" s="58">
        <v>1000</v>
      </c>
      <c r="AJ1749" s="58" t="s">
        <v>666</v>
      </c>
    </row>
    <row r="1750" spans="1:36">
      <c r="A1750" s="57">
        <v>1747</v>
      </c>
      <c r="B1750" s="58">
        <v>2022</v>
      </c>
      <c r="C1750" s="58" t="s">
        <v>692</v>
      </c>
      <c r="D1750" s="58"/>
      <c r="E1750" s="58" t="s">
        <v>8885</v>
      </c>
      <c r="F1750" s="58" t="s">
        <v>585</v>
      </c>
      <c r="G1750" s="58" t="s">
        <v>7937</v>
      </c>
      <c r="H1750" s="58" t="s">
        <v>2034</v>
      </c>
      <c r="I1750" s="59">
        <v>44609</v>
      </c>
      <c r="J1750" s="58" t="s">
        <v>3691</v>
      </c>
      <c r="K1750" s="59" t="s">
        <v>1777</v>
      </c>
      <c r="L1750" s="58" t="s">
        <v>7873</v>
      </c>
      <c r="M1750" s="58" t="s">
        <v>1777</v>
      </c>
      <c r="N1750" s="60">
        <v>51925</v>
      </c>
      <c r="O1750" s="60">
        <v>7011</v>
      </c>
      <c r="P1750" s="60">
        <v>7011</v>
      </c>
      <c r="Q1750" s="58"/>
      <c r="R1750" s="58" t="s">
        <v>658</v>
      </c>
      <c r="S1750" s="58" t="s">
        <v>701</v>
      </c>
      <c r="T1750" s="58"/>
      <c r="U1750" s="58">
        <v>3</v>
      </c>
      <c r="V1750" s="58"/>
      <c r="W1750" s="58" t="s">
        <v>658</v>
      </c>
      <c r="X1750" s="58">
        <v>44034939000</v>
      </c>
      <c r="Y1750" s="58" t="str">
        <f>LEFT(Tableau3[[#This Row],[CODE_TARIF]],6)</f>
        <v>440349</v>
      </c>
      <c r="Z1750" s="58" t="s">
        <v>697</v>
      </c>
      <c r="AA1750" s="58"/>
      <c r="AB1750" s="58" t="s">
        <v>8572</v>
      </c>
      <c r="AC1750" s="60">
        <v>10385</v>
      </c>
      <c r="AD1750" s="60" t="s">
        <v>6988</v>
      </c>
      <c r="AE1750" s="58" t="s">
        <v>698</v>
      </c>
      <c r="AF1750" s="58" t="s">
        <v>658</v>
      </c>
      <c r="AG1750" s="60" t="s">
        <v>5552</v>
      </c>
      <c r="AH1750" s="60" t="s">
        <v>5552</v>
      </c>
      <c r="AI1750" s="58">
        <v>1000</v>
      </c>
      <c r="AJ1750" s="58" t="s">
        <v>666</v>
      </c>
    </row>
    <row r="1751" spans="1:36">
      <c r="A1751" s="57">
        <v>1748</v>
      </c>
      <c r="B1751" s="58">
        <v>2022</v>
      </c>
      <c r="C1751" s="58" t="s">
        <v>692</v>
      </c>
      <c r="D1751" s="58"/>
      <c r="E1751" s="58" t="s">
        <v>8885</v>
      </c>
      <c r="F1751" s="58" t="s">
        <v>585</v>
      </c>
      <c r="G1751" s="58" t="s">
        <v>7937</v>
      </c>
      <c r="H1751" s="58" t="s">
        <v>2034</v>
      </c>
      <c r="I1751" s="59">
        <v>44609</v>
      </c>
      <c r="J1751" s="58" t="s">
        <v>3692</v>
      </c>
      <c r="K1751" s="59" t="s">
        <v>1777</v>
      </c>
      <c r="L1751" s="58" t="s">
        <v>7873</v>
      </c>
      <c r="M1751" s="58" t="s">
        <v>1777</v>
      </c>
      <c r="N1751" s="60">
        <v>51855</v>
      </c>
      <c r="O1751" s="60">
        <v>7000</v>
      </c>
      <c r="P1751" s="60">
        <v>7000</v>
      </c>
      <c r="Q1751" s="58"/>
      <c r="R1751" s="58" t="s">
        <v>658</v>
      </c>
      <c r="S1751" s="58" t="s">
        <v>701</v>
      </c>
      <c r="T1751" s="58"/>
      <c r="U1751" s="58">
        <v>3</v>
      </c>
      <c r="V1751" s="58"/>
      <c r="W1751" s="58" t="s">
        <v>658</v>
      </c>
      <c r="X1751" s="58">
        <v>44034939000</v>
      </c>
      <c r="Y1751" s="58" t="str">
        <f>LEFT(Tableau3[[#This Row],[CODE_TARIF]],6)</f>
        <v>440349</v>
      </c>
      <c r="Z1751" s="58" t="s">
        <v>697</v>
      </c>
      <c r="AA1751" s="58"/>
      <c r="AB1751" s="58" t="s">
        <v>8572</v>
      </c>
      <c r="AC1751" s="60">
        <v>10371</v>
      </c>
      <c r="AD1751" s="60" t="s">
        <v>6989</v>
      </c>
      <c r="AE1751" s="58" t="s">
        <v>698</v>
      </c>
      <c r="AF1751" s="58" t="s">
        <v>658</v>
      </c>
      <c r="AG1751" s="60" t="s">
        <v>5553</v>
      </c>
      <c r="AH1751" s="60" t="s">
        <v>5553</v>
      </c>
      <c r="AI1751" s="58">
        <v>1000</v>
      </c>
      <c r="AJ1751" s="58" t="s">
        <v>666</v>
      </c>
    </row>
    <row r="1752" spans="1:36">
      <c r="A1752" s="57">
        <v>1749</v>
      </c>
      <c r="B1752" s="58">
        <v>2022</v>
      </c>
      <c r="C1752" s="58" t="s">
        <v>692</v>
      </c>
      <c r="D1752" s="58"/>
      <c r="E1752" s="58" t="s">
        <v>8878</v>
      </c>
      <c r="F1752" s="58" t="s">
        <v>578</v>
      </c>
      <c r="G1752" s="58" t="s">
        <v>7935</v>
      </c>
      <c r="H1752" s="58" t="s">
        <v>2027</v>
      </c>
      <c r="I1752" s="59">
        <v>44609</v>
      </c>
      <c r="J1752" s="58" t="s">
        <v>3693</v>
      </c>
      <c r="K1752" s="59" t="s">
        <v>1777</v>
      </c>
      <c r="L1752" s="58" t="s">
        <v>7874</v>
      </c>
      <c r="M1752" s="58" t="s">
        <v>1777</v>
      </c>
      <c r="N1752" s="60">
        <v>604050</v>
      </c>
      <c r="O1752" s="60">
        <v>33223</v>
      </c>
      <c r="P1752" s="60">
        <v>33223</v>
      </c>
      <c r="Q1752" s="58"/>
      <c r="R1752" s="58" t="s">
        <v>658</v>
      </c>
      <c r="S1752" s="58" t="s">
        <v>712</v>
      </c>
      <c r="T1752" s="58"/>
      <c r="U1752" s="58">
        <v>3</v>
      </c>
      <c r="V1752" s="58"/>
      <c r="W1752" s="58" t="s">
        <v>658</v>
      </c>
      <c r="X1752" s="58">
        <v>44072938000</v>
      </c>
      <c r="Y1752" s="58" t="str">
        <f>LEFT(Tableau3[[#This Row],[CODE_TARIF]],6)</f>
        <v>440729</v>
      </c>
      <c r="Z1752" s="58" t="s">
        <v>697</v>
      </c>
      <c r="AA1752" s="58"/>
      <c r="AB1752" s="58" t="s">
        <v>8787</v>
      </c>
      <c r="AC1752" s="60">
        <v>28</v>
      </c>
      <c r="AD1752" s="60" t="s">
        <v>6636</v>
      </c>
      <c r="AE1752" s="58" t="s">
        <v>698</v>
      </c>
      <c r="AF1752" s="58" t="s">
        <v>658</v>
      </c>
      <c r="AG1752" s="60" t="s">
        <v>5554</v>
      </c>
      <c r="AH1752" s="60" t="s">
        <v>5554</v>
      </c>
      <c r="AI1752" s="58">
        <v>1000</v>
      </c>
      <c r="AJ1752" s="58" t="s">
        <v>666</v>
      </c>
    </row>
    <row r="1753" spans="1:36">
      <c r="A1753" s="57">
        <v>1750</v>
      </c>
      <c r="B1753" s="58">
        <v>2022</v>
      </c>
      <c r="C1753" s="58" t="s">
        <v>692</v>
      </c>
      <c r="D1753" s="58"/>
      <c r="E1753" s="58" t="s">
        <v>8883</v>
      </c>
      <c r="F1753" s="58" t="s">
        <v>587</v>
      </c>
      <c r="G1753" s="58" t="s">
        <v>7933</v>
      </c>
      <c r="H1753" s="58" t="s">
        <v>2032</v>
      </c>
      <c r="I1753" s="59">
        <v>44608</v>
      </c>
      <c r="J1753" s="58" t="s">
        <v>3694</v>
      </c>
      <c r="K1753" s="59" t="s">
        <v>1777</v>
      </c>
      <c r="L1753" s="58" t="s">
        <v>1441</v>
      </c>
      <c r="M1753" s="58" t="s">
        <v>1441</v>
      </c>
      <c r="N1753" s="60">
        <v>2718900</v>
      </c>
      <c r="O1753" s="60">
        <v>203918</v>
      </c>
      <c r="P1753" s="60">
        <v>203918</v>
      </c>
      <c r="Q1753" s="58"/>
      <c r="R1753" s="58" t="s">
        <v>658</v>
      </c>
      <c r="S1753" s="58" t="s">
        <v>695</v>
      </c>
      <c r="T1753" s="58"/>
      <c r="U1753" s="58">
        <v>3</v>
      </c>
      <c r="V1753" s="58"/>
      <c r="W1753" s="58" t="s">
        <v>658</v>
      </c>
      <c r="X1753" s="58">
        <v>44072938000</v>
      </c>
      <c r="Y1753" s="58" t="str">
        <f>LEFT(Tableau3[[#This Row],[CODE_TARIF]],6)</f>
        <v>440729</v>
      </c>
      <c r="Z1753" s="58" t="s">
        <v>697</v>
      </c>
      <c r="AA1753" s="58"/>
      <c r="AB1753" s="58" t="s">
        <v>7972</v>
      </c>
      <c r="AC1753" s="60">
        <v>15</v>
      </c>
      <c r="AD1753" s="60" t="s">
        <v>6990</v>
      </c>
      <c r="AE1753" s="58" t="s">
        <v>1668</v>
      </c>
      <c r="AF1753" s="58" t="s">
        <v>658</v>
      </c>
      <c r="AG1753" s="60" t="s">
        <v>5555</v>
      </c>
      <c r="AH1753" s="60" t="s">
        <v>5555</v>
      </c>
      <c r="AI1753" s="58">
        <v>1000</v>
      </c>
      <c r="AJ1753" s="58" t="s">
        <v>666</v>
      </c>
    </row>
    <row r="1754" spans="1:36">
      <c r="A1754" s="57">
        <v>1751</v>
      </c>
      <c r="B1754" s="58">
        <v>2022</v>
      </c>
      <c r="C1754" s="58" t="s">
        <v>692</v>
      </c>
      <c r="D1754" s="58"/>
      <c r="E1754" s="58" t="s">
        <v>8883</v>
      </c>
      <c r="F1754" s="58" t="s">
        <v>587</v>
      </c>
      <c r="G1754" s="58" t="s">
        <v>7933</v>
      </c>
      <c r="H1754" s="58" t="s">
        <v>2032</v>
      </c>
      <c r="I1754" s="59">
        <v>44608</v>
      </c>
      <c r="J1754" s="58" t="s">
        <v>3695</v>
      </c>
      <c r="K1754" s="59" t="s">
        <v>1777</v>
      </c>
      <c r="L1754" s="58" t="s">
        <v>1441</v>
      </c>
      <c r="M1754" s="58" t="s">
        <v>1441</v>
      </c>
      <c r="N1754" s="60">
        <v>2715400</v>
      </c>
      <c r="O1754" s="60">
        <v>203655</v>
      </c>
      <c r="P1754" s="60">
        <v>203655</v>
      </c>
      <c r="Q1754" s="58"/>
      <c r="R1754" s="58" t="s">
        <v>658</v>
      </c>
      <c r="S1754" s="58" t="s">
        <v>695</v>
      </c>
      <c r="T1754" s="58"/>
      <c r="U1754" s="58">
        <v>3</v>
      </c>
      <c r="V1754" s="58"/>
      <c r="W1754" s="58" t="s">
        <v>658</v>
      </c>
      <c r="X1754" s="58">
        <v>44072938000</v>
      </c>
      <c r="Y1754" s="58" t="str">
        <f>LEFT(Tableau3[[#This Row],[CODE_TARIF]],6)</f>
        <v>440729</v>
      </c>
      <c r="Z1754" s="58" t="s">
        <v>697</v>
      </c>
      <c r="AA1754" s="58"/>
      <c r="AB1754" s="58" t="s">
        <v>7972</v>
      </c>
      <c r="AC1754" s="60">
        <v>11</v>
      </c>
      <c r="AD1754" s="60" t="s">
        <v>6991</v>
      </c>
      <c r="AE1754" s="58" t="s">
        <v>1668</v>
      </c>
      <c r="AF1754" s="58" t="s">
        <v>658</v>
      </c>
      <c r="AG1754" s="60" t="s">
        <v>5556</v>
      </c>
      <c r="AH1754" s="60" t="s">
        <v>5556</v>
      </c>
      <c r="AI1754" s="58">
        <v>1000</v>
      </c>
      <c r="AJ1754" s="58" t="s">
        <v>666</v>
      </c>
    </row>
    <row r="1755" spans="1:36">
      <c r="A1755" s="57">
        <v>1752</v>
      </c>
      <c r="B1755" s="58">
        <v>2022</v>
      </c>
      <c r="C1755" s="58" t="s">
        <v>692</v>
      </c>
      <c r="D1755" s="58"/>
      <c r="E1755" s="58" t="s">
        <v>8883</v>
      </c>
      <c r="F1755" s="58" t="s">
        <v>587</v>
      </c>
      <c r="G1755" s="58" t="s">
        <v>7933</v>
      </c>
      <c r="H1755" s="58" t="s">
        <v>2032</v>
      </c>
      <c r="I1755" s="59">
        <v>44608</v>
      </c>
      <c r="J1755" s="58" t="s">
        <v>3696</v>
      </c>
      <c r="K1755" s="59" t="s">
        <v>1777</v>
      </c>
      <c r="L1755" s="58" t="s">
        <v>1441</v>
      </c>
      <c r="M1755" s="58" t="s">
        <v>1441</v>
      </c>
      <c r="N1755" s="60">
        <v>2758900</v>
      </c>
      <c r="O1755" s="60">
        <v>206918</v>
      </c>
      <c r="P1755" s="60">
        <v>206918</v>
      </c>
      <c r="Q1755" s="58"/>
      <c r="R1755" s="58" t="s">
        <v>658</v>
      </c>
      <c r="S1755" s="58" t="s">
        <v>695</v>
      </c>
      <c r="T1755" s="58"/>
      <c r="U1755" s="58">
        <v>3</v>
      </c>
      <c r="V1755" s="58"/>
      <c r="W1755" s="58" t="s">
        <v>658</v>
      </c>
      <c r="X1755" s="58">
        <v>44072938000</v>
      </c>
      <c r="Y1755" s="58" t="str">
        <f>LEFT(Tableau3[[#This Row],[CODE_TARIF]],6)</f>
        <v>440729</v>
      </c>
      <c r="Z1755" s="58" t="s">
        <v>697</v>
      </c>
      <c r="AA1755" s="58"/>
      <c r="AB1755" s="58" t="s">
        <v>7972</v>
      </c>
      <c r="AC1755" s="60">
        <v>12</v>
      </c>
      <c r="AD1755" s="60" t="s">
        <v>6131</v>
      </c>
      <c r="AE1755" s="58" t="s">
        <v>1668</v>
      </c>
      <c r="AF1755" s="58" t="s">
        <v>658</v>
      </c>
      <c r="AG1755" s="60" t="s">
        <v>4401</v>
      </c>
      <c r="AH1755" s="60" t="s">
        <v>4401</v>
      </c>
      <c r="AI1755" s="58">
        <v>1000</v>
      </c>
      <c r="AJ1755" s="58" t="s">
        <v>666</v>
      </c>
    </row>
    <row r="1756" spans="1:36">
      <c r="A1756" s="57">
        <v>1753</v>
      </c>
      <c r="B1756" s="58">
        <v>2022</v>
      </c>
      <c r="C1756" s="58" t="s">
        <v>692</v>
      </c>
      <c r="D1756" s="58"/>
      <c r="E1756" s="58" t="s">
        <v>8883</v>
      </c>
      <c r="F1756" s="58" t="s">
        <v>587</v>
      </c>
      <c r="G1756" s="58" t="s">
        <v>7933</v>
      </c>
      <c r="H1756" s="58" t="s">
        <v>2032</v>
      </c>
      <c r="I1756" s="59">
        <v>44608</v>
      </c>
      <c r="J1756" s="58" t="s">
        <v>3697</v>
      </c>
      <c r="K1756" s="59" t="s">
        <v>1777</v>
      </c>
      <c r="L1756" s="58" t="s">
        <v>1441</v>
      </c>
      <c r="M1756" s="58" t="s">
        <v>1441</v>
      </c>
      <c r="N1756" s="60">
        <v>2711600</v>
      </c>
      <c r="O1756" s="60">
        <v>203370</v>
      </c>
      <c r="P1756" s="60">
        <v>203370</v>
      </c>
      <c r="Q1756" s="58"/>
      <c r="R1756" s="58" t="s">
        <v>658</v>
      </c>
      <c r="S1756" s="58" t="s">
        <v>695</v>
      </c>
      <c r="T1756" s="58"/>
      <c r="U1756" s="58">
        <v>3</v>
      </c>
      <c r="V1756" s="58"/>
      <c r="W1756" s="58" t="s">
        <v>658</v>
      </c>
      <c r="X1756" s="58">
        <v>44072938000</v>
      </c>
      <c r="Y1756" s="58" t="str">
        <f>LEFT(Tableau3[[#This Row],[CODE_TARIF]],6)</f>
        <v>440729</v>
      </c>
      <c r="Z1756" s="58" t="s">
        <v>697</v>
      </c>
      <c r="AA1756" s="58"/>
      <c r="AB1756" s="58" t="s">
        <v>7972</v>
      </c>
      <c r="AC1756" s="60">
        <v>12</v>
      </c>
      <c r="AD1756" s="60" t="s">
        <v>6992</v>
      </c>
      <c r="AE1756" s="58" t="s">
        <v>1668</v>
      </c>
      <c r="AF1756" s="58" t="s">
        <v>658</v>
      </c>
      <c r="AG1756" s="60" t="s">
        <v>5557</v>
      </c>
      <c r="AH1756" s="60" t="s">
        <v>5557</v>
      </c>
      <c r="AI1756" s="58">
        <v>1000</v>
      </c>
      <c r="AJ1756" s="58" t="s">
        <v>666</v>
      </c>
    </row>
    <row r="1757" spans="1:36">
      <c r="A1757" s="57">
        <v>1754</v>
      </c>
      <c r="B1757" s="58">
        <v>2022</v>
      </c>
      <c r="C1757" s="58" t="s">
        <v>692</v>
      </c>
      <c r="D1757" s="58"/>
      <c r="E1757" s="58" t="s">
        <v>8883</v>
      </c>
      <c r="F1757" s="58" t="s">
        <v>587</v>
      </c>
      <c r="G1757" s="58" t="s">
        <v>7933</v>
      </c>
      <c r="H1757" s="58" t="s">
        <v>2032</v>
      </c>
      <c r="I1757" s="59">
        <v>44608</v>
      </c>
      <c r="J1757" s="58" t="s">
        <v>3698</v>
      </c>
      <c r="K1757" s="59" t="s">
        <v>1777</v>
      </c>
      <c r="L1757" s="58" t="s">
        <v>1441</v>
      </c>
      <c r="M1757" s="58" t="s">
        <v>1441</v>
      </c>
      <c r="N1757" s="60">
        <v>2736200</v>
      </c>
      <c r="O1757" s="60">
        <v>205215</v>
      </c>
      <c r="P1757" s="60">
        <v>205215</v>
      </c>
      <c r="Q1757" s="58"/>
      <c r="R1757" s="58" t="s">
        <v>658</v>
      </c>
      <c r="S1757" s="58" t="s">
        <v>695</v>
      </c>
      <c r="T1757" s="58"/>
      <c r="U1757" s="58">
        <v>3</v>
      </c>
      <c r="V1757" s="58"/>
      <c r="W1757" s="58" t="s">
        <v>658</v>
      </c>
      <c r="X1757" s="58">
        <v>44072938000</v>
      </c>
      <c r="Y1757" s="58" t="str">
        <f>LEFT(Tableau3[[#This Row],[CODE_TARIF]],6)</f>
        <v>440729</v>
      </c>
      <c r="Z1757" s="58" t="s">
        <v>697</v>
      </c>
      <c r="AA1757" s="58"/>
      <c r="AB1757" s="58" t="s">
        <v>7972</v>
      </c>
      <c r="AC1757" s="60">
        <v>12</v>
      </c>
      <c r="AD1757" s="60" t="s">
        <v>5886</v>
      </c>
      <c r="AE1757" s="58" t="s">
        <v>1668</v>
      </c>
      <c r="AF1757" s="58" t="s">
        <v>658</v>
      </c>
      <c r="AG1757" s="60" t="s">
        <v>5558</v>
      </c>
      <c r="AH1757" s="60" t="s">
        <v>5558</v>
      </c>
      <c r="AI1757" s="58">
        <v>1000</v>
      </c>
      <c r="AJ1757" s="58" t="s">
        <v>666</v>
      </c>
    </row>
    <row r="1758" spans="1:36">
      <c r="A1758" s="57">
        <v>1755</v>
      </c>
      <c r="B1758" s="58">
        <v>2022</v>
      </c>
      <c r="C1758" s="58" t="s">
        <v>692</v>
      </c>
      <c r="D1758" s="58"/>
      <c r="E1758" s="58" t="s">
        <v>8883</v>
      </c>
      <c r="F1758" s="58" t="s">
        <v>587</v>
      </c>
      <c r="G1758" s="58" t="s">
        <v>7933</v>
      </c>
      <c r="H1758" s="58" t="s">
        <v>2032</v>
      </c>
      <c r="I1758" s="59">
        <v>44608</v>
      </c>
      <c r="J1758" s="58" t="s">
        <v>3699</v>
      </c>
      <c r="K1758" s="59" t="s">
        <v>1777</v>
      </c>
      <c r="L1758" s="58" t="s">
        <v>1441</v>
      </c>
      <c r="M1758" s="58" t="s">
        <v>1441</v>
      </c>
      <c r="N1758" s="60">
        <v>2765600</v>
      </c>
      <c r="O1758" s="60">
        <v>207420</v>
      </c>
      <c r="P1758" s="60">
        <v>207420</v>
      </c>
      <c r="Q1758" s="58"/>
      <c r="R1758" s="58" t="s">
        <v>658</v>
      </c>
      <c r="S1758" s="58" t="s">
        <v>695</v>
      </c>
      <c r="T1758" s="58"/>
      <c r="U1758" s="58">
        <v>3</v>
      </c>
      <c r="V1758" s="58"/>
      <c r="W1758" s="58" t="s">
        <v>658</v>
      </c>
      <c r="X1758" s="58">
        <v>44072938000</v>
      </c>
      <c r="Y1758" s="58" t="str">
        <f>LEFT(Tableau3[[#This Row],[CODE_TARIF]],6)</f>
        <v>440729</v>
      </c>
      <c r="Z1758" s="58" t="s">
        <v>697</v>
      </c>
      <c r="AA1758" s="58"/>
      <c r="AB1758" s="58" t="s">
        <v>7972</v>
      </c>
      <c r="AC1758" s="60">
        <v>15</v>
      </c>
      <c r="AD1758" s="60" t="s">
        <v>6993</v>
      </c>
      <c r="AE1758" s="58" t="s">
        <v>1668</v>
      </c>
      <c r="AF1758" s="58" t="s">
        <v>658</v>
      </c>
      <c r="AG1758" s="60" t="s">
        <v>5559</v>
      </c>
      <c r="AH1758" s="60" t="s">
        <v>5559</v>
      </c>
      <c r="AI1758" s="58">
        <v>1000</v>
      </c>
      <c r="AJ1758" s="58" t="s">
        <v>666</v>
      </c>
    </row>
    <row r="1759" spans="1:36">
      <c r="A1759" s="57">
        <v>1756</v>
      </c>
      <c r="B1759" s="58">
        <v>2022</v>
      </c>
      <c r="C1759" s="58" t="s">
        <v>692</v>
      </c>
      <c r="D1759" s="58"/>
      <c r="E1759" s="58" t="s">
        <v>8883</v>
      </c>
      <c r="F1759" s="58" t="s">
        <v>587</v>
      </c>
      <c r="G1759" s="58" t="s">
        <v>7933</v>
      </c>
      <c r="H1759" s="58" t="s">
        <v>2032</v>
      </c>
      <c r="I1759" s="59">
        <v>44608</v>
      </c>
      <c r="J1759" s="58" t="s">
        <v>3700</v>
      </c>
      <c r="K1759" s="59" t="s">
        <v>1777</v>
      </c>
      <c r="L1759" s="58" t="s">
        <v>1441</v>
      </c>
      <c r="M1759" s="58" t="s">
        <v>1441</v>
      </c>
      <c r="N1759" s="60">
        <v>3115300</v>
      </c>
      <c r="O1759" s="60">
        <v>233648</v>
      </c>
      <c r="P1759" s="60">
        <v>233648</v>
      </c>
      <c r="Q1759" s="58"/>
      <c r="R1759" s="58" t="s">
        <v>658</v>
      </c>
      <c r="S1759" s="58" t="s">
        <v>695</v>
      </c>
      <c r="T1759" s="58"/>
      <c r="U1759" s="58">
        <v>3</v>
      </c>
      <c r="V1759" s="58"/>
      <c r="W1759" s="58" t="s">
        <v>658</v>
      </c>
      <c r="X1759" s="58">
        <v>44072938000</v>
      </c>
      <c r="Y1759" s="58" t="str">
        <f>LEFT(Tableau3[[#This Row],[CODE_TARIF]],6)</f>
        <v>440729</v>
      </c>
      <c r="Z1759" s="58" t="s">
        <v>697</v>
      </c>
      <c r="AA1759" s="58"/>
      <c r="AB1759" s="58" t="s">
        <v>7972</v>
      </c>
      <c r="AC1759" s="60">
        <v>25</v>
      </c>
      <c r="AD1759" s="60" t="s">
        <v>6994</v>
      </c>
      <c r="AE1759" s="58" t="s">
        <v>1668</v>
      </c>
      <c r="AF1759" s="58" t="s">
        <v>658</v>
      </c>
      <c r="AG1759" s="60" t="s">
        <v>5560</v>
      </c>
      <c r="AH1759" s="60" t="s">
        <v>5560</v>
      </c>
      <c r="AI1759" s="58">
        <v>1000</v>
      </c>
      <c r="AJ1759" s="58" t="s">
        <v>666</v>
      </c>
    </row>
    <row r="1760" spans="1:36">
      <c r="A1760" s="57">
        <v>1757</v>
      </c>
      <c r="B1760" s="58">
        <v>2022</v>
      </c>
      <c r="C1760" s="58" t="s">
        <v>692</v>
      </c>
      <c r="D1760" s="58"/>
      <c r="E1760" s="58" t="s">
        <v>8883</v>
      </c>
      <c r="F1760" s="58" t="s">
        <v>587</v>
      </c>
      <c r="G1760" s="58" t="s">
        <v>7933</v>
      </c>
      <c r="H1760" s="58" t="s">
        <v>2032</v>
      </c>
      <c r="I1760" s="59">
        <v>44608</v>
      </c>
      <c r="J1760" s="58" t="s">
        <v>3701</v>
      </c>
      <c r="K1760" s="59" t="s">
        <v>1777</v>
      </c>
      <c r="L1760" s="58" t="s">
        <v>7875</v>
      </c>
      <c r="M1760" s="58" t="s">
        <v>1777</v>
      </c>
      <c r="N1760" s="60">
        <v>2756400</v>
      </c>
      <c r="O1760" s="60">
        <v>206730</v>
      </c>
      <c r="P1760" s="60">
        <v>206730</v>
      </c>
      <c r="Q1760" s="58"/>
      <c r="R1760" s="58" t="s">
        <v>658</v>
      </c>
      <c r="S1760" s="58" t="s">
        <v>687</v>
      </c>
      <c r="T1760" s="58"/>
      <c r="U1760" s="58">
        <v>3</v>
      </c>
      <c r="V1760" s="58"/>
      <c r="W1760" s="58" t="s">
        <v>658</v>
      </c>
      <c r="X1760" s="58">
        <v>44072938000</v>
      </c>
      <c r="Y1760" s="58" t="str">
        <f>LEFT(Tableau3[[#This Row],[CODE_TARIF]],6)</f>
        <v>440729</v>
      </c>
      <c r="Z1760" s="58" t="s">
        <v>697</v>
      </c>
      <c r="AA1760" s="58"/>
      <c r="AB1760" s="58" t="s">
        <v>7972</v>
      </c>
      <c r="AC1760" s="60">
        <v>11</v>
      </c>
      <c r="AD1760" s="60" t="s">
        <v>5944</v>
      </c>
      <c r="AE1760" s="58" t="s">
        <v>1668</v>
      </c>
      <c r="AF1760" s="58" t="s">
        <v>658</v>
      </c>
      <c r="AG1760" s="60" t="s">
        <v>4166</v>
      </c>
      <c r="AH1760" s="60" t="s">
        <v>4166</v>
      </c>
      <c r="AI1760" s="58">
        <v>1000</v>
      </c>
      <c r="AJ1760" s="58" t="s">
        <v>666</v>
      </c>
    </row>
    <row r="1761" spans="1:36">
      <c r="A1761" s="57">
        <v>1758</v>
      </c>
      <c r="B1761" s="58">
        <v>2022</v>
      </c>
      <c r="C1761" s="58" t="s">
        <v>692</v>
      </c>
      <c r="D1761" s="58"/>
      <c r="E1761" s="58" t="s">
        <v>8883</v>
      </c>
      <c r="F1761" s="58" t="s">
        <v>587</v>
      </c>
      <c r="G1761" s="58" t="s">
        <v>7933</v>
      </c>
      <c r="H1761" s="58" t="s">
        <v>2032</v>
      </c>
      <c r="I1761" s="59">
        <v>44608</v>
      </c>
      <c r="J1761" s="58" t="s">
        <v>3702</v>
      </c>
      <c r="K1761" s="59" t="s">
        <v>1777</v>
      </c>
      <c r="L1761" s="58" t="s">
        <v>7875</v>
      </c>
      <c r="M1761" s="58" t="s">
        <v>1777</v>
      </c>
      <c r="N1761" s="60">
        <v>1143400</v>
      </c>
      <c r="O1761" s="60">
        <v>85755</v>
      </c>
      <c r="P1761" s="60">
        <v>85755</v>
      </c>
      <c r="Q1761" s="58"/>
      <c r="R1761" s="58" t="s">
        <v>658</v>
      </c>
      <c r="S1761" s="58" t="s">
        <v>687</v>
      </c>
      <c r="T1761" s="58"/>
      <c r="U1761" s="58">
        <v>3</v>
      </c>
      <c r="V1761" s="58"/>
      <c r="W1761" s="58" t="s">
        <v>658</v>
      </c>
      <c r="X1761" s="58">
        <v>44072938000</v>
      </c>
      <c r="Y1761" s="58" t="str">
        <f>LEFT(Tableau3[[#This Row],[CODE_TARIF]],6)</f>
        <v>440729</v>
      </c>
      <c r="Z1761" s="58" t="s">
        <v>697</v>
      </c>
      <c r="AA1761" s="58"/>
      <c r="AB1761" s="58" t="s">
        <v>7972</v>
      </c>
      <c r="AC1761" s="60">
        <v>10</v>
      </c>
      <c r="AD1761" s="60" t="s">
        <v>6995</v>
      </c>
      <c r="AE1761" s="58" t="s">
        <v>1668</v>
      </c>
      <c r="AF1761" s="58" t="s">
        <v>658</v>
      </c>
      <c r="AG1761" s="60" t="s">
        <v>5561</v>
      </c>
      <c r="AH1761" s="60" t="s">
        <v>5561</v>
      </c>
      <c r="AI1761" s="58">
        <v>1000</v>
      </c>
      <c r="AJ1761" s="58" t="s">
        <v>666</v>
      </c>
    </row>
    <row r="1762" spans="1:36">
      <c r="A1762" s="57">
        <v>1759</v>
      </c>
      <c r="B1762" s="58">
        <v>2022</v>
      </c>
      <c r="C1762" s="58" t="s">
        <v>692</v>
      </c>
      <c r="D1762" s="58"/>
      <c r="E1762" s="58" t="s">
        <v>8883</v>
      </c>
      <c r="F1762" s="58" t="s">
        <v>587</v>
      </c>
      <c r="G1762" s="58" t="s">
        <v>7933</v>
      </c>
      <c r="H1762" s="58" t="s">
        <v>2032</v>
      </c>
      <c r="I1762" s="59">
        <v>44608</v>
      </c>
      <c r="J1762" s="58" t="s">
        <v>3703</v>
      </c>
      <c r="K1762" s="59" t="s">
        <v>1777</v>
      </c>
      <c r="L1762" s="58" t="s">
        <v>7875</v>
      </c>
      <c r="M1762" s="58" t="s">
        <v>1777</v>
      </c>
      <c r="N1762" s="60">
        <v>2754100</v>
      </c>
      <c r="O1762" s="60">
        <v>206558</v>
      </c>
      <c r="P1762" s="60">
        <v>206558</v>
      </c>
      <c r="Q1762" s="58"/>
      <c r="R1762" s="58" t="s">
        <v>658</v>
      </c>
      <c r="S1762" s="58" t="s">
        <v>687</v>
      </c>
      <c r="T1762" s="58"/>
      <c r="U1762" s="58">
        <v>3</v>
      </c>
      <c r="V1762" s="58"/>
      <c r="W1762" s="58" t="s">
        <v>658</v>
      </c>
      <c r="X1762" s="58">
        <v>44072938000</v>
      </c>
      <c r="Y1762" s="58" t="str">
        <f>LEFT(Tableau3[[#This Row],[CODE_TARIF]],6)</f>
        <v>440729</v>
      </c>
      <c r="Z1762" s="58" t="s">
        <v>697</v>
      </c>
      <c r="AA1762" s="58"/>
      <c r="AB1762" s="58" t="s">
        <v>7972</v>
      </c>
      <c r="AC1762" s="60">
        <v>11</v>
      </c>
      <c r="AD1762" s="60" t="s">
        <v>6996</v>
      </c>
      <c r="AE1762" s="58" t="s">
        <v>1668</v>
      </c>
      <c r="AF1762" s="58" t="s">
        <v>658</v>
      </c>
      <c r="AG1762" s="60" t="s">
        <v>4775</v>
      </c>
      <c r="AH1762" s="60" t="s">
        <v>4775</v>
      </c>
      <c r="AI1762" s="58">
        <v>1000</v>
      </c>
      <c r="AJ1762" s="58" t="s">
        <v>666</v>
      </c>
    </row>
    <row r="1763" spans="1:36">
      <c r="A1763" s="57">
        <v>1760</v>
      </c>
      <c r="B1763" s="58">
        <v>2022</v>
      </c>
      <c r="C1763" s="58" t="s">
        <v>692</v>
      </c>
      <c r="D1763" s="58"/>
      <c r="E1763" s="58" t="s">
        <v>8883</v>
      </c>
      <c r="F1763" s="58" t="s">
        <v>587</v>
      </c>
      <c r="G1763" s="58" t="s">
        <v>7933</v>
      </c>
      <c r="H1763" s="58" t="s">
        <v>2032</v>
      </c>
      <c r="I1763" s="59">
        <v>44608</v>
      </c>
      <c r="J1763" s="58" t="s">
        <v>3704</v>
      </c>
      <c r="K1763" s="59" t="s">
        <v>1777</v>
      </c>
      <c r="L1763" s="58" t="s">
        <v>7875</v>
      </c>
      <c r="M1763" s="58" t="s">
        <v>1777</v>
      </c>
      <c r="N1763" s="60">
        <v>3156100</v>
      </c>
      <c r="O1763" s="60">
        <v>236708</v>
      </c>
      <c r="P1763" s="60">
        <v>236708</v>
      </c>
      <c r="Q1763" s="58"/>
      <c r="R1763" s="58" t="s">
        <v>658</v>
      </c>
      <c r="S1763" s="58" t="s">
        <v>695</v>
      </c>
      <c r="T1763" s="58"/>
      <c r="U1763" s="58">
        <v>3</v>
      </c>
      <c r="V1763" s="58"/>
      <c r="W1763" s="58" t="s">
        <v>658</v>
      </c>
      <c r="X1763" s="58">
        <v>44072938000</v>
      </c>
      <c r="Y1763" s="58" t="str">
        <f>LEFT(Tableau3[[#This Row],[CODE_TARIF]],6)</f>
        <v>440729</v>
      </c>
      <c r="Z1763" s="58" t="s">
        <v>697</v>
      </c>
      <c r="AA1763" s="58"/>
      <c r="AB1763" s="58" t="s">
        <v>7972</v>
      </c>
      <c r="AC1763" s="60">
        <v>29</v>
      </c>
      <c r="AD1763" s="60" t="s">
        <v>6997</v>
      </c>
      <c r="AE1763" s="58" t="s">
        <v>1668</v>
      </c>
      <c r="AF1763" s="58" t="s">
        <v>658</v>
      </c>
      <c r="AG1763" s="60" t="s">
        <v>5562</v>
      </c>
      <c r="AH1763" s="60" t="s">
        <v>5562</v>
      </c>
      <c r="AI1763" s="58">
        <v>1000</v>
      </c>
      <c r="AJ1763" s="58" t="s">
        <v>666</v>
      </c>
    </row>
    <row r="1764" spans="1:36">
      <c r="A1764" s="57">
        <v>1761</v>
      </c>
      <c r="B1764" s="58">
        <v>2022</v>
      </c>
      <c r="C1764" s="58" t="s">
        <v>692</v>
      </c>
      <c r="D1764" s="58"/>
      <c r="E1764" s="58" t="s">
        <v>8883</v>
      </c>
      <c r="F1764" s="58" t="s">
        <v>587</v>
      </c>
      <c r="G1764" s="58" t="s">
        <v>7933</v>
      </c>
      <c r="H1764" s="58" t="s">
        <v>2032</v>
      </c>
      <c r="I1764" s="59">
        <v>44608</v>
      </c>
      <c r="J1764" s="58" t="s">
        <v>3705</v>
      </c>
      <c r="K1764" s="59" t="s">
        <v>1777</v>
      </c>
      <c r="L1764" s="58" t="s">
        <v>7875</v>
      </c>
      <c r="M1764" s="58" t="s">
        <v>1777</v>
      </c>
      <c r="N1764" s="60">
        <v>3292500</v>
      </c>
      <c r="O1764" s="60">
        <v>246938</v>
      </c>
      <c r="P1764" s="60">
        <v>246938</v>
      </c>
      <c r="Q1764" s="58"/>
      <c r="R1764" s="58" t="s">
        <v>658</v>
      </c>
      <c r="S1764" s="58" t="s">
        <v>695</v>
      </c>
      <c r="T1764" s="58"/>
      <c r="U1764" s="58">
        <v>3</v>
      </c>
      <c r="V1764" s="58"/>
      <c r="W1764" s="58" t="s">
        <v>658</v>
      </c>
      <c r="X1764" s="58">
        <v>44072938000</v>
      </c>
      <c r="Y1764" s="58" t="str">
        <f>LEFT(Tableau3[[#This Row],[CODE_TARIF]],6)</f>
        <v>440729</v>
      </c>
      <c r="Z1764" s="58" t="s">
        <v>697</v>
      </c>
      <c r="AA1764" s="58"/>
      <c r="AB1764" s="58" t="s">
        <v>7975</v>
      </c>
      <c r="AC1764" s="60">
        <v>8</v>
      </c>
      <c r="AD1764" s="60" t="s">
        <v>6998</v>
      </c>
      <c r="AE1764" s="58" t="s">
        <v>1668</v>
      </c>
      <c r="AF1764" s="58" t="s">
        <v>658</v>
      </c>
      <c r="AG1764" s="60" t="s">
        <v>5563</v>
      </c>
      <c r="AH1764" s="60" t="s">
        <v>5563</v>
      </c>
      <c r="AI1764" s="58">
        <v>1000</v>
      </c>
      <c r="AJ1764" s="58" t="s">
        <v>666</v>
      </c>
    </row>
    <row r="1765" spans="1:36">
      <c r="A1765" s="57">
        <v>1762</v>
      </c>
      <c r="B1765" s="58">
        <v>2022</v>
      </c>
      <c r="C1765" s="58" t="s">
        <v>692</v>
      </c>
      <c r="D1765" s="58"/>
      <c r="E1765" s="58" t="s">
        <v>8883</v>
      </c>
      <c r="F1765" s="58" t="s">
        <v>587</v>
      </c>
      <c r="G1765" s="58" t="s">
        <v>7933</v>
      </c>
      <c r="H1765" s="58" t="s">
        <v>2032</v>
      </c>
      <c r="I1765" s="59">
        <v>44608</v>
      </c>
      <c r="J1765" s="58" t="s">
        <v>3706</v>
      </c>
      <c r="K1765" s="59" t="s">
        <v>1777</v>
      </c>
      <c r="L1765" s="58" t="s">
        <v>1441</v>
      </c>
      <c r="M1765" s="58" t="s">
        <v>1441</v>
      </c>
      <c r="N1765" s="60">
        <v>1448700</v>
      </c>
      <c r="O1765" s="60">
        <v>195575</v>
      </c>
      <c r="P1765" s="60">
        <v>195575</v>
      </c>
      <c r="Q1765" s="58"/>
      <c r="R1765" s="58" t="s">
        <v>658</v>
      </c>
      <c r="S1765" s="58" t="s">
        <v>695</v>
      </c>
      <c r="T1765" s="58"/>
      <c r="U1765" s="58">
        <v>3</v>
      </c>
      <c r="V1765" s="58"/>
      <c r="W1765" s="58" t="s">
        <v>658</v>
      </c>
      <c r="X1765" s="58">
        <v>44034900000</v>
      </c>
      <c r="Y1765" s="58" t="str">
        <f>LEFT(Tableau3[[#This Row],[CODE_TARIF]],6)</f>
        <v>440349</v>
      </c>
      <c r="Z1765" s="58" t="s">
        <v>697</v>
      </c>
      <c r="AA1765" s="58"/>
      <c r="AB1765" s="58" t="s">
        <v>7974</v>
      </c>
      <c r="AC1765" s="60">
        <v>52</v>
      </c>
      <c r="AD1765" s="60" t="s">
        <v>6999</v>
      </c>
      <c r="AE1765" s="58" t="s">
        <v>698</v>
      </c>
      <c r="AF1765" s="58" t="s">
        <v>658</v>
      </c>
      <c r="AG1765" s="60" t="s">
        <v>5564</v>
      </c>
      <c r="AH1765" s="60" t="s">
        <v>5564</v>
      </c>
      <c r="AI1765" s="58">
        <v>1000</v>
      </c>
      <c r="AJ1765" s="58" t="s">
        <v>666</v>
      </c>
    </row>
    <row r="1766" spans="1:36">
      <c r="A1766" s="57">
        <v>1763</v>
      </c>
      <c r="B1766" s="58">
        <v>2022</v>
      </c>
      <c r="C1766" s="58" t="s">
        <v>692</v>
      </c>
      <c r="D1766" s="58"/>
      <c r="E1766" s="58" t="s">
        <v>2012</v>
      </c>
      <c r="F1766" s="58" t="s">
        <v>577</v>
      </c>
      <c r="G1766" s="58" t="s">
        <v>7922</v>
      </c>
      <c r="H1766" s="58" t="s">
        <v>1910</v>
      </c>
      <c r="I1766" s="59">
        <v>44608</v>
      </c>
      <c r="J1766" s="58" t="s">
        <v>3707</v>
      </c>
      <c r="K1766" s="59" t="s">
        <v>7289</v>
      </c>
      <c r="L1766" s="58" t="s">
        <v>1441</v>
      </c>
      <c r="M1766" s="58" t="s">
        <v>1441</v>
      </c>
      <c r="N1766" s="60">
        <v>521175</v>
      </c>
      <c r="O1766" s="60">
        <v>59935</v>
      </c>
      <c r="P1766" s="60">
        <v>59935</v>
      </c>
      <c r="Q1766" s="58"/>
      <c r="R1766" s="58" t="s">
        <v>658</v>
      </c>
      <c r="S1766" s="58" t="s">
        <v>687</v>
      </c>
      <c r="T1766" s="58"/>
      <c r="U1766" s="58">
        <v>3</v>
      </c>
      <c r="V1766" s="58"/>
      <c r="W1766" s="58" t="s">
        <v>658</v>
      </c>
      <c r="X1766" s="58">
        <v>44034939000</v>
      </c>
      <c r="Y1766" s="58" t="str">
        <f>LEFT(Tableau3[[#This Row],[CODE_TARIF]],6)</f>
        <v>440349</v>
      </c>
      <c r="Z1766" s="58" t="s">
        <v>697</v>
      </c>
      <c r="AA1766" s="58"/>
      <c r="AB1766" s="58" t="s">
        <v>8788</v>
      </c>
      <c r="AC1766" s="60">
        <v>10</v>
      </c>
      <c r="AD1766" s="60" t="s">
        <v>7000</v>
      </c>
      <c r="AE1766" s="58" t="s">
        <v>698</v>
      </c>
      <c r="AF1766" s="58" t="s">
        <v>658</v>
      </c>
      <c r="AG1766" s="60" t="s">
        <v>5565</v>
      </c>
      <c r="AH1766" s="60" t="s">
        <v>5565</v>
      </c>
      <c r="AI1766" s="58">
        <v>1000</v>
      </c>
      <c r="AJ1766" s="58" t="s">
        <v>666</v>
      </c>
    </row>
    <row r="1767" spans="1:36">
      <c r="A1767" s="57">
        <v>1764</v>
      </c>
      <c r="B1767" s="58">
        <v>2022</v>
      </c>
      <c r="C1767" s="58" t="s">
        <v>692</v>
      </c>
      <c r="D1767" s="58"/>
      <c r="E1767" s="58" t="s">
        <v>2012</v>
      </c>
      <c r="F1767" s="58" t="s">
        <v>577</v>
      </c>
      <c r="G1767" s="58" t="s">
        <v>7922</v>
      </c>
      <c r="H1767" s="58" t="s">
        <v>1910</v>
      </c>
      <c r="I1767" s="59">
        <v>44608</v>
      </c>
      <c r="J1767" s="58" t="s">
        <v>3708</v>
      </c>
      <c r="K1767" s="59" t="s">
        <v>7289</v>
      </c>
      <c r="L1767" s="58" t="s">
        <v>7876</v>
      </c>
      <c r="M1767" s="58" t="s">
        <v>7287</v>
      </c>
      <c r="N1767" s="60">
        <v>953510</v>
      </c>
      <c r="O1767" s="60">
        <v>109654</v>
      </c>
      <c r="P1767" s="60">
        <v>109654</v>
      </c>
      <c r="Q1767" s="58"/>
      <c r="R1767" s="58" t="s">
        <v>658</v>
      </c>
      <c r="S1767" s="58" t="s">
        <v>687</v>
      </c>
      <c r="T1767" s="58"/>
      <c r="U1767" s="58">
        <v>3</v>
      </c>
      <c r="V1767" s="58"/>
      <c r="W1767" s="58" t="s">
        <v>658</v>
      </c>
      <c r="X1767" s="58">
        <v>44034939000</v>
      </c>
      <c r="Y1767" s="58" t="str">
        <f>LEFT(Tableau3[[#This Row],[CODE_TARIF]],6)</f>
        <v>440349</v>
      </c>
      <c r="Z1767" s="58" t="s">
        <v>697</v>
      </c>
      <c r="AA1767" s="58"/>
      <c r="AB1767" s="58" t="s">
        <v>8789</v>
      </c>
      <c r="AC1767" s="60">
        <v>22</v>
      </c>
      <c r="AD1767" s="60" t="s">
        <v>5566</v>
      </c>
      <c r="AE1767" s="58" t="s">
        <v>698</v>
      </c>
      <c r="AF1767" s="58" t="s">
        <v>658</v>
      </c>
      <c r="AG1767" s="60" t="s">
        <v>5566</v>
      </c>
      <c r="AH1767" s="60" t="s">
        <v>5566</v>
      </c>
      <c r="AI1767" s="58">
        <v>1000</v>
      </c>
      <c r="AJ1767" s="58" t="s">
        <v>666</v>
      </c>
    </row>
    <row r="1768" spans="1:36">
      <c r="A1768" s="57">
        <v>1765</v>
      </c>
      <c r="B1768" s="58">
        <v>2022</v>
      </c>
      <c r="C1768" s="58" t="s">
        <v>692</v>
      </c>
      <c r="D1768" s="58"/>
      <c r="E1768" s="58" t="s">
        <v>8878</v>
      </c>
      <c r="F1768" s="58" t="s">
        <v>578</v>
      </c>
      <c r="G1768" s="58" t="s">
        <v>7935</v>
      </c>
      <c r="H1768" s="58" t="s">
        <v>2027</v>
      </c>
      <c r="I1768" s="59">
        <v>44608</v>
      </c>
      <c r="J1768" s="58" t="s">
        <v>3709</v>
      </c>
      <c r="K1768" s="59" t="s">
        <v>7289</v>
      </c>
      <c r="L1768" s="58" t="s">
        <v>7877</v>
      </c>
      <c r="M1768" s="58" t="s">
        <v>7288</v>
      </c>
      <c r="N1768" s="60">
        <v>3471798</v>
      </c>
      <c r="O1768" s="60">
        <v>399257</v>
      </c>
      <c r="P1768" s="60">
        <v>399257</v>
      </c>
      <c r="Q1768" s="58"/>
      <c r="R1768" s="58" t="s">
        <v>658</v>
      </c>
      <c r="S1768" s="58" t="s">
        <v>703</v>
      </c>
      <c r="T1768" s="58"/>
      <c r="U1768" s="58">
        <v>3</v>
      </c>
      <c r="V1768" s="58"/>
      <c r="W1768" s="58" t="s">
        <v>658</v>
      </c>
      <c r="X1768" s="58">
        <v>44034914000</v>
      </c>
      <c r="Y1768" s="58" t="str">
        <f>LEFT(Tableau3[[#This Row],[CODE_TARIF]],6)</f>
        <v>440349</v>
      </c>
      <c r="Z1768" s="58" t="s">
        <v>697</v>
      </c>
      <c r="AA1768" s="58"/>
      <c r="AB1768" s="58" t="s">
        <v>8790</v>
      </c>
      <c r="AC1768" s="60">
        <v>107</v>
      </c>
      <c r="AD1768" s="60" t="s">
        <v>6925</v>
      </c>
      <c r="AE1768" s="58" t="s">
        <v>698</v>
      </c>
      <c r="AF1768" s="58" t="s">
        <v>658</v>
      </c>
      <c r="AG1768" s="60" t="s">
        <v>5567</v>
      </c>
      <c r="AH1768" s="60" t="s">
        <v>5567</v>
      </c>
      <c r="AI1768" s="58">
        <v>1000</v>
      </c>
      <c r="AJ1768" s="58" t="s">
        <v>666</v>
      </c>
    </row>
    <row r="1769" spans="1:36">
      <c r="A1769" s="57">
        <v>1766</v>
      </c>
      <c r="B1769" s="58">
        <v>2022</v>
      </c>
      <c r="C1769" s="58" t="s">
        <v>692</v>
      </c>
      <c r="D1769" s="58"/>
      <c r="E1769" s="58" t="s">
        <v>8878</v>
      </c>
      <c r="F1769" s="58" t="s">
        <v>578</v>
      </c>
      <c r="G1769" s="58" t="s">
        <v>7935</v>
      </c>
      <c r="H1769" s="58" t="s">
        <v>2027</v>
      </c>
      <c r="I1769" s="59">
        <v>44608</v>
      </c>
      <c r="J1769" s="58" t="s">
        <v>2074</v>
      </c>
      <c r="K1769" s="59" t="s">
        <v>7289</v>
      </c>
      <c r="L1769" s="58" t="s">
        <v>7878</v>
      </c>
      <c r="M1769" s="58" t="s">
        <v>7285</v>
      </c>
      <c r="N1769" s="60">
        <v>3190932</v>
      </c>
      <c r="O1769" s="60">
        <v>366958</v>
      </c>
      <c r="P1769" s="60">
        <v>366958</v>
      </c>
      <c r="Q1769" s="58"/>
      <c r="R1769" s="58" t="s">
        <v>658</v>
      </c>
      <c r="S1769" s="58" t="s">
        <v>703</v>
      </c>
      <c r="T1769" s="58"/>
      <c r="U1769" s="58">
        <v>3</v>
      </c>
      <c r="V1769" s="58"/>
      <c r="W1769" s="58" t="s">
        <v>658</v>
      </c>
      <c r="X1769" s="58">
        <v>44034914000</v>
      </c>
      <c r="Y1769" s="58" t="str">
        <f>LEFT(Tableau3[[#This Row],[CODE_TARIF]],6)</f>
        <v>440349</v>
      </c>
      <c r="Z1769" s="58" t="s">
        <v>697</v>
      </c>
      <c r="AA1769" s="58"/>
      <c r="AB1769" s="58" t="s">
        <v>8791</v>
      </c>
      <c r="AC1769" s="60">
        <v>7</v>
      </c>
      <c r="AD1769" s="60" t="s">
        <v>1506</v>
      </c>
      <c r="AE1769" s="58" t="s">
        <v>698</v>
      </c>
      <c r="AF1769" s="58" t="s">
        <v>658</v>
      </c>
      <c r="AG1769" s="60" t="s">
        <v>5568</v>
      </c>
      <c r="AH1769" s="60" t="s">
        <v>5568</v>
      </c>
      <c r="AI1769" s="58">
        <v>1000</v>
      </c>
      <c r="AJ1769" s="58" t="s">
        <v>666</v>
      </c>
    </row>
    <row r="1770" spans="1:36">
      <c r="A1770" s="57">
        <v>1767</v>
      </c>
      <c r="B1770" s="58">
        <v>2022</v>
      </c>
      <c r="C1770" s="58" t="s">
        <v>692</v>
      </c>
      <c r="D1770" s="58"/>
      <c r="E1770" s="58" t="s">
        <v>2012</v>
      </c>
      <c r="F1770" s="58" t="s">
        <v>577</v>
      </c>
      <c r="G1770" s="58" t="s">
        <v>7922</v>
      </c>
      <c r="H1770" s="58" t="s">
        <v>1910</v>
      </c>
      <c r="I1770" s="59">
        <v>44607</v>
      </c>
      <c r="J1770" s="58" t="s">
        <v>1780</v>
      </c>
      <c r="K1770" s="59" t="s">
        <v>7188</v>
      </c>
      <c r="L1770" s="58" t="s">
        <v>7879</v>
      </c>
      <c r="M1770" s="58" t="s">
        <v>7289</v>
      </c>
      <c r="N1770" s="60">
        <v>1300687</v>
      </c>
      <c r="O1770" s="60">
        <v>71537</v>
      </c>
      <c r="P1770" s="60">
        <v>71537</v>
      </c>
      <c r="Q1770" s="58"/>
      <c r="R1770" s="58" t="s">
        <v>658</v>
      </c>
      <c r="S1770" s="58" t="s">
        <v>657</v>
      </c>
      <c r="T1770" s="58"/>
      <c r="U1770" s="58">
        <v>3</v>
      </c>
      <c r="V1770" s="58"/>
      <c r="W1770" s="58" t="s">
        <v>658</v>
      </c>
      <c r="X1770" s="58">
        <v>44072938000</v>
      </c>
      <c r="Y1770" s="58" t="str">
        <f>LEFT(Tableau3[[#This Row],[CODE_TARIF]],6)</f>
        <v>440729</v>
      </c>
      <c r="Z1770" s="58" t="s">
        <v>697</v>
      </c>
      <c r="AA1770" s="58"/>
      <c r="AB1770" s="58" t="s">
        <v>8792</v>
      </c>
      <c r="AC1770" s="60">
        <v>56</v>
      </c>
      <c r="AD1770" s="60" t="s">
        <v>7001</v>
      </c>
      <c r="AE1770" s="58" t="s">
        <v>698</v>
      </c>
      <c r="AF1770" s="58" t="s">
        <v>658</v>
      </c>
      <c r="AG1770" s="60" t="s">
        <v>5569</v>
      </c>
      <c r="AH1770" s="60" t="s">
        <v>5569</v>
      </c>
      <c r="AI1770" s="58">
        <v>1000</v>
      </c>
      <c r="AJ1770" s="58" t="s">
        <v>666</v>
      </c>
    </row>
    <row r="1771" spans="1:36">
      <c r="A1771" s="57">
        <v>1768</v>
      </c>
      <c r="B1771" s="58">
        <v>2022</v>
      </c>
      <c r="C1771" s="58" t="s">
        <v>692</v>
      </c>
      <c r="D1771" s="58"/>
      <c r="E1771" s="58" t="s">
        <v>8881</v>
      </c>
      <c r="F1771" s="58" t="s">
        <v>588</v>
      </c>
      <c r="G1771" s="58" t="s">
        <v>7932</v>
      </c>
      <c r="H1771" s="58" t="s">
        <v>2030</v>
      </c>
      <c r="I1771" s="59">
        <v>44606</v>
      </c>
      <c r="J1771" s="58" t="s">
        <v>3710</v>
      </c>
      <c r="K1771" s="59" t="s">
        <v>1782</v>
      </c>
      <c r="L1771" s="58" t="s">
        <v>7880</v>
      </c>
      <c r="M1771" s="58" t="s">
        <v>1777</v>
      </c>
      <c r="N1771" s="60">
        <v>445225</v>
      </c>
      <c r="O1771" s="60">
        <v>20036</v>
      </c>
      <c r="P1771" s="60">
        <v>20036</v>
      </c>
      <c r="Q1771" s="58"/>
      <c r="R1771" s="58" t="s">
        <v>658</v>
      </c>
      <c r="S1771" s="58" t="s">
        <v>700</v>
      </c>
      <c r="T1771" s="58"/>
      <c r="U1771" s="58">
        <v>3</v>
      </c>
      <c r="V1771" s="58"/>
      <c r="W1771" s="58" t="s">
        <v>658</v>
      </c>
      <c r="X1771" s="58">
        <v>44219900000</v>
      </c>
      <c r="Y1771" s="58" t="str">
        <f>LEFT(Tableau3[[#This Row],[CODE_TARIF]],6)</f>
        <v>442199</v>
      </c>
      <c r="Z1771" s="58" t="s">
        <v>697</v>
      </c>
      <c r="AA1771" s="58"/>
      <c r="AB1771" s="58" t="s">
        <v>8793</v>
      </c>
      <c r="AC1771" s="60">
        <v>3</v>
      </c>
      <c r="AD1771" s="60" t="s">
        <v>7002</v>
      </c>
      <c r="AE1771" s="58" t="s">
        <v>713</v>
      </c>
      <c r="AF1771" s="58" t="s">
        <v>658</v>
      </c>
      <c r="AG1771" s="60" t="s">
        <v>5570</v>
      </c>
      <c r="AH1771" s="60" t="s">
        <v>5570</v>
      </c>
      <c r="AI1771" s="58">
        <v>1000</v>
      </c>
      <c r="AJ1771" s="58" t="s">
        <v>666</v>
      </c>
    </row>
    <row r="1772" spans="1:36">
      <c r="A1772" s="57">
        <v>1769</v>
      </c>
      <c r="B1772" s="58">
        <v>2022</v>
      </c>
      <c r="C1772" s="58" t="s">
        <v>692</v>
      </c>
      <c r="D1772" s="58"/>
      <c r="E1772" s="58" t="s">
        <v>8881</v>
      </c>
      <c r="F1772" s="58" t="s">
        <v>588</v>
      </c>
      <c r="G1772" s="58" t="s">
        <v>7932</v>
      </c>
      <c r="H1772" s="58" t="s">
        <v>2030</v>
      </c>
      <c r="I1772" s="59">
        <v>44606</v>
      </c>
      <c r="J1772" s="58" t="s">
        <v>3711</v>
      </c>
      <c r="K1772" s="59" t="s">
        <v>1782</v>
      </c>
      <c r="L1772" s="58" t="s">
        <v>1441</v>
      </c>
      <c r="M1772" s="58" t="s">
        <v>1441</v>
      </c>
      <c r="N1772" s="60">
        <v>2262414</v>
      </c>
      <c r="O1772" s="60">
        <v>101808</v>
      </c>
      <c r="P1772" s="60">
        <v>101808</v>
      </c>
      <c r="Q1772" s="58"/>
      <c r="R1772" s="58" t="s">
        <v>658</v>
      </c>
      <c r="S1772" s="58" t="s">
        <v>700</v>
      </c>
      <c r="T1772" s="58"/>
      <c r="U1772" s="58">
        <v>3</v>
      </c>
      <c r="V1772" s="58"/>
      <c r="W1772" s="58" t="s">
        <v>658</v>
      </c>
      <c r="X1772" s="58">
        <v>44219900000</v>
      </c>
      <c r="Y1772" s="58" t="str">
        <f>LEFT(Tableau3[[#This Row],[CODE_TARIF]],6)</f>
        <v>442199</v>
      </c>
      <c r="Z1772" s="58" t="s">
        <v>697</v>
      </c>
      <c r="AA1772" s="58"/>
      <c r="AB1772" s="58" t="s">
        <v>8794</v>
      </c>
      <c r="AC1772" s="60">
        <v>18</v>
      </c>
      <c r="AD1772" s="60" t="s">
        <v>7003</v>
      </c>
      <c r="AE1772" s="58" t="s">
        <v>713</v>
      </c>
      <c r="AF1772" s="58" t="s">
        <v>658</v>
      </c>
      <c r="AG1772" s="60" t="s">
        <v>5571</v>
      </c>
      <c r="AH1772" s="60" t="s">
        <v>5571</v>
      </c>
      <c r="AI1772" s="58">
        <v>1000</v>
      </c>
      <c r="AJ1772" s="58" t="s">
        <v>666</v>
      </c>
    </row>
    <row r="1773" spans="1:36">
      <c r="A1773" s="57">
        <v>1770</v>
      </c>
      <c r="B1773" s="58">
        <v>2022</v>
      </c>
      <c r="C1773" s="58" t="s">
        <v>692</v>
      </c>
      <c r="D1773" s="58"/>
      <c r="E1773" s="58" t="s">
        <v>8881</v>
      </c>
      <c r="F1773" s="58" t="s">
        <v>588</v>
      </c>
      <c r="G1773" s="58" t="s">
        <v>7932</v>
      </c>
      <c r="H1773" s="58" t="s">
        <v>2030</v>
      </c>
      <c r="I1773" s="59">
        <v>44606</v>
      </c>
      <c r="J1773" s="58" t="s">
        <v>3712</v>
      </c>
      <c r="K1773" s="59" t="s">
        <v>1782</v>
      </c>
      <c r="L1773" s="58" t="s">
        <v>7880</v>
      </c>
      <c r="M1773" s="58" t="s">
        <v>1777</v>
      </c>
      <c r="N1773" s="60">
        <v>205855</v>
      </c>
      <c r="O1773" s="60">
        <v>15439</v>
      </c>
      <c r="P1773" s="60">
        <v>15439</v>
      </c>
      <c r="Q1773" s="58"/>
      <c r="R1773" s="58" t="s">
        <v>658</v>
      </c>
      <c r="S1773" s="58" t="s">
        <v>7171</v>
      </c>
      <c r="T1773" s="58"/>
      <c r="U1773" s="58">
        <v>3</v>
      </c>
      <c r="V1773" s="58"/>
      <c r="W1773" s="58" t="s">
        <v>658</v>
      </c>
      <c r="X1773" s="58">
        <v>44072938000</v>
      </c>
      <c r="Y1773" s="58" t="str">
        <f>LEFT(Tableau3[[#This Row],[CODE_TARIF]],6)</f>
        <v>440729</v>
      </c>
      <c r="Z1773" s="58" t="s">
        <v>697</v>
      </c>
      <c r="AA1773" s="58"/>
      <c r="AB1773" s="58" t="s">
        <v>8795</v>
      </c>
      <c r="AC1773" s="60">
        <v>15</v>
      </c>
      <c r="AD1773" s="60" t="s">
        <v>7004</v>
      </c>
      <c r="AE1773" s="58" t="s">
        <v>713</v>
      </c>
      <c r="AF1773" s="58" t="s">
        <v>658</v>
      </c>
      <c r="AG1773" s="60" t="s">
        <v>5572</v>
      </c>
      <c r="AH1773" s="60" t="s">
        <v>5572</v>
      </c>
      <c r="AI1773" s="58">
        <v>1000</v>
      </c>
      <c r="AJ1773" s="58" t="s">
        <v>666</v>
      </c>
    </row>
    <row r="1774" spans="1:36">
      <c r="A1774" s="57">
        <v>1771</v>
      </c>
      <c r="B1774" s="58">
        <v>2022</v>
      </c>
      <c r="C1774" s="58" t="s">
        <v>692</v>
      </c>
      <c r="D1774" s="58"/>
      <c r="E1774" s="58" t="s">
        <v>8882</v>
      </c>
      <c r="F1774" s="58" t="s">
        <v>579</v>
      </c>
      <c r="G1774" s="58" t="s">
        <v>7931</v>
      </c>
      <c r="H1774" s="58" t="s">
        <v>2031</v>
      </c>
      <c r="I1774" s="59">
        <v>44606</v>
      </c>
      <c r="J1774" s="58" t="s">
        <v>3713</v>
      </c>
      <c r="K1774" s="59" t="s">
        <v>7188</v>
      </c>
      <c r="L1774" s="58" t="s">
        <v>7881</v>
      </c>
      <c r="M1774" s="58" t="s">
        <v>1734</v>
      </c>
      <c r="N1774" s="60">
        <v>1697965</v>
      </c>
      <c r="O1774" s="60">
        <v>195266</v>
      </c>
      <c r="P1774" s="60">
        <v>195266</v>
      </c>
      <c r="Q1774" s="58"/>
      <c r="R1774" s="58" t="s">
        <v>658</v>
      </c>
      <c r="S1774" s="58" t="s">
        <v>701</v>
      </c>
      <c r="T1774" s="58"/>
      <c r="U1774" s="58">
        <v>3</v>
      </c>
      <c r="V1774" s="58"/>
      <c r="W1774" s="58" t="s">
        <v>658</v>
      </c>
      <c r="X1774" s="58">
        <v>44034939000</v>
      </c>
      <c r="Y1774" s="58" t="str">
        <f>LEFT(Tableau3[[#This Row],[CODE_TARIF]],6)</f>
        <v>440349</v>
      </c>
      <c r="Z1774" s="58" t="s">
        <v>697</v>
      </c>
      <c r="AA1774" s="58"/>
      <c r="AB1774" s="58" t="s">
        <v>8796</v>
      </c>
      <c r="AC1774" s="60">
        <v>83</v>
      </c>
      <c r="AD1774" s="60" t="s">
        <v>7005</v>
      </c>
      <c r="AE1774" s="58" t="s">
        <v>706</v>
      </c>
      <c r="AF1774" s="58" t="s">
        <v>658</v>
      </c>
      <c r="AG1774" s="60" t="s">
        <v>5573</v>
      </c>
      <c r="AH1774" s="60" t="s">
        <v>5573</v>
      </c>
      <c r="AI1774" s="58">
        <v>1000</v>
      </c>
      <c r="AJ1774" s="58" t="s">
        <v>666</v>
      </c>
    </row>
    <row r="1775" spans="1:36">
      <c r="A1775" s="57">
        <v>1772</v>
      </c>
      <c r="B1775" s="58">
        <v>2022</v>
      </c>
      <c r="C1775" s="58" t="s">
        <v>692</v>
      </c>
      <c r="D1775" s="58"/>
      <c r="E1775" s="58" t="s">
        <v>8882</v>
      </c>
      <c r="F1775" s="58" t="s">
        <v>579</v>
      </c>
      <c r="G1775" s="58" t="s">
        <v>7931</v>
      </c>
      <c r="H1775" s="58" t="s">
        <v>2031</v>
      </c>
      <c r="I1775" s="59">
        <v>44606</v>
      </c>
      <c r="J1775" s="58" t="s">
        <v>3714</v>
      </c>
      <c r="K1775" s="59" t="s">
        <v>7188</v>
      </c>
      <c r="L1775" s="58" t="s">
        <v>7882</v>
      </c>
      <c r="M1775" s="58" t="s">
        <v>1964</v>
      </c>
      <c r="N1775" s="60">
        <v>1940445</v>
      </c>
      <c r="O1775" s="60">
        <v>223151</v>
      </c>
      <c r="P1775" s="60">
        <v>223151</v>
      </c>
      <c r="Q1775" s="58"/>
      <c r="R1775" s="58" t="s">
        <v>658</v>
      </c>
      <c r="S1775" s="58" t="s">
        <v>701</v>
      </c>
      <c r="T1775" s="58"/>
      <c r="U1775" s="58">
        <v>3</v>
      </c>
      <c r="V1775" s="58"/>
      <c r="W1775" s="58" t="s">
        <v>658</v>
      </c>
      <c r="X1775" s="58">
        <v>44034939000</v>
      </c>
      <c r="Y1775" s="58" t="str">
        <f>LEFT(Tableau3[[#This Row],[CODE_TARIF]],6)</f>
        <v>440349</v>
      </c>
      <c r="Z1775" s="58" t="s">
        <v>697</v>
      </c>
      <c r="AA1775" s="58"/>
      <c r="AB1775" s="58" t="s">
        <v>8797</v>
      </c>
      <c r="AC1775" s="60">
        <v>92</v>
      </c>
      <c r="AD1775" s="60" t="s">
        <v>7006</v>
      </c>
      <c r="AE1775" s="58" t="s">
        <v>706</v>
      </c>
      <c r="AF1775" s="58" t="s">
        <v>658</v>
      </c>
      <c r="AG1775" s="60" t="s">
        <v>5574</v>
      </c>
      <c r="AH1775" s="60" t="s">
        <v>5574</v>
      </c>
      <c r="AI1775" s="58">
        <v>1000</v>
      </c>
      <c r="AJ1775" s="58" t="s">
        <v>666</v>
      </c>
    </row>
    <row r="1776" spans="1:36">
      <c r="A1776" s="57">
        <v>1773</v>
      </c>
      <c r="B1776" s="58">
        <v>2022</v>
      </c>
      <c r="C1776" s="58" t="s">
        <v>692</v>
      </c>
      <c r="D1776" s="58"/>
      <c r="E1776" s="58" t="s">
        <v>8882</v>
      </c>
      <c r="F1776" s="58" t="s">
        <v>579</v>
      </c>
      <c r="G1776" s="58" t="s">
        <v>7931</v>
      </c>
      <c r="H1776" s="58" t="s">
        <v>2031</v>
      </c>
      <c r="I1776" s="59">
        <v>44606</v>
      </c>
      <c r="J1776" s="58" t="s">
        <v>3715</v>
      </c>
      <c r="K1776" s="59" t="s">
        <v>7188</v>
      </c>
      <c r="L1776" s="58" t="s">
        <v>7883</v>
      </c>
      <c r="M1776" s="58" t="s">
        <v>1962</v>
      </c>
      <c r="N1776" s="60">
        <v>3699137</v>
      </c>
      <c r="O1776" s="60">
        <v>425401</v>
      </c>
      <c r="P1776" s="60">
        <v>425401</v>
      </c>
      <c r="Q1776" s="58"/>
      <c r="R1776" s="58" t="s">
        <v>658</v>
      </c>
      <c r="S1776" s="58" t="s">
        <v>703</v>
      </c>
      <c r="T1776" s="58"/>
      <c r="U1776" s="58">
        <v>3</v>
      </c>
      <c r="V1776" s="58"/>
      <c r="W1776" s="58" t="s">
        <v>658</v>
      </c>
      <c r="X1776" s="58">
        <v>44034914000</v>
      </c>
      <c r="Y1776" s="58" t="str">
        <f>LEFT(Tableau3[[#This Row],[CODE_TARIF]],6)</f>
        <v>440349</v>
      </c>
      <c r="Z1776" s="58" t="s">
        <v>697</v>
      </c>
      <c r="AA1776" s="58"/>
      <c r="AB1776" s="58" t="s">
        <v>8798</v>
      </c>
      <c r="AC1776" s="60">
        <v>175</v>
      </c>
      <c r="AD1776" s="60" t="s">
        <v>7007</v>
      </c>
      <c r="AE1776" s="58" t="s">
        <v>706</v>
      </c>
      <c r="AF1776" s="58" t="s">
        <v>658</v>
      </c>
      <c r="AG1776" s="60" t="s">
        <v>5575</v>
      </c>
      <c r="AH1776" s="60" t="s">
        <v>5905</v>
      </c>
      <c r="AI1776" s="58">
        <v>1000</v>
      </c>
      <c r="AJ1776" s="58" t="s">
        <v>666</v>
      </c>
    </row>
    <row r="1777" spans="1:36">
      <c r="A1777" s="57">
        <v>1774</v>
      </c>
      <c r="B1777" s="58">
        <v>2022</v>
      </c>
      <c r="C1777" s="58" t="s">
        <v>692</v>
      </c>
      <c r="D1777" s="58"/>
      <c r="E1777" s="58" t="s">
        <v>8882</v>
      </c>
      <c r="F1777" s="58" t="s">
        <v>579</v>
      </c>
      <c r="G1777" s="58" t="s">
        <v>7931</v>
      </c>
      <c r="H1777" s="58" t="s">
        <v>2031</v>
      </c>
      <c r="I1777" s="59">
        <v>44606</v>
      </c>
      <c r="J1777" s="58" t="s">
        <v>3716</v>
      </c>
      <c r="K1777" s="59" t="s">
        <v>7188</v>
      </c>
      <c r="L1777" s="58" t="s">
        <v>7884</v>
      </c>
      <c r="M1777" s="58" t="s">
        <v>1964</v>
      </c>
      <c r="N1777" s="60">
        <v>3541345</v>
      </c>
      <c r="O1777" s="60">
        <v>407255</v>
      </c>
      <c r="P1777" s="60">
        <v>407255</v>
      </c>
      <c r="Q1777" s="58"/>
      <c r="R1777" s="58" t="s">
        <v>658</v>
      </c>
      <c r="S1777" s="58" t="s">
        <v>703</v>
      </c>
      <c r="T1777" s="58"/>
      <c r="U1777" s="58">
        <v>3</v>
      </c>
      <c r="V1777" s="58"/>
      <c r="W1777" s="58" t="s">
        <v>658</v>
      </c>
      <c r="X1777" s="58">
        <v>44034914000</v>
      </c>
      <c r="Y1777" s="58" t="str">
        <f>LEFT(Tableau3[[#This Row],[CODE_TARIF]],6)</f>
        <v>440349</v>
      </c>
      <c r="Z1777" s="58" t="s">
        <v>697</v>
      </c>
      <c r="AA1777" s="58"/>
      <c r="AB1777" s="58" t="s">
        <v>8799</v>
      </c>
      <c r="AC1777" s="60">
        <v>135</v>
      </c>
      <c r="AD1777" s="60" t="s">
        <v>7008</v>
      </c>
      <c r="AE1777" s="58" t="s">
        <v>706</v>
      </c>
      <c r="AF1777" s="58" t="s">
        <v>658</v>
      </c>
      <c r="AG1777" s="60" t="s">
        <v>5576</v>
      </c>
      <c r="AH1777" s="60" t="s">
        <v>5576</v>
      </c>
      <c r="AI1777" s="58">
        <v>1000</v>
      </c>
      <c r="AJ1777" s="58" t="s">
        <v>666</v>
      </c>
    </row>
    <row r="1778" spans="1:36">
      <c r="A1778" s="57">
        <v>1775</v>
      </c>
      <c r="B1778" s="58">
        <v>2022</v>
      </c>
      <c r="C1778" s="58" t="s">
        <v>692</v>
      </c>
      <c r="D1778" s="58"/>
      <c r="E1778" s="58" t="s">
        <v>2012</v>
      </c>
      <c r="F1778" s="58" t="s">
        <v>577</v>
      </c>
      <c r="G1778" s="58" t="s">
        <v>7922</v>
      </c>
      <c r="H1778" s="58" t="s">
        <v>1910</v>
      </c>
      <c r="I1778" s="59">
        <v>44603</v>
      </c>
      <c r="J1778" s="58" t="s">
        <v>3717</v>
      </c>
      <c r="K1778" s="59" t="s">
        <v>1782</v>
      </c>
      <c r="L1778" s="58" t="s">
        <v>1781</v>
      </c>
      <c r="M1778" s="58" t="s">
        <v>1782</v>
      </c>
      <c r="N1778" s="60">
        <v>2357510</v>
      </c>
      <c r="O1778" s="60">
        <v>271114</v>
      </c>
      <c r="P1778" s="60">
        <v>271114</v>
      </c>
      <c r="Q1778" s="58"/>
      <c r="R1778" s="58" t="s">
        <v>658</v>
      </c>
      <c r="S1778" s="58" t="s">
        <v>701</v>
      </c>
      <c r="T1778" s="58"/>
      <c r="U1778" s="58">
        <v>3</v>
      </c>
      <c r="V1778" s="58"/>
      <c r="W1778" s="58" t="s">
        <v>658</v>
      </c>
      <c r="X1778" s="58">
        <v>44034939000</v>
      </c>
      <c r="Y1778" s="58" t="str">
        <f>LEFT(Tableau3[[#This Row],[CODE_TARIF]],6)</f>
        <v>440349</v>
      </c>
      <c r="Z1778" s="58" t="s">
        <v>697</v>
      </c>
      <c r="AA1778" s="58"/>
      <c r="AB1778" s="58" t="s">
        <v>8800</v>
      </c>
      <c r="AC1778" s="60">
        <v>61</v>
      </c>
      <c r="AD1778" s="60" t="s">
        <v>7009</v>
      </c>
      <c r="AE1778" s="58" t="s">
        <v>698</v>
      </c>
      <c r="AF1778" s="58" t="s">
        <v>658</v>
      </c>
      <c r="AG1778" s="60" t="s">
        <v>5577</v>
      </c>
      <c r="AH1778" s="60" t="s">
        <v>5577</v>
      </c>
      <c r="AI1778" s="58">
        <v>1000</v>
      </c>
      <c r="AJ1778" s="58" t="s">
        <v>666</v>
      </c>
    </row>
    <row r="1779" spans="1:36">
      <c r="A1779" s="57">
        <v>1776</v>
      </c>
      <c r="B1779" s="58">
        <v>2022</v>
      </c>
      <c r="C1779" s="58" t="s">
        <v>692</v>
      </c>
      <c r="D1779" s="58"/>
      <c r="E1779" s="58" t="s">
        <v>2012</v>
      </c>
      <c r="F1779" s="58" t="s">
        <v>577</v>
      </c>
      <c r="G1779" s="58" t="s">
        <v>7922</v>
      </c>
      <c r="H1779" s="58" t="s">
        <v>1910</v>
      </c>
      <c r="I1779" s="59">
        <v>44603</v>
      </c>
      <c r="J1779" s="58" t="s">
        <v>3718</v>
      </c>
      <c r="K1779" s="59" t="s">
        <v>1782</v>
      </c>
      <c r="L1779" s="58" t="s">
        <v>1781</v>
      </c>
      <c r="M1779" s="58" t="s">
        <v>1782</v>
      </c>
      <c r="N1779" s="60">
        <v>2484640</v>
      </c>
      <c r="O1779" s="60">
        <v>285733</v>
      </c>
      <c r="P1779" s="60">
        <v>285733</v>
      </c>
      <c r="Q1779" s="58"/>
      <c r="R1779" s="58" t="s">
        <v>658</v>
      </c>
      <c r="S1779" s="58" t="s">
        <v>701</v>
      </c>
      <c r="T1779" s="58"/>
      <c r="U1779" s="58">
        <v>3</v>
      </c>
      <c r="V1779" s="58"/>
      <c r="W1779" s="58" t="s">
        <v>658</v>
      </c>
      <c r="X1779" s="58">
        <v>44034939000</v>
      </c>
      <c r="Y1779" s="58" t="str">
        <f>LEFT(Tableau3[[#This Row],[CODE_TARIF]],6)</f>
        <v>440349</v>
      </c>
      <c r="Z1779" s="58" t="s">
        <v>697</v>
      </c>
      <c r="AA1779" s="58"/>
      <c r="AB1779" s="58" t="s">
        <v>8801</v>
      </c>
      <c r="AC1779" s="60">
        <v>47</v>
      </c>
      <c r="AD1779" s="60" t="s">
        <v>7010</v>
      </c>
      <c r="AE1779" s="58" t="s">
        <v>698</v>
      </c>
      <c r="AF1779" s="58" t="s">
        <v>658</v>
      </c>
      <c r="AG1779" s="60" t="s">
        <v>5578</v>
      </c>
      <c r="AH1779" s="60" t="s">
        <v>5578</v>
      </c>
      <c r="AI1779" s="58">
        <v>1000</v>
      </c>
      <c r="AJ1779" s="58" t="s">
        <v>666</v>
      </c>
    </row>
    <row r="1780" spans="1:36">
      <c r="A1780" s="57">
        <v>1777</v>
      </c>
      <c r="B1780" s="58">
        <v>2022</v>
      </c>
      <c r="C1780" s="58" t="s">
        <v>692</v>
      </c>
      <c r="D1780" s="58"/>
      <c r="E1780" s="58" t="s">
        <v>8878</v>
      </c>
      <c r="F1780" s="58" t="s">
        <v>578</v>
      </c>
      <c r="G1780" s="58" t="s">
        <v>7935</v>
      </c>
      <c r="H1780" s="58" t="s">
        <v>2027</v>
      </c>
      <c r="I1780" s="59">
        <v>44603</v>
      </c>
      <c r="J1780" s="58" t="s">
        <v>3719</v>
      </c>
      <c r="K1780" s="59" t="s">
        <v>1782</v>
      </c>
      <c r="L1780" s="58" t="s">
        <v>7885</v>
      </c>
      <c r="M1780" s="58" t="s">
        <v>1782</v>
      </c>
      <c r="N1780" s="60">
        <v>452135</v>
      </c>
      <c r="O1780" s="60">
        <v>51996</v>
      </c>
      <c r="P1780" s="60">
        <v>51996</v>
      </c>
      <c r="Q1780" s="58"/>
      <c r="R1780" s="58" t="s">
        <v>658</v>
      </c>
      <c r="S1780" s="58" t="s">
        <v>703</v>
      </c>
      <c r="T1780" s="58"/>
      <c r="U1780" s="58">
        <v>3</v>
      </c>
      <c r="V1780" s="58"/>
      <c r="W1780" s="58" t="s">
        <v>658</v>
      </c>
      <c r="X1780" s="58">
        <v>44034934000</v>
      </c>
      <c r="Y1780" s="58" t="str">
        <f>LEFT(Tableau3[[#This Row],[CODE_TARIF]],6)</f>
        <v>440349</v>
      </c>
      <c r="Z1780" s="58" t="s">
        <v>697</v>
      </c>
      <c r="AA1780" s="58"/>
      <c r="AB1780" s="58" t="s">
        <v>8802</v>
      </c>
      <c r="AC1780" s="60">
        <v>24</v>
      </c>
      <c r="AD1780" s="60" t="s">
        <v>2003</v>
      </c>
      <c r="AE1780" s="58" t="s">
        <v>698</v>
      </c>
      <c r="AF1780" s="58" t="s">
        <v>658</v>
      </c>
      <c r="AG1780" s="60" t="s">
        <v>5579</v>
      </c>
      <c r="AH1780" s="60" t="s">
        <v>5579</v>
      </c>
      <c r="AI1780" s="58">
        <v>1000</v>
      </c>
      <c r="AJ1780" s="58" t="s">
        <v>666</v>
      </c>
    </row>
    <row r="1781" spans="1:36">
      <c r="A1781" s="57">
        <v>1778</v>
      </c>
      <c r="B1781" s="58">
        <v>2022</v>
      </c>
      <c r="C1781" s="58" t="s">
        <v>692</v>
      </c>
      <c r="D1781" s="58"/>
      <c r="E1781" s="58" t="s">
        <v>8878</v>
      </c>
      <c r="F1781" s="58" t="s">
        <v>578</v>
      </c>
      <c r="G1781" s="58" t="s">
        <v>7935</v>
      </c>
      <c r="H1781" s="58" t="s">
        <v>2027</v>
      </c>
      <c r="I1781" s="59">
        <v>44603</v>
      </c>
      <c r="J1781" s="58" t="s">
        <v>3720</v>
      </c>
      <c r="K1781" s="59" t="s">
        <v>1782</v>
      </c>
      <c r="L1781" s="58" t="s">
        <v>7886</v>
      </c>
      <c r="M1781" s="58" t="s">
        <v>1782</v>
      </c>
      <c r="N1781" s="60">
        <v>2263163</v>
      </c>
      <c r="O1781" s="60">
        <v>260264</v>
      </c>
      <c r="P1781" s="60">
        <v>260264</v>
      </c>
      <c r="Q1781" s="58"/>
      <c r="R1781" s="58" t="s">
        <v>658</v>
      </c>
      <c r="S1781" s="58" t="s">
        <v>703</v>
      </c>
      <c r="T1781" s="58"/>
      <c r="U1781" s="58">
        <v>3</v>
      </c>
      <c r="V1781" s="58"/>
      <c r="W1781" s="58" t="s">
        <v>658</v>
      </c>
      <c r="X1781" s="58">
        <v>44034914000</v>
      </c>
      <c r="Y1781" s="58" t="str">
        <f>LEFT(Tableau3[[#This Row],[CODE_TARIF]],6)</f>
        <v>440349</v>
      </c>
      <c r="Z1781" s="58" t="s">
        <v>697</v>
      </c>
      <c r="AA1781" s="58"/>
      <c r="AB1781" s="58" t="s">
        <v>8803</v>
      </c>
      <c r="AC1781" s="60">
        <v>74</v>
      </c>
      <c r="AD1781" s="60" t="s">
        <v>5780</v>
      </c>
      <c r="AE1781" s="58" t="s">
        <v>698</v>
      </c>
      <c r="AF1781" s="58" t="s">
        <v>658</v>
      </c>
      <c r="AG1781" s="60" t="s">
        <v>5580</v>
      </c>
      <c r="AH1781" s="60" t="s">
        <v>5580</v>
      </c>
      <c r="AI1781" s="58">
        <v>1000</v>
      </c>
      <c r="AJ1781" s="58" t="s">
        <v>666</v>
      </c>
    </row>
    <row r="1782" spans="1:36">
      <c r="A1782" s="57">
        <v>1779</v>
      </c>
      <c r="B1782" s="58">
        <v>2022</v>
      </c>
      <c r="C1782" s="58" t="s">
        <v>692</v>
      </c>
      <c r="D1782" s="58"/>
      <c r="E1782" s="58" t="s">
        <v>8883</v>
      </c>
      <c r="F1782" s="58" t="s">
        <v>587</v>
      </c>
      <c r="G1782" s="58" t="s">
        <v>7933</v>
      </c>
      <c r="H1782" s="58" t="s">
        <v>2032</v>
      </c>
      <c r="I1782" s="59">
        <v>44602</v>
      </c>
      <c r="J1782" s="58" t="s">
        <v>3721</v>
      </c>
      <c r="K1782" s="59" t="s">
        <v>7188</v>
      </c>
      <c r="L1782" s="58" t="s">
        <v>1441</v>
      </c>
      <c r="M1782" s="58" t="s">
        <v>1441</v>
      </c>
      <c r="N1782" s="60">
        <v>214800</v>
      </c>
      <c r="O1782" s="60">
        <v>28998</v>
      </c>
      <c r="P1782" s="60">
        <v>28998</v>
      </c>
      <c r="Q1782" s="58"/>
      <c r="R1782" s="58" t="s">
        <v>658</v>
      </c>
      <c r="S1782" s="58" t="s">
        <v>695</v>
      </c>
      <c r="T1782" s="58"/>
      <c r="U1782" s="58">
        <v>3</v>
      </c>
      <c r="V1782" s="58"/>
      <c r="W1782" s="58" t="s">
        <v>658</v>
      </c>
      <c r="X1782" s="58">
        <v>44034910000</v>
      </c>
      <c r="Y1782" s="58" t="str">
        <f>LEFT(Tableau3[[#This Row],[CODE_TARIF]],6)</f>
        <v>440349</v>
      </c>
      <c r="Z1782" s="58" t="s">
        <v>697</v>
      </c>
      <c r="AA1782" s="58"/>
      <c r="AB1782" s="58" t="s">
        <v>7976</v>
      </c>
      <c r="AC1782" s="60">
        <v>9</v>
      </c>
      <c r="AD1782" s="60" t="s">
        <v>7011</v>
      </c>
      <c r="AE1782" s="58" t="s">
        <v>698</v>
      </c>
      <c r="AF1782" s="58" t="s">
        <v>658</v>
      </c>
      <c r="AG1782" s="60" t="s">
        <v>5581</v>
      </c>
      <c r="AH1782" s="60" t="s">
        <v>5581</v>
      </c>
      <c r="AI1782" s="58">
        <v>1000</v>
      </c>
      <c r="AJ1782" s="58" t="s">
        <v>666</v>
      </c>
    </row>
    <row r="1783" spans="1:36">
      <c r="A1783" s="57">
        <v>1780</v>
      </c>
      <c r="B1783" s="58">
        <v>2022</v>
      </c>
      <c r="C1783" s="58" t="s">
        <v>692</v>
      </c>
      <c r="D1783" s="58"/>
      <c r="E1783" s="58" t="s">
        <v>8883</v>
      </c>
      <c r="F1783" s="58" t="s">
        <v>587</v>
      </c>
      <c r="G1783" s="58" t="s">
        <v>7933</v>
      </c>
      <c r="H1783" s="58" t="s">
        <v>2032</v>
      </c>
      <c r="I1783" s="59">
        <v>44602</v>
      </c>
      <c r="J1783" s="58" t="s">
        <v>3722</v>
      </c>
      <c r="K1783" s="59" t="s">
        <v>7188</v>
      </c>
      <c r="L1783" s="58" t="s">
        <v>1441</v>
      </c>
      <c r="M1783" s="58" t="s">
        <v>1441</v>
      </c>
      <c r="N1783" s="60">
        <v>1836800</v>
      </c>
      <c r="O1783" s="60">
        <v>247968</v>
      </c>
      <c r="P1783" s="60">
        <v>247968</v>
      </c>
      <c r="Q1783" s="58"/>
      <c r="R1783" s="58" t="s">
        <v>658</v>
      </c>
      <c r="S1783" s="58" t="s">
        <v>695</v>
      </c>
      <c r="T1783" s="58"/>
      <c r="U1783" s="58">
        <v>3</v>
      </c>
      <c r="V1783" s="58"/>
      <c r="W1783" s="58" t="s">
        <v>658</v>
      </c>
      <c r="X1783" s="58">
        <v>44034935000</v>
      </c>
      <c r="Y1783" s="58" t="str">
        <f>LEFT(Tableau3[[#This Row],[CODE_TARIF]],6)</f>
        <v>440349</v>
      </c>
      <c r="Z1783" s="58" t="s">
        <v>697</v>
      </c>
      <c r="AA1783" s="58"/>
      <c r="AB1783" s="58" t="s">
        <v>7976</v>
      </c>
      <c r="AC1783" s="60">
        <v>5</v>
      </c>
      <c r="AD1783" s="60" t="s">
        <v>7012</v>
      </c>
      <c r="AE1783" s="58" t="s">
        <v>698</v>
      </c>
      <c r="AF1783" s="58" t="s">
        <v>658</v>
      </c>
      <c r="AG1783" s="60" t="s">
        <v>5582</v>
      </c>
      <c r="AH1783" s="60" t="s">
        <v>5582</v>
      </c>
      <c r="AI1783" s="58">
        <v>1000</v>
      </c>
      <c r="AJ1783" s="58" t="s">
        <v>666</v>
      </c>
    </row>
    <row r="1784" spans="1:36">
      <c r="A1784" s="57">
        <v>1781</v>
      </c>
      <c r="B1784" s="58">
        <v>2022</v>
      </c>
      <c r="C1784" s="58" t="s">
        <v>692</v>
      </c>
      <c r="D1784" s="58"/>
      <c r="E1784" s="58" t="s">
        <v>8883</v>
      </c>
      <c r="F1784" s="58" t="s">
        <v>587</v>
      </c>
      <c r="G1784" s="58" t="s">
        <v>7933</v>
      </c>
      <c r="H1784" s="58" t="s">
        <v>2032</v>
      </c>
      <c r="I1784" s="59">
        <v>44602</v>
      </c>
      <c r="J1784" s="58" t="s">
        <v>3723</v>
      </c>
      <c r="K1784" s="59" t="s">
        <v>7188</v>
      </c>
      <c r="L1784" s="58" t="s">
        <v>1441</v>
      </c>
      <c r="M1784" s="58" t="s">
        <v>1441</v>
      </c>
      <c r="N1784" s="60">
        <v>1001000</v>
      </c>
      <c r="O1784" s="60">
        <v>135135</v>
      </c>
      <c r="P1784" s="60">
        <v>135135</v>
      </c>
      <c r="Q1784" s="58"/>
      <c r="R1784" s="58" t="s">
        <v>658</v>
      </c>
      <c r="S1784" s="58" t="s">
        <v>695</v>
      </c>
      <c r="T1784" s="58"/>
      <c r="U1784" s="58">
        <v>3</v>
      </c>
      <c r="V1784" s="58"/>
      <c r="W1784" s="58" t="s">
        <v>658</v>
      </c>
      <c r="X1784" s="58">
        <v>44034934000</v>
      </c>
      <c r="Y1784" s="58" t="str">
        <f>LEFT(Tableau3[[#This Row],[CODE_TARIF]],6)</f>
        <v>440349</v>
      </c>
      <c r="Z1784" s="58" t="s">
        <v>697</v>
      </c>
      <c r="AA1784" s="58"/>
      <c r="AB1784" s="58" t="s">
        <v>7976</v>
      </c>
      <c r="AC1784" s="60">
        <v>50</v>
      </c>
      <c r="AD1784" s="60" t="s">
        <v>5583</v>
      </c>
      <c r="AE1784" s="58" t="s">
        <v>698</v>
      </c>
      <c r="AF1784" s="58" t="s">
        <v>658</v>
      </c>
      <c r="AG1784" s="60" t="s">
        <v>5583</v>
      </c>
      <c r="AH1784" s="60" t="s">
        <v>5583</v>
      </c>
      <c r="AI1784" s="58">
        <v>1000</v>
      </c>
      <c r="AJ1784" s="58" t="s">
        <v>666</v>
      </c>
    </row>
    <row r="1785" spans="1:36">
      <c r="A1785" s="57">
        <v>1782</v>
      </c>
      <c r="B1785" s="58">
        <v>2022</v>
      </c>
      <c r="C1785" s="58" t="s">
        <v>692</v>
      </c>
      <c r="D1785" s="58"/>
      <c r="E1785" s="58" t="s">
        <v>8883</v>
      </c>
      <c r="F1785" s="58" t="s">
        <v>587</v>
      </c>
      <c r="G1785" s="58" t="s">
        <v>7933</v>
      </c>
      <c r="H1785" s="58" t="s">
        <v>2032</v>
      </c>
      <c r="I1785" s="59">
        <v>44602</v>
      </c>
      <c r="J1785" s="58" t="s">
        <v>3724</v>
      </c>
      <c r="K1785" s="59" t="s">
        <v>7188</v>
      </c>
      <c r="L1785" s="58" t="s">
        <v>1441</v>
      </c>
      <c r="M1785" s="58" t="s">
        <v>1441</v>
      </c>
      <c r="N1785" s="60">
        <v>1909700</v>
      </c>
      <c r="O1785" s="60">
        <v>257810</v>
      </c>
      <c r="P1785" s="60">
        <v>257810</v>
      </c>
      <c r="Q1785" s="58"/>
      <c r="R1785" s="58" t="s">
        <v>658</v>
      </c>
      <c r="S1785" s="58" t="s">
        <v>695</v>
      </c>
      <c r="T1785" s="58"/>
      <c r="U1785" s="58">
        <v>3</v>
      </c>
      <c r="V1785" s="58"/>
      <c r="W1785" s="58" t="s">
        <v>658</v>
      </c>
      <c r="X1785" s="58">
        <v>44034900000</v>
      </c>
      <c r="Y1785" s="58" t="str">
        <f>LEFT(Tableau3[[#This Row],[CODE_TARIF]],6)</f>
        <v>440349</v>
      </c>
      <c r="Z1785" s="58" t="s">
        <v>697</v>
      </c>
      <c r="AA1785" s="58"/>
      <c r="AB1785" s="58" t="s">
        <v>7973</v>
      </c>
      <c r="AC1785" s="60">
        <v>34</v>
      </c>
      <c r="AD1785" s="60" t="s">
        <v>5584</v>
      </c>
      <c r="AE1785" s="58" t="s">
        <v>698</v>
      </c>
      <c r="AF1785" s="58" t="s">
        <v>658</v>
      </c>
      <c r="AG1785" s="60" t="s">
        <v>5584</v>
      </c>
      <c r="AH1785" s="60" t="s">
        <v>5584</v>
      </c>
      <c r="AI1785" s="58">
        <v>1000</v>
      </c>
      <c r="AJ1785" s="58" t="s">
        <v>666</v>
      </c>
    </row>
    <row r="1786" spans="1:36">
      <c r="A1786" s="57">
        <v>1783</v>
      </c>
      <c r="B1786" s="58">
        <v>2022</v>
      </c>
      <c r="C1786" s="58" t="s">
        <v>692</v>
      </c>
      <c r="D1786" s="58"/>
      <c r="E1786" s="58" t="s">
        <v>8883</v>
      </c>
      <c r="F1786" s="58" t="s">
        <v>587</v>
      </c>
      <c r="G1786" s="58" t="s">
        <v>7933</v>
      </c>
      <c r="H1786" s="58" t="s">
        <v>2032</v>
      </c>
      <c r="I1786" s="59">
        <v>44602</v>
      </c>
      <c r="J1786" s="58" t="s">
        <v>3725</v>
      </c>
      <c r="K1786" s="59" t="s">
        <v>7188</v>
      </c>
      <c r="L1786" s="58" t="s">
        <v>1441</v>
      </c>
      <c r="M1786" s="58" t="s">
        <v>1441</v>
      </c>
      <c r="N1786" s="60">
        <v>1555600</v>
      </c>
      <c r="O1786" s="60">
        <v>210006</v>
      </c>
      <c r="P1786" s="60">
        <v>210006</v>
      </c>
      <c r="Q1786" s="58"/>
      <c r="R1786" s="58" t="s">
        <v>658</v>
      </c>
      <c r="S1786" s="58" t="s">
        <v>695</v>
      </c>
      <c r="T1786" s="58"/>
      <c r="U1786" s="58">
        <v>3</v>
      </c>
      <c r="V1786" s="58"/>
      <c r="W1786" s="58" t="s">
        <v>658</v>
      </c>
      <c r="X1786" s="58">
        <v>44034900000</v>
      </c>
      <c r="Y1786" s="58" t="str">
        <f>LEFT(Tableau3[[#This Row],[CODE_TARIF]],6)</f>
        <v>440349</v>
      </c>
      <c r="Z1786" s="58" t="s">
        <v>697</v>
      </c>
      <c r="AA1786" s="58"/>
      <c r="AB1786" s="58" t="s">
        <v>7978</v>
      </c>
      <c r="AC1786" s="60">
        <v>26</v>
      </c>
      <c r="AD1786" s="60" t="s">
        <v>7013</v>
      </c>
      <c r="AE1786" s="58" t="s">
        <v>698</v>
      </c>
      <c r="AF1786" s="58" t="s">
        <v>658</v>
      </c>
      <c r="AG1786" s="60" t="s">
        <v>5585</v>
      </c>
      <c r="AH1786" s="60" t="s">
        <v>5585</v>
      </c>
      <c r="AI1786" s="58">
        <v>1000</v>
      </c>
      <c r="AJ1786" s="58" t="s">
        <v>666</v>
      </c>
    </row>
    <row r="1787" spans="1:36">
      <c r="A1787" s="57">
        <v>1784</v>
      </c>
      <c r="B1787" s="58">
        <v>2022</v>
      </c>
      <c r="C1787" s="58" t="s">
        <v>692</v>
      </c>
      <c r="D1787" s="58"/>
      <c r="E1787" s="58" t="s">
        <v>8883</v>
      </c>
      <c r="F1787" s="58" t="s">
        <v>587</v>
      </c>
      <c r="G1787" s="58" t="s">
        <v>7933</v>
      </c>
      <c r="H1787" s="58" t="s">
        <v>2032</v>
      </c>
      <c r="I1787" s="59">
        <v>44602</v>
      </c>
      <c r="J1787" s="58" t="s">
        <v>3726</v>
      </c>
      <c r="K1787" s="59" t="s">
        <v>7188</v>
      </c>
      <c r="L1787" s="58" t="s">
        <v>1441</v>
      </c>
      <c r="M1787" s="58" t="s">
        <v>1441</v>
      </c>
      <c r="N1787" s="60">
        <v>341800</v>
      </c>
      <c r="O1787" s="60">
        <v>46143</v>
      </c>
      <c r="P1787" s="60">
        <v>46143</v>
      </c>
      <c r="Q1787" s="58"/>
      <c r="R1787" s="58" t="s">
        <v>658</v>
      </c>
      <c r="S1787" s="58" t="s">
        <v>695</v>
      </c>
      <c r="T1787" s="58"/>
      <c r="U1787" s="58">
        <v>3</v>
      </c>
      <c r="V1787" s="58"/>
      <c r="W1787" s="58" t="s">
        <v>658</v>
      </c>
      <c r="X1787" s="58">
        <v>44034900000</v>
      </c>
      <c r="Y1787" s="58" t="str">
        <f>LEFT(Tableau3[[#This Row],[CODE_TARIF]],6)</f>
        <v>440349</v>
      </c>
      <c r="Z1787" s="58" t="s">
        <v>697</v>
      </c>
      <c r="AA1787" s="58"/>
      <c r="AB1787" s="58" t="s">
        <v>7977</v>
      </c>
      <c r="AC1787" s="60">
        <v>11</v>
      </c>
      <c r="AD1787" s="60" t="s">
        <v>7014</v>
      </c>
      <c r="AE1787" s="58" t="s">
        <v>698</v>
      </c>
      <c r="AF1787" s="58" t="s">
        <v>658</v>
      </c>
      <c r="AG1787" s="60" t="s">
        <v>5586</v>
      </c>
      <c r="AH1787" s="60" t="s">
        <v>5586</v>
      </c>
      <c r="AI1787" s="58">
        <v>1000</v>
      </c>
      <c r="AJ1787" s="58" t="s">
        <v>666</v>
      </c>
    </row>
    <row r="1788" spans="1:36">
      <c r="A1788" s="57">
        <v>1785</v>
      </c>
      <c r="B1788" s="58">
        <v>2022</v>
      </c>
      <c r="C1788" s="58" t="s">
        <v>692</v>
      </c>
      <c r="D1788" s="58"/>
      <c r="E1788" s="58" t="s">
        <v>8883</v>
      </c>
      <c r="F1788" s="58" t="s">
        <v>587</v>
      </c>
      <c r="G1788" s="58" t="s">
        <v>7933</v>
      </c>
      <c r="H1788" s="58" t="s">
        <v>2032</v>
      </c>
      <c r="I1788" s="59">
        <v>44602</v>
      </c>
      <c r="J1788" s="58" t="s">
        <v>3727</v>
      </c>
      <c r="K1788" s="59" t="s">
        <v>7291</v>
      </c>
      <c r="L1788" s="58" t="s">
        <v>1441</v>
      </c>
      <c r="M1788" s="58" t="s">
        <v>1441</v>
      </c>
      <c r="N1788" s="60">
        <v>1852700</v>
      </c>
      <c r="O1788" s="60">
        <v>250115</v>
      </c>
      <c r="P1788" s="60">
        <v>250115</v>
      </c>
      <c r="Q1788" s="58"/>
      <c r="R1788" s="58" t="s">
        <v>658</v>
      </c>
      <c r="S1788" s="58" t="s">
        <v>695</v>
      </c>
      <c r="T1788" s="58"/>
      <c r="U1788" s="58">
        <v>3</v>
      </c>
      <c r="V1788" s="58"/>
      <c r="W1788" s="58" t="s">
        <v>658</v>
      </c>
      <c r="X1788" s="58">
        <v>44034900000</v>
      </c>
      <c r="Y1788" s="58" t="str">
        <f>LEFT(Tableau3[[#This Row],[CODE_TARIF]],6)</f>
        <v>440349</v>
      </c>
      <c r="Z1788" s="58" t="s">
        <v>697</v>
      </c>
      <c r="AA1788" s="58"/>
      <c r="AB1788" s="58" t="s">
        <v>7977</v>
      </c>
      <c r="AC1788" s="60">
        <v>56</v>
      </c>
      <c r="AD1788" s="60" t="s">
        <v>7015</v>
      </c>
      <c r="AE1788" s="58" t="s">
        <v>698</v>
      </c>
      <c r="AF1788" s="58" t="s">
        <v>658</v>
      </c>
      <c r="AG1788" s="60" t="s">
        <v>5587</v>
      </c>
      <c r="AH1788" s="60" t="s">
        <v>5587</v>
      </c>
      <c r="AI1788" s="58">
        <v>1000</v>
      </c>
      <c r="AJ1788" s="58" t="s">
        <v>666</v>
      </c>
    </row>
    <row r="1789" spans="1:36">
      <c r="A1789" s="57">
        <v>1786</v>
      </c>
      <c r="B1789" s="58">
        <v>2022</v>
      </c>
      <c r="C1789" s="58" t="s">
        <v>692</v>
      </c>
      <c r="D1789" s="58"/>
      <c r="E1789" s="58" t="s">
        <v>8883</v>
      </c>
      <c r="F1789" s="58" t="s">
        <v>587</v>
      </c>
      <c r="G1789" s="58" t="s">
        <v>7933</v>
      </c>
      <c r="H1789" s="58" t="s">
        <v>2032</v>
      </c>
      <c r="I1789" s="59">
        <v>44602</v>
      </c>
      <c r="J1789" s="58" t="s">
        <v>3728</v>
      </c>
      <c r="K1789" s="59" t="s">
        <v>7291</v>
      </c>
      <c r="L1789" s="58" t="s">
        <v>1441</v>
      </c>
      <c r="M1789" s="58" t="s">
        <v>1441</v>
      </c>
      <c r="N1789" s="60">
        <v>1159500</v>
      </c>
      <c r="O1789" s="60">
        <v>156533</v>
      </c>
      <c r="P1789" s="60">
        <v>156533</v>
      </c>
      <c r="Q1789" s="58"/>
      <c r="R1789" s="58" t="s">
        <v>658</v>
      </c>
      <c r="S1789" s="58" t="s">
        <v>695</v>
      </c>
      <c r="T1789" s="58"/>
      <c r="U1789" s="58">
        <v>3</v>
      </c>
      <c r="V1789" s="58"/>
      <c r="W1789" s="58" t="s">
        <v>658</v>
      </c>
      <c r="X1789" s="58">
        <v>44034900000</v>
      </c>
      <c r="Y1789" s="58" t="str">
        <f>LEFT(Tableau3[[#This Row],[CODE_TARIF]],6)</f>
        <v>440349</v>
      </c>
      <c r="Z1789" s="58" t="s">
        <v>697</v>
      </c>
      <c r="AA1789" s="58"/>
      <c r="AB1789" s="58" t="s">
        <v>7977</v>
      </c>
      <c r="AC1789" s="60">
        <v>32</v>
      </c>
      <c r="AD1789" s="60" t="s">
        <v>7016</v>
      </c>
      <c r="AE1789" s="58" t="s">
        <v>698</v>
      </c>
      <c r="AF1789" s="58" t="s">
        <v>658</v>
      </c>
      <c r="AG1789" s="60" t="s">
        <v>5588</v>
      </c>
      <c r="AH1789" s="60" t="s">
        <v>5588</v>
      </c>
      <c r="AI1789" s="58">
        <v>1000</v>
      </c>
      <c r="AJ1789" s="58" t="s">
        <v>666</v>
      </c>
    </row>
    <row r="1790" spans="1:36">
      <c r="A1790" s="57">
        <v>1787</v>
      </c>
      <c r="B1790" s="58">
        <v>2022</v>
      </c>
      <c r="C1790" s="58" t="s">
        <v>692</v>
      </c>
      <c r="D1790" s="58"/>
      <c r="E1790" s="58" t="s">
        <v>8883</v>
      </c>
      <c r="F1790" s="58" t="s">
        <v>587</v>
      </c>
      <c r="G1790" s="58" t="s">
        <v>7933</v>
      </c>
      <c r="H1790" s="58" t="s">
        <v>2032</v>
      </c>
      <c r="I1790" s="59">
        <v>44602</v>
      </c>
      <c r="J1790" s="58" t="s">
        <v>3729</v>
      </c>
      <c r="K1790" s="59" t="s">
        <v>7291</v>
      </c>
      <c r="L1790" s="58" t="s">
        <v>1441</v>
      </c>
      <c r="M1790" s="58" t="s">
        <v>1441</v>
      </c>
      <c r="N1790" s="60">
        <v>2413500</v>
      </c>
      <c r="O1790" s="60">
        <v>325823</v>
      </c>
      <c r="P1790" s="60">
        <v>325823</v>
      </c>
      <c r="Q1790" s="58"/>
      <c r="R1790" s="58" t="s">
        <v>658</v>
      </c>
      <c r="S1790" s="58" t="s">
        <v>695</v>
      </c>
      <c r="T1790" s="58"/>
      <c r="U1790" s="58">
        <v>3</v>
      </c>
      <c r="V1790" s="58"/>
      <c r="W1790" s="58" t="s">
        <v>658</v>
      </c>
      <c r="X1790" s="58">
        <v>44034900000</v>
      </c>
      <c r="Y1790" s="58" t="str">
        <f>LEFT(Tableau3[[#This Row],[CODE_TARIF]],6)</f>
        <v>440349</v>
      </c>
      <c r="Z1790" s="58" t="s">
        <v>697</v>
      </c>
      <c r="AA1790" s="58"/>
      <c r="AB1790" s="58" t="s">
        <v>7973</v>
      </c>
      <c r="AC1790" s="60">
        <v>43</v>
      </c>
      <c r="AD1790" s="60" t="s">
        <v>5589</v>
      </c>
      <c r="AE1790" s="58" t="s">
        <v>698</v>
      </c>
      <c r="AF1790" s="58" t="s">
        <v>658</v>
      </c>
      <c r="AG1790" s="60" t="s">
        <v>5589</v>
      </c>
      <c r="AH1790" s="60" t="s">
        <v>5589</v>
      </c>
      <c r="AI1790" s="58">
        <v>1000</v>
      </c>
      <c r="AJ1790" s="58" t="s">
        <v>666</v>
      </c>
    </row>
    <row r="1791" spans="1:36">
      <c r="A1791" s="57">
        <v>1788</v>
      </c>
      <c r="B1791" s="58">
        <v>2022</v>
      </c>
      <c r="C1791" s="58" t="s">
        <v>692</v>
      </c>
      <c r="D1791" s="58"/>
      <c r="E1791" s="58" t="s">
        <v>8883</v>
      </c>
      <c r="F1791" s="58" t="s">
        <v>587</v>
      </c>
      <c r="G1791" s="58" t="s">
        <v>7933</v>
      </c>
      <c r="H1791" s="58" t="s">
        <v>2032</v>
      </c>
      <c r="I1791" s="59">
        <v>44602</v>
      </c>
      <c r="J1791" s="58" t="s">
        <v>3730</v>
      </c>
      <c r="K1791" s="59" t="s">
        <v>7291</v>
      </c>
      <c r="L1791" s="58" t="s">
        <v>7887</v>
      </c>
      <c r="M1791" s="58" t="s">
        <v>7287</v>
      </c>
      <c r="N1791" s="60">
        <v>2449100</v>
      </c>
      <c r="O1791" s="60">
        <v>330629</v>
      </c>
      <c r="P1791" s="60">
        <v>330629</v>
      </c>
      <c r="Q1791" s="58"/>
      <c r="R1791" s="58" t="s">
        <v>658</v>
      </c>
      <c r="S1791" s="58" t="s">
        <v>695</v>
      </c>
      <c r="T1791" s="58"/>
      <c r="U1791" s="58">
        <v>3</v>
      </c>
      <c r="V1791" s="58"/>
      <c r="W1791" s="58" t="s">
        <v>658</v>
      </c>
      <c r="X1791" s="58">
        <v>44034900000</v>
      </c>
      <c r="Y1791" s="58" t="str">
        <f>LEFT(Tableau3[[#This Row],[CODE_TARIF]],6)</f>
        <v>440349</v>
      </c>
      <c r="Z1791" s="58" t="s">
        <v>697</v>
      </c>
      <c r="AA1791" s="58"/>
      <c r="AB1791" s="58" t="s">
        <v>7973</v>
      </c>
      <c r="AC1791" s="60">
        <v>42</v>
      </c>
      <c r="AD1791" s="60" t="s">
        <v>5590</v>
      </c>
      <c r="AE1791" s="58" t="s">
        <v>698</v>
      </c>
      <c r="AF1791" s="58" t="s">
        <v>658</v>
      </c>
      <c r="AG1791" s="60" t="s">
        <v>5590</v>
      </c>
      <c r="AH1791" s="60" t="s">
        <v>5590</v>
      </c>
      <c r="AI1791" s="58">
        <v>1000</v>
      </c>
      <c r="AJ1791" s="58" t="s">
        <v>666</v>
      </c>
    </row>
    <row r="1792" spans="1:36">
      <c r="A1792" s="57">
        <v>1789</v>
      </c>
      <c r="B1792" s="58">
        <v>2022</v>
      </c>
      <c r="C1792" s="58" t="s">
        <v>692</v>
      </c>
      <c r="D1792" s="58"/>
      <c r="E1792" s="58" t="s">
        <v>8883</v>
      </c>
      <c r="F1792" s="58" t="s">
        <v>587</v>
      </c>
      <c r="G1792" s="58" t="s">
        <v>7933</v>
      </c>
      <c r="H1792" s="58" t="s">
        <v>2032</v>
      </c>
      <c r="I1792" s="59">
        <v>44602</v>
      </c>
      <c r="J1792" s="58" t="s">
        <v>3731</v>
      </c>
      <c r="K1792" s="59" t="s">
        <v>7291</v>
      </c>
      <c r="L1792" s="58" t="s">
        <v>7887</v>
      </c>
      <c r="M1792" s="58" t="s">
        <v>7287</v>
      </c>
      <c r="N1792" s="60">
        <v>2399400</v>
      </c>
      <c r="O1792" s="60">
        <v>323919</v>
      </c>
      <c r="P1792" s="60">
        <v>323919</v>
      </c>
      <c r="Q1792" s="58"/>
      <c r="R1792" s="58" t="s">
        <v>658</v>
      </c>
      <c r="S1792" s="58" t="s">
        <v>695</v>
      </c>
      <c r="T1792" s="58"/>
      <c r="U1792" s="58">
        <v>3</v>
      </c>
      <c r="V1792" s="58"/>
      <c r="W1792" s="58" t="s">
        <v>658</v>
      </c>
      <c r="X1792" s="58">
        <v>44034900000</v>
      </c>
      <c r="Y1792" s="58" t="str">
        <f>LEFT(Tableau3[[#This Row],[CODE_TARIF]],6)</f>
        <v>440349</v>
      </c>
      <c r="Z1792" s="58" t="s">
        <v>697</v>
      </c>
      <c r="AA1792" s="58"/>
      <c r="AB1792" s="58" t="s">
        <v>7972</v>
      </c>
      <c r="AC1792" s="60">
        <v>56</v>
      </c>
      <c r="AD1792" s="60" t="s">
        <v>7017</v>
      </c>
      <c r="AE1792" s="58" t="s">
        <v>698</v>
      </c>
      <c r="AF1792" s="58" t="s">
        <v>658</v>
      </c>
      <c r="AG1792" s="60" t="s">
        <v>5591</v>
      </c>
      <c r="AH1792" s="60" t="s">
        <v>5591</v>
      </c>
      <c r="AI1792" s="58">
        <v>1000</v>
      </c>
      <c r="AJ1792" s="58" t="s">
        <v>666</v>
      </c>
    </row>
    <row r="1793" spans="1:36">
      <c r="A1793" s="57">
        <v>1790</v>
      </c>
      <c r="B1793" s="58">
        <v>2022</v>
      </c>
      <c r="C1793" s="58" t="s">
        <v>692</v>
      </c>
      <c r="D1793" s="58"/>
      <c r="E1793" s="58" t="s">
        <v>8883</v>
      </c>
      <c r="F1793" s="58" t="s">
        <v>587</v>
      </c>
      <c r="G1793" s="58" t="s">
        <v>7933</v>
      </c>
      <c r="H1793" s="58" t="s">
        <v>2032</v>
      </c>
      <c r="I1793" s="59">
        <v>44602</v>
      </c>
      <c r="J1793" s="58" t="s">
        <v>3732</v>
      </c>
      <c r="K1793" s="59" t="s">
        <v>7291</v>
      </c>
      <c r="L1793" s="58" t="s">
        <v>7887</v>
      </c>
      <c r="M1793" s="58" t="s">
        <v>7287</v>
      </c>
      <c r="N1793" s="60">
        <v>2436500</v>
      </c>
      <c r="O1793" s="60">
        <v>328928</v>
      </c>
      <c r="P1793" s="60">
        <v>328928</v>
      </c>
      <c r="Q1793" s="58"/>
      <c r="R1793" s="58" t="s">
        <v>658</v>
      </c>
      <c r="S1793" s="58" t="s">
        <v>695</v>
      </c>
      <c r="T1793" s="58"/>
      <c r="U1793" s="58">
        <v>3</v>
      </c>
      <c r="V1793" s="58"/>
      <c r="W1793" s="58" t="s">
        <v>658</v>
      </c>
      <c r="X1793" s="58">
        <v>44034900000</v>
      </c>
      <c r="Y1793" s="58" t="str">
        <f>LEFT(Tableau3[[#This Row],[CODE_TARIF]],6)</f>
        <v>440349</v>
      </c>
      <c r="Z1793" s="58" t="s">
        <v>697</v>
      </c>
      <c r="AA1793" s="58"/>
      <c r="AB1793" s="58" t="s">
        <v>7972</v>
      </c>
      <c r="AC1793" s="60">
        <v>55</v>
      </c>
      <c r="AD1793" s="60" t="s">
        <v>7018</v>
      </c>
      <c r="AE1793" s="58" t="s">
        <v>698</v>
      </c>
      <c r="AF1793" s="58" t="s">
        <v>658</v>
      </c>
      <c r="AG1793" s="60" t="s">
        <v>5592</v>
      </c>
      <c r="AH1793" s="60" t="s">
        <v>5592</v>
      </c>
      <c r="AI1793" s="58">
        <v>1000</v>
      </c>
      <c r="AJ1793" s="58" t="s">
        <v>666</v>
      </c>
    </row>
    <row r="1794" spans="1:36">
      <c r="A1794" s="57">
        <v>1791</v>
      </c>
      <c r="B1794" s="58">
        <v>2022</v>
      </c>
      <c r="C1794" s="58" t="s">
        <v>692</v>
      </c>
      <c r="D1794" s="58"/>
      <c r="E1794" s="58" t="s">
        <v>8883</v>
      </c>
      <c r="F1794" s="58" t="s">
        <v>587</v>
      </c>
      <c r="G1794" s="58" t="s">
        <v>7933</v>
      </c>
      <c r="H1794" s="58" t="s">
        <v>2032</v>
      </c>
      <c r="I1794" s="59">
        <v>44602</v>
      </c>
      <c r="J1794" s="58" t="s">
        <v>3733</v>
      </c>
      <c r="K1794" s="59" t="s">
        <v>7291</v>
      </c>
      <c r="L1794" s="58" t="s">
        <v>7887</v>
      </c>
      <c r="M1794" s="58" t="s">
        <v>7287</v>
      </c>
      <c r="N1794" s="60">
        <v>2431800</v>
      </c>
      <c r="O1794" s="60">
        <v>328293</v>
      </c>
      <c r="P1794" s="60">
        <v>328293</v>
      </c>
      <c r="Q1794" s="58"/>
      <c r="R1794" s="58" t="s">
        <v>658</v>
      </c>
      <c r="S1794" s="58" t="s">
        <v>695</v>
      </c>
      <c r="T1794" s="58"/>
      <c r="U1794" s="58">
        <v>3</v>
      </c>
      <c r="V1794" s="58"/>
      <c r="W1794" s="58" t="s">
        <v>658</v>
      </c>
      <c r="X1794" s="58">
        <v>44034900000</v>
      </c>
      <c r="Y1794" s="58" t="str">
        <f>LEFT(Tableau3[[#This Row],[CODE_TARIF]],6)</f>
        <v>440349</v>
      </c>
      <c r="Z1794" s="58" t="s">
        <v>697</v>
      </c>
      <c r="AA1794" s="58"/>
      <c r="AB1794" s="58" t="s">
        <v>7972</v>
      </c>
      <c r="AC1794" s="60">
        <v>52</v>
      </c>
      <c r="AD1794" s="60" t="s">
        <v>7019</v>
      </c>
      <c r="AE1794" s="58" t="s">
        <v>698</v>
      </c>
      <c r="AF1794" s="58" t="s">
        <v>658</v>
      </c>
      <c r="AG1794" s="60" t="s">
        <v>5593</v>
      </c>
      <c r="AH1794" s="60" t="s">
        <v>5593</v>
      </c>
      <c r="AI1794" s="58">
        <v>1000</v>
      </c>
      <c r="AJ1794" s="58" t="s">
        <v>666</v>
      </c>
    </row>
    <row r="1795" spans="1:36">
      <c r="A1795" s="57">
        <v>1792</v>
      </c>
      <c r="B1795" s="58">
        <v>2022</v>
      </c>
      <c r="C1795" s="58" t="s">
        <v>692</v>
      </c>
      <c r="D1795" s="58"/>
      <c r="E1795" s="58" t="s">
        <v>8883</v>
      </c>
      <c r="F1795" s="58" t="s">
        <v>587</v>
      </c>
      <c r="G1795" s="58" t="s">
        <v>7933</v>
      </c>
      <c r="H1795" s="58" t="s">
        <v>2032</v>
      </c>
      <c r="I1795" s="59">
        <v>44602</v>
      </c>
      <c r="J1795" s="58" t="s">
        <v>3734</v>
      </c>
      <c r="K1795" s="59" t="s">
        <v>7291</v>
      </c>
      <c r="L1795" s="58" t="s">
        <v>7887</v>
      </c>
      <c r="M1795" s="58" t="s">
        <v>7287</v>
      </c>
      <c r="N1795" s="60">
        <v>11355700</v>
      </c>
      <c r="O1795" s="60">
        <v>1533020</v>
      </c>
      <c r="P1795" s="60">
        <v>1533020</v>
      </c>
      <c r="Q1795" s="58"/>
      <c r="R1795" s="58" t="s">
        <v>658</v>
      </c>
      <c r="S1795" s="58" t="s">
        <v>695</v>
      </c>
      <c r="T1795" s="58"/>
      <c r="U1795" s="58">
        <v>3</v>
      </c>
      <c r="V1795" s="58"/>
      <c r="W1795" s="58" t="s">
        <v>658</v>
      </c>
      <c r="X1795" s="58">
        <v>44034900000</v>
      </c>
      <c r="Y1795" s="58" t="str">
        <f>LEFT(Tableau3[[#This Row],[CODE_TARIF]],6)</f>
        <v>440349</v>
      </c>
      <c r="Z1795" s="58" t="s">
        <v>697</v>
      </c>
      <c r="AA1795" s="58"/>
      <c r="AB1795" s="58" t="s">
        <v>7975</v>
      </c>
      <c r="AC1795" s="60">
        <v>11</v>
      </c>
      <c r="AD1795" s="60" t="s">
        <v>7020</v>
      </c>
      <c r="AE1795" s="58" t="s">
        <v>698</v>
      </c>
      <c r="AF1795" s="58" t="s">
        <v>658</v>
      </c>
      <c r="AG1795" s="60" t="s">
        <v>5594</v>
      </c>
      <c r="AH1795" s="60" t="s">
        <v>5594</v>
      </c>
      <c r="AI1795" s="58">
        <v>1000</v>
      </c>
      <c r="AJ1795" s="58" t="s">
        <v>666</v>
      </c>
    </row>
    <row r="1796" spans="1:36">
      <c r="A1796" s="57">
        <v>1793</v>
      </c>
      <c r="B1796" s="58">
        <v>2022</v>
      </c>
      <c r="C1796" s="58" t="s">
        <v>692</v>
      </c>
      <c r="D1796" s="58"/>
      <c r="E1796" s="58" t="s">
        <v>8885</v>
      </c>
      <c r="F1796" s="58" t="s">
        <v>585</v>
      </c>
      <c r="G1796" s="58" t="s">
        <v>7937</v>
      </c>
      <c r="H1796" s="58" t="s">
        <v>2034</v>
      </c>
      <c r="I1796" s="59">
        <v>44602</v>
      </c>
      <c r="J1796" s="58" t="s">
        <v>2075</v>
      </c>
      <c r="K1796" s="59" t="s">
        <v>7290</v>
      </c>
      <c r="L1796" s="58" t="s">
        <v>7888</v>
      </c>
      <c r="M1796" s="58" t="s">
        <v>7290</v>
      </c>
      <c r="N1796" s="60">
        <v>2444310</v>
      </c>
      <c r="O1796" s="60">
        <v>329982</v>
      </c>
      <c r="P1796" s="60">
        <v>329982</v>
      </c>
      <c r="Q1796" s="58"/>
      <c r="R1796" s="58" t="s">
        <v>658</v>
      </c>
      <c r="S1796" s="58" t="s">
        <v>701</v>
      </c>
      <c r="T1796" s="58"/>
      <c r="U1796" s="58">
        <v>3</v>
      </c>
      <c r="V1796" s="58"/>
      <c r="W1796" s="58" t="s">
        <v>658</v>
      </c>
      <c r="X1796" s="58">
        <v>44034939000</v>
      </c>
      <c r="Y1796" s="58" t="str">
        <f>LEFT(Tableau3[[#This Row],[CODE_TARIF]],6)</f>
        <v>440349</v>
      </c>
      <c r="Z1796" s="58" t="s">
        <v>697</v>
      </c>
      <c r="AA1796" s="58"/>
      <c r="AB1796" s="58" t="s">
        <v>8655</v>
      </c>
      <c r="AC1796" s="60">
        <v>488862</v>
      </c>
      <c r="AD1796" s="60" t="s">
        <v>7021</v>
      </c>
      <c r="AE1796" s="58" t="s">
        <v>698</v>
      </c>
      <c r="AF1796" s="58" t="s">
        <v>658</v>
      </c>
      <c r="AG1796" s="60" t="s">
        <v>5595</v>
      </c>
      <c r="AH1796" s="60" t="s">
        <v>5595</v>
      </c>
      <c r="AI1796" s="58">
        <v>1000</v>
      </c>
      <c r="AJ1796" s="58" t="s">
        <v>666</v>
      </c>
    </row>
    <row r="1797" spans="1:36">
      <c r="A1797" s="57">
        <v>1794</v>
      </c>
      <c r="B1797" s="58">
        <v>2022</v>
      </c>
      <c r="C1797" s="58" t="s">
        <v>692</v>
      </c>
      <c r="D1797" s="58"/>
      <c r="E1797" s="58" t="s">
        <v>8885</v>
      </c>
      <c r="F1797" s="58" t="s">
        <v>585</v>
      </c>
      <c r="G1797" s="58" t="s">
        <v>7937</v>
      </c>
      <c r="H1797" s="58" t="s">
        <v>2034</v>
      </c>
      <c r="I1797" s="59">
        <v>44602</v>
      </c>
      <c r="J1797" s="58" t="s">
        <v>2076</v>
      </c>
      <c r="K1797" s="59" t="s">
        <v>7290</v>
      </c>
      <c r="L1797" s="58" t="s">
        <v>7888</v>
      </c>
      <c r="M1797" s="58" t="s">
        <v>7290</v>
      </c>
      <c r="N1797" s="60">
        <v>569915</v>
      </c>
      <c r="O1797" s="60">
        <v>76939</v>
      </c>
      <c r="P1797" s="60">
        <v>76939</v>
      </c>
      <c r="Q1797" s="58"/>
      <c r="R1797" s="58" t="s">
        <v>658</v>
      </c>
      <c r="S1797" s="58" t="s">
        <v>701</v>
      </c>
      <c r="T1797" s="58"/>
      <c r="U1797" s="58">
        <v>3</v>
      </c>
      <c r="V1797" s="58"/>
      <c r="W1797" s="58" t="s">
        <v>658</v>
      </c>
      <c r="X1797" s="58">
        <v>44034939000</v>
      </c>
      <c r="Y1797" s="58" t="str">
        <f>LEFT(Tableau3[[#This Row],[CODE_TARIF]],6)</f>
        <v>440349</v>
      </c>
      <c r="Z1797" s="58" t="s">
        <v>697</v>
      </c>
      <c r="AA1797" s="58"/>
      <c r="AB1797" s="58" t="s">
        <v>8804</v>
      </c>
      <c r="AC1797" s="60">
        <v>113983</v>
      </c>
      <c r="AD1797" s="60" t="s">
        <v>7022</v>
      </c>
      <c r="AE1797" s="58" t="s">
        <v>698</v>
      </c>
      <c r="AF1797" s="58" t="s">
        <v>658</v>
      </c>
      <c r="AG1797" s="60" t="s">
        <v>5596</v>
      </c>
      <c r="AH1797" s="60" t="s">
        <v>5596</v>
      </c>
      <c r="AI1797" s="58">
        <v>1000</v>
      </c>
      <c r="AJ1797" s="58" t="s">
        <v>666</v>
      </c>
    </row>
    <row r="1798" spans="1:36">
      <c r="A1798" s="57">
        <v>1795</v>
      </c>
      <c r="B1798" s="58">
        <v>2022</v>
      </c>
      <c r="C1798" s="58" t="s">
        <v>692</v>
      </c>
      <c r="D1798" s="58"/>
      <c r="E1798" s="58" t="s">
        <v>8885</v>
      </c>
      <c r="F1798" s="58" t="s">
        <v>585</v>
      </c>
      <c r="G1798" s="58" t="s">
        <v>7937</v>
      </c>
      <c r="H1798" s="58" t="s">
        <v>2034</v>
      </c>
      <c r="I1798" s="59">
        <v>44602</v>
      </c>
      <c r="J1798" s="58" t="s">
        <v>3735</v>
      </c>
      <c r="K1798" s="59" t="s">
        <v>7290</v>
      </c>
      <c r="L1798" s="58" t="s">
        <v>7888</v>
      </c>
      <c r="M1798" s="58" t="s">
        <v>7290</v>
      </c>
      <c r="N1798" s="60">
        <v>9718962</v>
      </c>
      <c r="O1798" s="60">
        <v>1312060</v>
      </c>
      <c r="P1798" s="60">
        <v>1312060</v>
      </c>
      <c r="Q1798" s="58"/>
      <c r="R1798" s="58" t="s">
        <v>658</v>
      </c>
      <c r="S1798" s="58" t="s">
        <v>701</v>
      </c>
      <c r="T1798" s="58"/>
      <c r="U1798" s="58">
        <v>3</v>
      </c>
      <c r="V1798" s="58"/>
      <c r="W1798" s="58" t="s">
        <v>658</v>
      </c>
      <c r="X1798" s="58">
        <v>44034939000</v>
      </c>
      <c r="Y1798" s="58" t="str">
        <f>LEFT(Tableau3[[#This Row],[CODE_TARIF]],6)</f>
        <v>440349</v>
      </c>
      <c r="Z1798" s="58" t="s">
        <v>697</v>
      </c>
      <c r="AA1798" s="58"/>
      <c r="AB1798" s="58" t="s">
        <v>8805</v>
      </c>
      <c r="AC1798" s="60">
        <v>149380</v>
      </c>
      <c r="AD1798" s="60" t="s">
        <v>7023</v>
      </c>
      <c r="AE1798" s="58" t="s">
        <v>698</v>
      </c>
      <c r="AF1798" s="58" t="s">
        <v>658</v>
      </c>
      <c r="AG1798" s="60" t="s">
        <v>5597</v>
      </c>
      <c r="AH1798" s="60" t="s">
        <v>5597</v>
      </c>
      <c r="AI1798" s="58">
        <v>1000</v>
      </c>
      <c r="AJ1798" s="58" t="s">
        <v>666</v>
      </c>
    </row>
    <row r="1799" spans="1:36">
      <c r="A1799" s="57">
        <v>1796</v>
      </c>
      <c r="B1799" s="58">
        <v>2022</v>
      </c>
      <c r="C1799" s="58" t="s">
        <v>692</v>
      </c>
      <c r="D1799" s="58"/>
      <c r="E1799" s="58" t="s">
        <v>8885</v>
      </c>
      <c r="F1799" s="58" t="s">
        <v>585</v>
      </c>
      <c r="G1799" s="58" t="s">
        <v>7937</v>
      </c>
      <c r="H1799" s="58" t="s">
        <v>2034</v>
      </c>
      <c r="I1799" s="59">
        <v>44602</v>
      </c>
      <c r="J1799" s="58" t="s">
        <v>3736</v>
      </c>
      <c r="K1799" s="59" t="s">
        <v>7290</v>
      </c>
      <c r="L1799" s="58" t="s">
        <v>7888</v>
      </c>
      <c r="M1799" s="58" t="s">
        <v>7290</v>
      </c>
      <c r="N1799" s="60">
        <v>2415680</v>
      </c>
      <c r="O1799" s="60">
        <v>326117</v>
      </c>
      <c r="P1799" s="60">
        <v>326117</v>
      </c>
      <c r="Q1799" s="58"/>
      <c r="R1799" s="58" t="s">
        <v>658</v>
      </c>
      <c r="S1799" s="58" t="s">
        <v>701</v>
      </c>
      <c r="T1799" s="58"/>
      <c r="U1799" s="58">
        <v>3</v>
      </c>
      <c r="V1799" s="58"/>
      <c r="W1799" s="58" t="s">
        <v>658</v>
      </c>
      <c r="X1799" s="58">
        <v>44034939000</v>
      </c>
      <c r="Y1799" s="58" t="str">
        <f>LEFT(Tableau3[[#This Row],[CODE_TARIF]],6)</f>
        <v>440349</v>
      </c>
      <c r="Z1799" s="58" t="s">
        <v>697</v>
      </c>
      <c r="AA1799" s="58"/>
      <c r="AB1799" s="58" t="s">
        <v>8758</v>
      </c>
      <c r="AC1799" s="60">
        <v>483136</v>
      </c>
      <c r="AD1799" s="60" t="s">
        <v>7024</v>
      </c>
      <c r="AE1799" s="58" t="s">
        <v>698</v>
      </c>
      <c r="AF1799" s="58" t="s">
        <v>658</v>
      </c>
      <c r="AG1799" s="60" t="s">
        <v>5598</v>
      </c>
      <c r="AH1799" s="60" t="s">
        <v>5598</v>
      </c>
      <c r="AI1799" s="58">
        <v>1000</v>
      </c>
      <c r="AJ1799" s="58" t="s">
        <v>666</v>
      </c>
    </row>
    <row r="1800" spans="1:36">
      <c r="A1800" s="57">
        <v>1797</v>
      </c>
      <c r="B1800" s="58">
        <v>2022</v>
      </c>
      <c r="C1800" s="58" t="s">
        <v>692</v>
      </c>
      <c r="D1800" s="58"/>
      <c r="E1800" s="58" t="s">
        <v>8878</v>
      </c>
      <c r="F1800" s="58" t="s">
        <v>579</v>
      </c>
      <c r="G1800" s="58" t="s">
        <v>7931</v>
      </c>
      <c r="H1800" s="58" t="s">
        <v>2027</v>
      </c>
      <c r="I1800" s="59">
        <v>44602</v>
      </c>
      <c r="J1800" s="58" t="s">
        <v>3737</v>
      </c>
      <c r="K1800" s="59" t="s">
        <v>7291</v>
      </c>
      <c r="L1800" s="58" t="s">
        <v>7889</v>
      </c>
      <c r="M1800" s="58" t="s">
        <v>1777</v>
      </c>
      <c r="N1800" s="60">
        <v>1806835</v>
      </c>
      <c r="O1800" s="60">
        <v>207786</v>
      </c>
      <c r="P1800" s="60">
        <v>207786</v>
      </c>
      <c r="Q1800" s="58"/>
      <c r="R1800" s="58" t="s">
        <v>658</v>
      </c>
      <c r="S1800" s="58" t="s">
        <v>701</v>
      </c>
      <c r="T1800" s="58"/>
      <c r="U1800" s="58">
        <v>3</v>
      </c>
      <c r="V1800" s="58"/>
      <c r="W1800" s="58" t="s">
        <v>658</v>
      </c>
      <c r="X1800" s="58">
        <v>44034939000</v>
      </c>
      <c r="Y1800" s="58" t="str">
        <f>LEFT(Tableau3[[#This Row],[CODE_TARIF]],6)</f>
        <v>440349</v>
      </c>
      <c r="Z1800" s="58" t="s">
        <v>697</v>
      </c>
      <c r="AA1800" s="58"/>
      <c r="AB1800" s="58" t="s">
        <v>8806</v>
      </c>
      <c r="AC1800" s="60">
        <v>82</v>
      </c>
      <c r="AD1800" s="60" t="s">
        <v>7025</v>
      </c>
      <c r="AE1800" s="58" t="s">
        <v>698</v>
      </c>
      <c r="AF1800" s="58" t="s">
        <v>658</v>
      </c>
      <c r="AG1800" s="60" t="s">
        <v>5599</v>
      </c>
      <c r="AH1800" s="60" t="s">
        <v>5599</v>
      </c>
      <c r="AI1800" s="58">
        <v>1000</v>
      </c>
      <c r="AJ1800" s="58" t="s">
        <v>666</v>
      </c>
    </row>
    <row r="1801" spans="1:36">
      <c r="A1801" s="57">
        <v>1798</v>
      </c>
      <c r="B1801" s="58">
        <v>2022</v>
      </c>
      <c r="C1801" s="58" t="s">
        <v>692</v>
      </c>
      <c r="D1801" s="58"/>
      <c r="E1801" s="58" t="s">
        <v>8881</v>
      </c>
      <c r="F1801" s="58" t="s">
        <v>588</v>
      </c>
      <c r="G1801" s="58" t="s">
        <v>7932</v>
      </c>
      <c r="H1801" s="58" t="s">
        <v>2030</v>
      </c>
      <c r="I1801" s="59">
        <v>44601</v>
      </c>
      <c r="J1801" s="58" t="s">
        <v>3738</v>
      </c>
      <c r="K1801" s="59" t="s">
        <v>7292</v>
      </c>
      <c r="L1801" s="58" t="s">
        <v>7890</v>
      </c>
      <c r="M1801" s="58" t="s">
        <v>7291</v>
      </c>
      <c r="N1801" s="60">
        <v>86501</v>
      </c>
      <c r="O1801" s="60">
        <v>11678</v>
      </c>
      <c r="P1801" s="60">
        <v>11678</v>
      </c>
      <c r="Q1801" s="58"/>
      <c r="R1801" s="58" t="s">
        <v>658</v>
      </c>
      <c r="S1801" s="58" t="s">
        <v>703</v>
      </c>
      <c r="T1801" s="58"/>
      <c r="U1801" s="58">
        <v>3</v>
      </c>
      <c r="V1801" s="58"/>
      <c r="W1801" s="58" t="s">
        <v>658</v>
      </c>
      <c r="X1801" s="58">
        <v>44034911000</v>
      </c>
      <c r="Y1801" s="58" t="str">
        <f>LEFT(Tableau3[[#This Row],[CODE_TARIF]],6)</f>
        <v>440349</v>
      </c>
      <c r="Z1801" s="58" t="s">
        <v>697</v>
      </c>
      <c r="AA1801" s="58"/>
      <c r="AB1801" s="58" t="s">
        <v>8494</v>
      </c>
      <c r="AC1801" s="60">
        <v>29</v>
      </c>
      <c r="AD1801" s="60" t="s">
        <v>5600</v>
      </c>
      <c r="AE1801" s="58" t="s">
        <v>698</v>
      </c>
      <c r="AF1801" s="58" t="s">
        <v>658</v>
      </c>
      <c r="AG1801" s="60" t="s">
        <v>5600</v>
      </c>
      <c r="AH1801" s="60" t="s">
        <v>5600</v>
      </c>
      <c r="AI1801" s="58">
        <v>1000</v>
      </c>
      <c r="AJ1801" s="58" t="s">
        <v>666</v>
      </c>
    </row>
    <row r="1802" spans="1:36">
      <c r="A1802" s="57">
        <v>1799</v>
      </c>
      <c r="B1802" s="58">
        <v>2022</v>
      </c>
      <c r="C1802" s="58" t="s">
        <v>692</v>
      </c>
      <c r="D1802" s="58"/>
      <c r="E1802" s="58" t="s">
        <v>8881</v>
      </c>
      <c r="F1802" s="58" t="s">
        <v>588</v>
      </c>
      <c r="G1802" s="58" t="s">
        <v>7932</v>
      </c>
      <c r="H1802" s="58" t="s">
        <v>2030</v>
      </c>
      <c r="I1802" s="59">
        <v>44601</v>
      </c>
      <c r="J1802" s="58" t="s">
        <v>3739</v>
      </c>
      <c r="K1802" s="59" t="s">
        <v>7292</v>
      </c>
      <c r="L1802" s="58" t="s">
        <v>1441</v>
      </c>
      <c r="M1802" s="58" t="s">
        <v>1441</v>
      </c>
      <c r="N1802" s="60">
        <v>1301128</v>
      </c>
      <c r="O1802" s="60">
        <v>175653</v>
      </c>
      <c r="P1802" s="60">
        <v>175653</v>
      </c>
      <c r="Q1802" s="58"/>
      <c r="R1802" s="58" t="s">
        <v>658</v>
      </c>
      <c r="S1802" s="58" t="s">
        <v>703</v>
      </c>
      <c r="T1802" s="58"/>
      <c r="U1802" s="58">
        <v>3</v>
      </c>
      <c r="V1802" s="58"/>
      <c r="W1802" s="58" t="s">
        <v>658</v>
      </c>
      <c r="X1802" s="58">
        <v>44034914000</v>
      </c>
      <c r="Y1802" s="58" t="str">
        <f>LEFT(Tableau3[[#This Row],[CODE_TARIF]],6)</f>
        <v>440349</v>
      </c>
      <c r="Z1802" s="58" t="s">
        <v>697</v>
      </c>
      <c r="AA1802" s="58"/>
      <c r="AB1802" s="58" t="s">
        <v>8381</v>
      </c>
      <c r="AC1802" s="60">
        <v>29</v>
      </c>
      <c r="AD1802" s="60" t="s">
        <v>7026</v>
      </c>
      <c r="AE1802" s="58" t="s">
        <v>698</v>
      </c>
      <c r="AF1802" s="58" t="s">
        <v>658</v>
      </c>
      <c r="AG1802" s="60" t="s">
        <v>5601</v>
      </c>
      <c r="AH1802" s="60" t="s">
        <v>5601</v>
      </c>
      <c r="AI1802" s="58">
        <v>1000</v>
      </c>
      <c r="AJ1802" s="58" t="s">
        <v>666</v>
      </c>
    </row>
    <row r="1803" spans="1:36">
      <c r="A1803" s="57">
        <v>1800</v>
      </c>
      <c r="B1803" s="58">
        <v>2022</v>
      </c>
      <c r="C1803" s="58" t="s">
        <v>692</v>
      </c>
      <c r="D1803" s="58"/>
      <c r="E1803" s="58" t="s">
        <v>8881</v>
      </c>
      <c r="F1803" s="58" t="s">
        <v>588</v>
      </c>
      <c r="G1803" s="58" t="s">
        <v>7932</v>
      </c>
      <c r="H1803" s="58" t="s">
        <v>2030</v>
      </c>
      <c r="I1803" s="59">
        <v>44601</v>
      </c>
      <c r="J1803" s="58" t="s">
        <v>3740</v>
      </c>
      <c r="K1803" s="59" t="s">
        <v>7292</v>
      </c>
      <c r="L1803" s="58" t="s">
        <v>7890</v>
      </c>
      <c r="M1803" s="58" t="s">
        <v>7291</v>
      </c>
      <c r="N1803" s="60">
        <v>4229720</v>
      </c>
      <c r="O1803" s="60">
        <v>571012</v>
      </c>
      <c r="P1803" s="60">
        <v>571012</v>
      </c>
      <c r="Q1803" s="58"/>
      <c r="R1803" s="58" t="s">
        <v>658</v>
      </c>
      <c r="S1803" s="58" t="s">
        <v>703</v>
      </c>
      <c r="T1803" s="58"/>
      <c r="U1803" s="58">
        <v>3</v>
      </c>
      <c r="V1803" s="58"/>
      <c r="W1803" s="58" t="s">
        <v>658</v>
      </c>
      <c r="X1803" s="58">
        <v>44034914000</v>
      </c>
      <c r="Y1803" s="58" t="str">
        <f>LEFT(Tableau3[[#This Row],[CODE_TARIF]],6)</f>
        <v>440349</v>
      </c>
      <c r="Z1803" s="58" t="s">
        <v>697</v>
      </c>
      <c r="AA1803" s="58"/>
      <c r="AB1803" s="58" t="s">
        <v>8381</v>
      </c>
      <c r="AC1803" s="60">
        <v>45</v>
      </c>
      <c r="AD1803" s="60" t="s">
        <v>7027</v>
      </c>
      <c r="AE1803" s="58" t="s">
        <v>698</v>
      </c>
      <c r="AF1803" s="58" t="s">
        <v>658</v>
      </c>
      <c r="AG1803" s="60" t="s">
        <v>5602</v>
      </c>
      <c r="AH1803" s="60" t="s">
        <v>5602</v>
      </c>
      <c r="AI1803" s="58">
        <v>1000</v>
      </c>
      <c r="AJ1803" s="58" t="s">
        <v>666</v>
      </c>
    </row>
    <row r="1804" spans="1:36">
      <c r="A1804" s="57">
        <v>1801</v>
      </c>
      <c r="B1804" s="58">
        <v>2022</v>
      </c>
      <c r="C1804" s="58" t="s">
        <v>692</v>
      </c>
      <c r="D1804" s="58"/>
      <c r="E1804" s="58" t="s">
        <v>8878</v>
      </c>
      <c r="F1804" s="58" t="s">
        <v>578</v>
      </c>
      <c r="G1804" s="58" t="s">
        <v>7935</v>
      </c>
      <c r="H1804" s="58" t="s">
        <v>2027</v>
      </c>
      <c r="I1804" s="59">
        <v>44599</v>
      </c>
      <c r="J1804" s="58" t="s">
        <v>3741</v>
      </c>
      <c r="K1804" s="59" t="s">
        <v>7318</v>
      </c>
      <c r="L1804" s="58" t="s">
        <v>7891</v>
      </c>
      <c r="M1804" s="58" t="s">
        <v>7292</v>
      </c>
      <c r="N1804" s="60">
        <v>401105</v>
      </c>
      <c r="O1804" s="60">
        <v>46128</v>
      </c>
      <c r="P1804" s="60">
        <v>46128</v>
      </c>
      <c r="Q1804" s="58"/>
      <c r="R1804" s="58" t="s">
        <v>658</v>
      </c>
      <c r="S1804" s="58" t="s">
        <v>703</v>
      </c>
      <c r="T1804" s="58"/>
      <c r="U1804" s="58">
        <v>3</v>
      </c>
      <c r="V1804" s="58"/>
      <c r="W1804" s="58" t="s">
        <v>658</v>
      </c>
      <c r="X1804" s="58">
        <v>44034939000</v>
      </c>
      <c r="Y1804" s="58" t="str">
        <f>LEFT(Tableau3[[#This Row],[CODE_TARIF]],6)</f>
        <v>440349</v>
      </c>
      <c r="Z1804" s="58" t="s">
        <v>697</v>
      </c>
      <c r="AA1804" s="58"/>
      <c r="AB1804" s="58" t="s">
        <v>8807</v>
      </c>
      <c r="AC1804" s="60">
        <v>13</v>
      </c>
      <c r="AD1804" s="60" t="s">
        <v>1652</v>
      </c>
      <c r="AE1804" s="58" t="s">
        <v>698</v>
      </c>
      <c r="AF1804" s="58" t="s">
        <v>658</v>
      </c>
      <c r="AG1804" s="60" t="s">
        <v>5603</v>
      </c>
      <c r="AH1804" s="60" t="s">
        <v>5603</v>
      </c>
      <c r="AI1804" s="58">
        <v>1000</v>
      </c>
      <c r="AJ1804" s="58" t="s">
        <v>666</v>
      </c>
    </row>
    <row r="1805" spans="1:36">
      <c r="A1805" s="57">
        <v>1802</v>
      </c>
      <c r="B1805" s="58">
        <v>2022</v>
      </c>
      <c r="C1805" s="58" t="s">
        <v>692</v>
      </c>
      <c r="D1805" s="58"/>
      <c r="E1805" s="58" t="s">
        <v>2012</v>
      </c>
      <c r="F1805" s="58" t="s">
        <v>577</v>
      </c>
      <c r="G1805" s="58" t="s">
        <v>7922</v>
      </c>
      <c r="H1805" s="58" t="s">
        <v>1910</v>
      </c>
      <c r="I1805" s="59">
        <v>44599</v>
      </c>
      <c r="J1805" s="58" t="s">
        <v>3742</v>
      </c>
      <c r="K1805" s="59" t="s">
        <v>7318</v>
      </c>
      <c r="L1805" s="58" t="s">
        <v>7892</v>
      </c>
      <c r="M1805" s="58" t="s">
        <v>7292</v>
      </c>
      <c r="N1805" s="60">
        <v>2496255</v>
      </c>
      <c r="O1805" s="60">
        <v>287069</v>
      </c>
      <c r="P1805" s="60">
        <v>287069</v>
      </c>
      <c r="Q1805" s="58"/>
      <c r="R1805" s="58" t="s">
        <v>658</v>
      </c>
      <c r="S1805" s="58" t="s">
        <v>701</v>
      </c>
      <c r="T1805" s="58"/>
      <c r="U1805" s="58">
        <v>3</v>
      </c>
      <c r="V1805" s="58"/>
      <c r="W1805" s="58" t="s">
        <v>658</v>
      </c>
      <c r="X1805" s="58">
        <v>44034939000</v>
      </c>
      <c r="Y1805" s="58" t="str">
        <f>LEFT(Tableau3[[#This Row],[CODE_TARIF]],6)</f>
        <v>440349</v>
      </c>
      <c r="Z1805" s="58" t="s">
        <v>697</v>
      </c>
      <c r="AA1805" s="58"/>
      <c r="AB1805" s="58" t="s">
        <v>8808</v>
      </c>
      <c r="AC1805" s="60">
        <v>46</v>
      </c>
      <c r="AD1805" s="60" t="s">
        <v>7028</v>
      </c>
      <c r="AE1805" s="58" t="s">
        <v>698</v>
      </c>
      <c r="AF1805" s="58" t="s">
        <v>658</v>
      </c>
      <c r="AG1805" s="60" t="s">
        <v>5604</v>
      </c>
      <c r="AH1805" s="60" t="s">
        <v>5604</v>
      </c>
      <c r="AI1805" s="58">
        <v>1000</v>
      </c>
      <c r="AJ1805" s="58" t="s">
        <v>666</v>
      </c>
    </row>
    <row r="1806" spans="1:36">
      <c r="A1806" s="57">
        <v>1803</v>
      </c>
      <c r="B1806" s="58">
        <v>2022</v>
      </c>
      <c r="C1806" s="58" t="s">
        <v>692</v>
      </c>
      <c r="D1806" s="58"/>
      <c r="E1806" s="58" t="s">
        <v>8878</v>
      </c>
      <c r="F1806" s="58" t="s">
        <v>578</v>
      </c>
      <c r="G1806" s="58" t="s">
        <v>7935</v>
      </c>
      <c r="H1806" s="58" t="s">
        <v>2027</v>
      </c>
      <c r="I1806" s="59">
        <v>44596</v>
      </c>
      <c r="J1806" s="58" t="s">
        <v>3743</v>
      </c>
      <c r="K1806" s="59" t="s">
        <v>7318</v>
      </c>
      <c r="L1806" s="58" t="s">
        <v>7893</v>
      </c>
      <c r="M1806" s="58" t="s">
        <v>7189</v>
      </c>
      <c r="N1806" s="60">
        <v>190965</v>
      </c>
      <c r="O1806" s="60">
        <v>21961</v>
      </c>
      <c r="P1806" s="60">
        <v>21961</v>
      </c>
      <c r="Q1806" s="58"/>
      <c r="R1806" s="58" t="s">
        <v>658</v>
      </c>
      <c r="S1806" s="58" t="s">
        <v>703</v>
      </c>
      <c r="T1806" s="58"/>
      <c r="U1806" s="58">
        <v>3</v>
      </c>
      <c r="V1806" s="58"/>
      <c r="W1806" s="58" t="s">
        <v>658</v>
      </c>
      <c r="X1806" s="58">
        <v>44034934000</v>
      </c>
      <c r="Y1806" s="58" t="str">
        <f>LEFT(Tableau3[[#This Row],[CODE_TARIF]],6)</f>
        <v>440349</v>
      </c>
      <c r="Z1806" s="58" t="s">
        <v>697</v>
      </c>
      <c r="AA1806" s="58"/>
      <c r="AB1806" s="58" t="s">
        <v>8809</v>
      </c>
      <c r="AC1806" s="60">
        <v>17</v>
      </c>
      <c r="AD1806" s="60" t="s">
        <v>1594</v>
      </c>
      <c r="AE1806" s="58" t="s">
        <v>698</v>
      </c>
      <c r="AF1806" s="58" t="s">
        <v>658</v>
      </c>
      <c r="AG1806" s="60" t="s">
        <v>5605</v>
      </c>
      <c r="AH1806" s="60" t="s">
        <v>5605</v>
      </c>
      <c r="AI1806" s="58">
        <v>1000</v>
      </c>
      <c r="AJ1806" s="58" t="s">
        <v>666</v>
      </c>
    </row>
    <row r="1807" spans="1:36">
      <c r="A1807" s="57">
        <v>1804</v>
      </c>
      <c r="B1807" s="58">
        <v>2022</v>
      </c>
      <c r="C1807" s="58" t="s">
        <v>692</v>
      </c>
      <c r="D1807" s="58"/>
      <c r="E1807" s="58" t="s">
        <v>8878</v>
      </c>
      <c r="F1807" s="58" t="s">
        <v>578</v>
      </c>
      <c r="G1807" s="58" t="s">
        <v>7935</v>
      </c>
      <c r="H1807" s="58" t="s">
        <v>2027</v>
      </c>
      <c r="I1807" s="59">
        <v>44596</v>
      </c>
      <c r="J1807" s="58" t="s">
        <v>3744</v>
      </c>
      <c r="K1807" s="59" t="s">
        <v>7189</v>
      </c>
      <c r="L1807" s="58" t="s">
        <v>7894</v>
      </c>
      <c r="M1807" s="58" t="s">
        <v>7292</v>
      </c>
      <c r="N1807" s="60">
        <v>698665</v>
      </c>
      <c r="O1807" s="60">
        <v>80346</v>
      </c>
      <c r="P1807" s="60">
        <v>80346</v>
      </c>
      <c r="Q1807" s="58"/>
      <c r="R1807" s="58" t="s">
        <v>658</v>
      </c>
      <c r="S1807" s="58" t="s">
        <v>703</v>
      </c>
      <c r="T1807" s="58"/>
      <c r="U1807" s="58">
        <v>3</v>
      </c>
      <c r="V1807" s="58"/>
      <c r="W1807" s="58" t="s">
        <v>658</v>
      </c>
      <c r="X1807" s="58">
        <v>44034939000</v>
      </c>
      <c r="Y1807" s="58" t="str">
        <f>LEFT(Tableau3[[#This Row],[CODE_TARIF]],6)</f>
        <v>440349</v>
      </c>
      <c r="Z1807" s="58" t="s">
        <v>697</v>
      </c>
      <c r="AA1807" s="58"/>
      <c r="AB1807" s="58" t="s">
        <v>8810</v>
      </c>
      <c r="AC1807" s="60">
        <v>24</v>
      </c>
      <c r="AD1807" s="60" t="s">
        <v>2003</v>
      </c>
      <c r="AE1807" s="58" t="s">
        <v>698</v>
      </c>
      <c r="AF1807" s="58" t="s">
        <v>658</v>
      </c>
      <c r="AG1807" s="60" t="s">
        <v>5606</v>
      </c>
      <c r="AH1807" s="60" t="s">
        <v>5606</v>
      </c>
      <c r="AI1807" s="58">
        <v>1000</v>
      </c>
      <c r="AJ1807" s="58" t="s">
        <v>666</v>
      </c>
    </row>
    <row r="1808" spans="1:36">
      <c r="A1808" s="57">
        <v>1805</v>
      </c>
      <c r="B1808" s="58">
        <v>2022</v>
      </c>
      <c r="C1808" s="58" t="s">
        <v>692</v>
      </c>
      <c r="D1808" s="58"/>
      <c r="E1808" s="58" t="s">
        <v>8878</v>
      </c>
      <c r="F1808" s="58" t="s">
        <v>578</v>
      </c>
      <c r="G1808" s="58" t="s">
        <v>7935</v>
      </c>
      <c r="H1808" s="58" t="s">
        <v>2027</v>
      </c>
      <c r="I1808" s="59">
        <v>44596</v>
      </c>
      <c r="J1808" s="58" t="s">
        <v>3745</v>
      </c>
      <c r="K1808" s="59" t="s">
        <v>7189</v>
      </c>
      <c r="L1808" s="58" t="s">
        <v>7895</v>
      </c>
      <c r="M1808" s="58" t="s">
        <v>7189</v>
      </c>
      <c r="N1808" s="60">
        <v>637300</v>
      </c>
      <c r="O1808" s="60">
        <v>73290</v>
      </c>
      <c r="P1808" s="60">
        <v>73290</v>
      </c>
      <c r="Q1808" s="58"/>
      <c r="R1808" s="58" t="s">
        <v>658</v>
      </c>
      <c r="S1808" s="58" t="s">
        <v>703</v>
      </c>
      <c r="T1808" s="58"/>
      <c r="U1808" s="58">
        <v>3</v>
      </c>
      <c r="V1808" s="58"/>
      <c r="W1808" s="58" t="s">
        <v>658</v>
      </c>
      <c r="X1808" s="58">
        <v>44034939000</v>
      </c>
      <c r="Y1808" s="58" t="str">
        <f>LEFT(Tableau3[[#This Row],[CODE_TARIF]],6)</f>
        <v>440349</v>
      </c>
      <c r="Z1808" s="58" t="s">
        <v>697</v>
      </c>
      <c r="AA1808" s="58"/>
      <c r="AB1808" s="58" t="s">
        <v>8811</v>
      </c>
      <c r="AC1808" s="60">
        <v>28</v>
      </c>
      <c r="AD1808" s="60" t="s">
        <v>6636</v>
      </c>
      <c r="AE1808" s="58" t="s">
        <v>698</v>
      </c>
      <c r="AF1808" s="58" t="s">
        <v>658</v>
      </c>
      <c r="AG1808" s="60" t="s">
        <v>5607</v>
      </c>
      <c r="AH1808" s="60" t="s">
        <v>5607</v>
      </c>
      <c r="AI1808" s="58">
        <v>1000</v>
      </c>
      <c r="AJ1808" s="58" t="s">
        <v>666</v>
      </c>
    </row>
    <row r="1809" spans="1:36">
      <c r="A1809" s="57">
        <v>1806</v>
      </c>
      <c r="B1809" s="58">
        <v>2022</v>
      </c>
      <c r="C1809" s="58" t="s">
        <v>692</v>
      </c>
      <c r="D1809" s="58"/>
      <c r="E1809" s="58" t="s">
        <v>2012</v>
      </c>
      <c r="F1809" s="58" t="s">
        <v>577</v>
      </c>
      <c r="G1809" s="58" t="s">
        <v>7922</v>
      </c>
      <c r="H1809" s="58" t="s">
        <v>1910</v>
      </c>
      <c r="I1809" s="59">
        <v>44596</v>
      </c>
      <c r="J1809" s="58" t="s">
        <v>3746</v>
      </c>
      <c r="K1809" s="59" t="s">
        <v>7293</v>
      </c>
      <c r="L1809" s="58" t="s">
        <v>1441</v>
      </c>
      <c r="M1809" s="58" t="s">
        <v>1441</v>
      </c>
      <c r="N1809" s="60">
        <v>2409360</v>
      </c>
      <c r="O1809" s="60">
        <v>325264</v>
      </c>
      <c r="P1809" s="60">
        <v>325264</v>
      </c>
      <c r="Q1809" s="58"/>
      <c r="R1809" s="58" t="s">
        <v>658</v>
      </c>
      <c r="S1809" s="58" t="s">
        <v>701</v>
      </c>
      <c r="T1809" s="58"/>
      <c r="U1809" s="58">
        <v>3</v>
      </c>
      <c r="V1809" s="58"/>
      <c r="W1809" s="58" t="s">
        <v>658</v>
      </c>
      <c r="X1809" s="58">
        <v>44034939000</v>
      </c>
      <c r="Y1809" s="58" t="str">
        <f>LEFT(Tableau3[[#This Row],[CODE_TARIF]],6)</f>
        <v>440349</v>
      </c>
      <c r="Z1809" s="58" t="s">
        <v>697</v>
      </c>
      <c r="AA1809" s="58"/>
      <c r="AB1809" s="58" t="s">
        <v>8812</v>
      </c>
      <c r="AC1809" s="60">
        <v>39</v>
      </c>
      <c r="AD1809" s="60" t="s">
        <v>7029</v>
      </c>
      <c r="AE1809" s="58" t="s">
        <v>698</v>
      </c>
      <c r="AF1809" s="58" t="s">
        <v>658</v>
      </c>
      <c r="AG1809" s="60" t="s">
        <v>5608</v>
      </c>
      <c r="AH1809" s="60" t="s">
        <v>5608</v>
      </c>
      <c r="AI1809" s="58">
        <v>1000</v>
      </c>
      <c r="AJ1809" s="58" t="s">
        <v>666</v>
      </c>
    </row>
    <row r="1810" spans="1:36">
      <c r="A1810" s="57">
        <v>1807</v>
      </c>
      <c r="B1810" s="58">
        <v>2022</v>
      </c>
      <c r="C1810" s="58" t="s">
        <v>692</v>
      </c>
      <c r="D1810" s="58"/>
      <c r="E1810" s="58" t="s">
        <v>8881</v>
      </c>
      <c r="F1810" s="58" t="s">
        <v>588</v>
      </c>
      <c r="G1810" s="58" t="s">
        <v>7932</v>
      </c>
      <c r="H1810" s="58" t="s">
        <v>2030</v>
      </c>
      <c r="I1810" s="59">
        <v>44594</v>
      </c>
      <c r="J1810" s="58" t="s">
        <v>3747</v>
      </c>
      <c r="K1810" s="59" t="s">
        <v>7293</v>
      </c>
      <c r="L1810" s="58" t="s">
        <v>7896</v>
      </c>
      <c r="M1810" s="58" t="s">
        <v>7189</v>
      </c>
      <c r="N1810" s="60">
        <v>516248</v>
      </c>
      <c r="O1810" s="60">
        <v>69693</v>
      </c>
      <c r="P1810" s="60">
        <v>69693</v>
      </c>
      <c r="Q1810" s="58"/>
      <c r="R1810" s="58" t="s">
        <v>658</v>
      </c>
      <c r="S1810" s="58" t="s">
        <v>703</v>
      </c>
      <c r="T1810" s="58"/>
      <c r="U1810" s="58">
        <v>3</v>
      </c>
      <c r="V1810" s="58"/>
      <c r="W1810" s="58" t="s">
        <v>658</v>
      </c>
      <c r="X1810" s="58">
        <v>44034914000</v>
      </c>
      <c r="Y1810" s="58" t="str">
        <f>LEFT(Tableau3[[#This Row],[CODE_TARIF]],6)</f>
        <v>440349</v>
      </c>
      <c r="Z1810" s="58" t="s">
        <v>697</v>
      </c>
      <c r="AA1810" s="58"/>
      <c r="AB1810" s="58" t="s">
        <v>8381</v>
      </c>
      <c r="AC1810" s="60">
        <v>12</v>
      </c>
      <c r="AD1810" s="60" t="s">
        <v>7030</v>
      </c>
      <c r="AE1810" s="58" t="s">
        <v>698</v>
      </c>
      <c r="AF1810" s="58" t="s">
        <v>658</v>
      </c>
      <c r="AG1810" s="60" t="s">
        <v>5609</v>
      </c>
      <c r="AH1810" s="60" t="s">
        <v>5609</v>
      </c>
      <c r="AI1810" s="58">
        <v>1000</v>
      </c>
      <c r="AJ1810" s="58" t="s">
        <v>666</v>
      </c>
    </row>
    <row r="1811" spans="1:36">
      <c r="A1811" s="57">
        <v>1808</v>
      </c>
      <c r="B1811" s="58">
        <v>2022</v>
      </c>
      <c r="C1811" s="58" t="s">
        <v>692</v>
      </c>
      <c r="D1811" s="58"/>
      <c r="E1811" s="58" t="s">
        <v>8878</v>
      </c>
      <c r="F1811" s="58" t="s">
        <v>578</v>
      </c>
      <c r="G1811" s="58" t="s">
        <v>7935</v>
      </c>
      <c r="H1811" s="58" t="s">
        <v>2027</v>
      </c>
      <c r="I1811" s="59">
        <v>44594</v>
      </c>
      <c r="J1811" s="58" t="s">
        <v>3748</v>
      </c>
      <c r="K1811" s="59" t="s">
        <v>7293</v>
      </c>
      <c r="L1811" s="58" t="s">
        <v>7897</v>
      </c>
      <c r="M1811" s="58" t="s">
        <v>7189</v>
      </c>
      <c r="N1811" s="60">
        <v>4700857</v>
      </c>
      <c r="O1811" s="60">
        <v>540598</v>
      </c>
      <c r="P1811" s="60">
        <v>540598</v>
      </c>
      <c r="Q1811" s="58"/>
      <c r="R1811" s="58" t="s">
        <v>658</v>
      </c>
      <c r="S1811" s="58" t="s">
        <v>703</v>
      </c>
      <c r="T1811" s="58"/>
      <c r="U1811" s="58">
        <v>3</v>
      </c>
      <c r="V1811" s="58"/>
      <c r="W1811" s="58" t="s">
        <v>658</v>
      </c>
      <c r="X1811" s="58">
        <v>44034914000</v>
      </c>
      <c r="Y1811" s="58" t="str">
        <f>LEFT(Tableau3[[#This Row],[CODE_TARIF]],6)</f>
        <v>440349</v>
      </c>
      <c r="Z1811" s="58" t="s">
        <v>697</v>
      </c>
      <c r="AA1811" s="58"/>
      <c r="AB1811" s="58" t="s">
        <v>8813</v>
      </c>
      <c r="AC1811" s="60">
        <v>124</v>
      </c>
      <c r="AD1811" s="60" t="s">
        <v>6159</v>
      </c>
      <c r="AE1811" s="58" t="s">
        <v>698</v>
      </c>
      <c r="AF1811" s="58" t="s">
        <v>658</v>
      </c>
      <c r="AG1811" s="60" t="s">
        <v>5610</v>
      </c>
      <c r="AH1811" s="60" t="s">
        <v>5610</v>
      </c>
      <c r="AI1811" s="58">
        <v>1000</v>
      </c>
      <c r="AJ1811" s="58" t="s">
        <v>666</v>
      </c>
    </row>
    <row r="1812" spans="1:36">
      <c r="A1812" s="57">
        <v>1809</v>
      </c>
      <c r="B1812" s="58">
        <v>2022</v>
      </c>
      <c r="C1812" s="58" t="s">
        <v>692</v>
      </c>
      <c r="D1812" s="58"/>
      <c r="E1812" s="58" t="s">
        <v>8878</v>
      </c>
      <c r="F1812" s="58" t="s">
        <v>578</v>
      </c>
      <c r="G1812" s="58" t="s">
        <v>7935</v>
      </c>
      <c r="H1812" s="58" t="s">
        <v>2027</v>
      </c>
      <c r="I1812" s="59">
        <v>44594</v>
      </c>
      <c r="J1812" s="58" t="s">
        <v>3749</v>
      </c>
      <c r="K1812" s="59" t="s">
        <v>7293</v>
      </c>
      <c r="L1812" s="58" t="s">
        <v>7898</v>
      </c>
      <c r="M1812" s="58" t="s">
        <v>7293</v>
      </c>
      <c r="N1812" s="60">
        <v>960715</v>
      </c>
      <c r="O1812" s="60">
        <v>110483</v>
      </c>
      <c r="P1812" s="60">
        <v>110483</v>
      </c>
      <c r="Q1812" s="58"/>
      <c r="R1812" s="58" t="s">
        <v>658</v>
      </c>
      <c r="S1812" s="58" t="s">
        <v>703</v>
      </c>
      <c r="T1812" s="58"/>
      <c r="U1812" s="58">
        <v>3</v>
      </c>
      <c r="V1812" s="58"/>
      <c r="W1812" s="58" t="s">
        <v>658</v>
      </c>
      <c r="X1812" s="58">
        <v>44034939000</v>
      </c>
      <c r="Y1812" s="58" t="str">
        <f>LEFT(Tableau3[[#This Row],[CODE_TARIF]],6)</f>
        <v>440349</v>
      </c>
      <c r="Z1812" s="58" t="s">
        <v>697</v>
      </c>
      <c r="AA1812" s="58"/>
      <c r="AB1812" s="58" t="s">
        <v>8814</v>
      </c>
      <c r="AC1812" s="60">
        <v>46</v>
      </c>
      <c r="AD1812" s="60" t="s">
        <v>6306</v>
      </c>
      <c r="AE1812" s="58" t="s">
        <v>698</v>
      </c>
      <c r="AF1812" s="58" t="s">
        <v>658</v>
      </c>
      <c r="AG1812" s="60" t="s">
        <v>5611</v>
      </c>
      <c r="AH1812" s="60" t="s">
        <v>5611</v>
      </c>
      <c r="AI1812" s="58">
        <v>1000</v>
      </c>
      <c r="AJ1812" s="58" t="s">
        <v>666</v>
      </c>
    </row>
    <row r="1813" spans="1:36">
      <c r="A1813" s="57">
        <v>1810</v>
      </c>
      <c r="B1813" s="58">
        <v>2022</v>
      </c>
      <c r="C1813" s="58" t="s">
        <v>692</v>
      </c>
      <c r="D1813" s="58"/>
      <c r="E1813" s="58" t="s">
        <v>8881</v>
      </c>
      <c r="F1813" s="58" t="s">
        <v>588</v>
      </c>
      <c r="G1813" s="58" t="s">
        <v>7932</v>
      </c>
      <c r="H1813" s="58" t="s">
        <v>2030</v>
      </c>
      <c r="I1813" s="59">
        <v>44594</v>
      </c>
      <c r="J1813" s="58" t="s">
        <v>3750</v>
      </c>
      <c r="K1813" s="59" t="s">
        <v>7293</v>
      </c>
      <c r="L1813" s="58" t="s">
        <v>1441</v>
      </c>
      <c r="M1813" s="58" t="s">
        <v>1441</v>
      </c>
      <c r="N1813" s="60">
        <v>5687063</v>
      </c>
      <c r="O1813" s="60">
        <v>767753</v>
      </c>
      <c r="P1813" s="60">
        <v>767753</v>
      </c>
      <c r="Q1813" s="58"/>
      <c r="R1813" s="58" t="s">
        <v>658</v>
      </c>
      <c r="S1813" s="58" t="s">
        <v>703</v>
      </c>
      <c r="T1813" s="58"/>
      <c r="U1813" s="58">
        <v>3</v>
      </c>
      <c r="V1813" s="58"/>
      <c r="W1813" s="58" t="s">
        <v>658</v>
      </c>
      <c r="X1813" s="58">
        <v>44034914000</v>
      </c>
      <c r="Y1813" s="58" t="str">
        <f>LEFT(Tableau3[[#This Row],[CODE_TARIF]],6)</f>
        <v>440349</v>
      </c>
      <c r="Z1813" s="58" t="s">
        <v>697</v>
      </c>
      <c r="AA1813" s="58"/>
      <c r="AB1813" s="58" t="s">
        <v>8381</v>
      </c>
      <c r="AC1813" s="60">
        <v>72</v>
      </c>
      <c r="AD1813" s="60" t="s">
        <v>7031</v>
      </c>
      <c r="AE1813" s="58" t="s">
        <v>698</v>
      </c>
      <c r="AF1813" s="58" t="s">
        <v>658</v>
      </c>
      <c r="AG1813" s="60" t="s">
        <v>5612</v>
      </c>
      <c r="AH1813" s="60" t="s">
        <v>5612</v>
      </c>
      <c r="AI1813" s="58">
        <v>1000</v>
      </c>
      <c r="AJ1813" s="58" t="s">
        <v>666</v>
      </c>
    </row>
    <row r="1814" spans="1:36">
      <c r="A1814" s="57">
        <v>1811</v>
      </c>
      <c r="B1814" s="58">
        <v>2022</v>
      </c>
      <c r="C1814" s="58" t="s">
        <v>692</v>
      </c>
      <c r="D1814" s="58"/>
      <c r="E1814" s="58" t="s">
        <v>8881</v>
      </c>
      <c r="F1814" s="58" t="s">
        <v>588</v>
      </c>
      <c r="G1814" s="58" t="s">
        <v>7932</v>
      </c>
      <c r="H1814" s="58" t="s">
        <v>2030</v>
      </c>
      <c r="I1814" s="59">
        <v>44594</v>
      </c>
      <c r="J1814" s="58" t="s">
        <v>1783</v>
      </c>
      <c r="K1814" s="59" t="s">
        <v>7293</v>
      </c>
      <c r="L1814" s="58" t="s">
        <v>7896</v>
      </c>
      <c r="M1814" s="58" t="s">
        <v>7189</v>
      </c>
      <c r="N1814" s="60">
        <v>202080</v>
      </c>
      <c r="O1814" s="60">
        <v>15156</v>
      </c>
      <c r="P1814" s="60">
        <v>15156</v>
      </c>
      <c r="Q1814" s="58"/>
      <c r="R1814" s="58" t="s">
        <v>658</v>
      </c>
      <c r="S1814" s="58" t="s">
        <v>7171</v>
      </c>
      <c r="T1814" s="58"/>
      <c r="U1814" s="58">
        <v>3</v>
      </c>
      <c r="V1814" s="58"/>
      <c r="W1814" s="58" t="s">
        <v>658</v>
      </c>
      <c r="X1814" s="58">
        <v>44072938000</v>
      </c>
      <c r="Y1814" s="58" t="str">
        <f>LEFT(Tableau3[[#This Row],[CODE_TARIF]],6)</f>
        <v>440729</v>
      </c>
      <c r="Z1814" s="58" t="s">
        <v>697</v>
      </c>
      <c r="AA1814" s="58"/>
      <c r="AB1814" s="58" t="s">
        <v>8815</v>
      </c>
      <c r="AC1814" s="60">
        <v>15</v>
      </c>
      <c r="AD1814" s="60" t="s">
        <v>7032</v>
      </c>
      <c r="AE1814" s="58" t="s">
        <v>713</v>
      </c>
      <c r="AF1814" s="58" t="s">
        <v>658</v>
      </c>
      <c r="AG1814" s="60" t="s">
        <v>5613</v>
      </c>
      <c r="AH1814" s="60" t="s">
        <v>5613</v>
      </c>
      <c r="AI1814" s="58">
        <v>1000</v>
      </c>
      <c r="AJ1814" s="58" t="s">
        <v>666</v>
      </c>
    </row>
    <row r="1815" spans="1:36">
      <c r="A1815" s="57">
        <v>1812</v>
      </c>
      <c r="B1815" s="58">
        <v>2022</v>
      </c>
      <c r="C1815" s="58" t="s">
        <v>692</v>
      </c>
      <c r="D1815" s="58"/>
      <c r="E1815" s="58" t="s">
        <v>8881</v>
      </c>
      <c r="F1815" s="58" t="s">
        <v>588</v>
      </c>
      <c r="G1815" s="58" t="s">
        <v>7932</v>
      </c>
      <c r="H1815" s="58" t="s">
        <v>2030</v>
      </c>
      <c r="I1815" s="59">
        <v>44594</v>
      </c>
      <c r="J1815" s="58" t="s">
        <v>3751</v>
      </c>
      <c r="K1815" s="59" t="s">
        <v>7293</v>
      </c>
      <c r="L1815" s="58" t="s">
        <v>7896</v>
      </c>
      <c r="M1815" s="58" t="s">
        <v>7189</v>
      </c>
      <c r="N1815" s="60">
        <v>205010</v>
      </c>
      <c r="O1815" s="60">
        <v>15376</v>
      </c>
      <c r="P1815" s="60">
        <v>15376</v>
      </c>
      <c r="Q1815" s="58"/>
      <c r="R1815" s="58" t="s">
        <v>658</v>
      </c>
      <c r="S1815" s="58" t="s">
        <v>7171</v>
      </c>
      <c r="T1815" s="58"/>
      <c r="U1815" s="58">
        <v>3</v>
      </c>
      <c r="V1815" s="58"/>
      <c r="W1815" s="58" t="s">
        <v>658</v>
      </c>
      <c r="X1815" s="58">
        <v>44072938000</v>
      </c>
      <c r="Y1815" s="58" t="str">
        <f>LEFT(Tableau3[[#This Row],[CODE_TARIF]],6)</f>
        <v>440729</v>
      </c>
      <c r="Z1815" s="58" t="s">
        <v>697</v>
      </c>
      <c r="AA1815" s="58"/>
      <c r="AB1815" s="58" t="s">
        <v>8816</v>
      </c>
      <c r="AC1815" s="60">
        <v>15</v>
      </c>
      <c r="AD1815" s="60" t="s">
        <v>7033</v>
      </c>
      <c r="AE1815" s="58" t="s">
        <v>713</v>
      </c>
      <c r="AF1815" s="58" t="s">
        <v>658</v>
      </c>
      <c r="AG1815" s="60" t="s">
        <v>5614</v>
      </c>
      <c r="AH1815" s="60" t="s">
        <v>5614</v>
      </c>
      <c r="AI1815" s="58">
        <v>1000</v>
      </c>
      <c r="AJ1815" s="58" t="s">
        <v>666</v>
      </c>
    </row>
    <row r="1816" spans="1:36">
      <c r="A1816" s="57">
        <v>1813</v>
      </c>
      <c r="B1816" s="58">
        <v>2022</v>
      </c>
      <c r="C1816" s="58" t="s">
        <v>692</v>
      </c>
      <c r="D1816" s="58"/>
      <c r="E1816" s="58" t="s">
        <v>8881</v>
      </c>
      <c r="F1816" s="58" t="s">
        <v>588</v>
      </c>
      <c r="G1816" s="58" t="s">
        <v>7932</v>
      </c>
      <c r="H1816" s="58" t="s">
        <v>2030</v>
      </c>
      <c r="I1816" s="59">
        <v>44594</v>
      </c>
      <c r="J1816" s="58" t="s">
        <v>3752</v>
      </c>
      <c r="K1816" s="59" t="s">
        <v>7293</v>
      </c>
      <c r="L1816" s="58" t="s">
        <v>7896</v>
      </c>
      <c r="M1816" s="58" t="s">
        <v>7189</v>
      </c>
      <c r="N1816" s="60">
        <v>4843507</v>
      </c>
      <c r="O1816" s="60">
        <v>363263</v>
      </c>
      <c r="P1816" s="60">
        <v>363263</v>
      </c>
      <c r="Q1816" s="58"/>
      <c r="R1816" s="58" t="s">
        <v>658</v>
      </c>
      <c r="S1816" s="58" t="s">
        <v>703</v>
      </c>
      <c r="T1816" s="58"/>
      <c r="U1816" s="58">
        <v>3</v>
      </c>
      <c r="V1816" s="58"/>
      <c r="W1816" s="58" t="s">
        <v>658</v>
      </c>
      <c r="X1816" s="58">
        <v>44072914000</v>
      </c>
      <c r="Y1816" s="58" t="str">
        <f>LEFT(Tableau3[[#This Row],[CODE_TARIF]],6)</f>
        <v>440729</v>
      </c>
      <c r="Z1816" s="58" t="s">
        <v>697</v>
      </c>
      <c r="AA1816" s="58"/>
      <c r="AB1816" s="58" t="s">
        <v>8289</v>
      </c>
      <c r="AC1816" s="60">
        <v>86</v>
      </c>
      <c r="AD1816" s="60" t="s">
        <v>1441</v>
      </c>
      <c r="AE1816" s="58" t="s">
        <v>707</v>
      </c>
      <c r="AF1816" s="58" t="s">
        <v>658</v>
      </c>
      <c r="AG1816" s="60" t="s">
        <v>5615</v>
      </c>
      <c r="AH1816" s="60" t="s">
        <v>5615</v>
      </c>
      <c r="AI1816" s="58">
        <v>1000</v>
      </c>
      <c r="AJ1816" s="58" t="s">
        <v>666</v>
      </c>
    </row>
    <row r="1817" spans="1:36">
      <c r="A1817" s="57">
        <v>1814</v>
      </c>
      <c r="B1817" s="58">
        <v>2022</v>
      </c>
      <c r="C1817" s="58" t="s">
        <v>692</v>
      </c>
      <c r="D1817" s="58"/>
      <c r="E1817" s="58" t="s">
        <v>8881</v>
      </c>
      <c r="F1817" s="58" t="s">
        <v>588</v>
      </c>
      <c r="G1817" s="58" t="s">
        <v>7932</v>
      </c>
      <c r="H1817" s="58" t="s">
        <v>2030</v>
      </c>
      <c r="I1817" s="59">
        <v>44594</v>
      </c>
      <c r="J1817" s="58" t="s">
        <v>3753</v>
      </c>
      <c r="K1817" s="59" t="s">
        <v>7293</v>
      </c>
      <c r="L1817" s="58" t="s">
        <v>7896</v>
      </c>
      <c r="M1817" s="58" t="s">
        <v>7189</v>
      </c>
      <c r="N1817" s="60">
        <v>2435718</v>
      </c>
      <c r="O1817" s="60">
        <v>182679</v>
      </c>
      <c r="P1817" s="60">
        <v>182679</v>
      </c>
      <c r="Q1817" s="58"/>
      <c r="R1817" s="58" t="s">
        <v>658</v>
      </c>
      <c r="S1817" s="58" t="s">
        <v>7172</v>
      </c>
      <c r="T1817" s="58"/>
      <c r="U1817" s="58">
        <v>3</v>
      </c>
      <c r="V1817" s="58"/>
      <c r="W1817" s="58" t="s">
        <v>658</v>
      </c>
      <c r="X1817" s="58">
        <v>44072700000</v>
      </c>
      <c r="Y1817" s="58" t="str">
        <f>LEFT(Tableau3[[#This Row],[CODE_TARIF]],6)</f>
        <v>440727</v>
      </c>
      <c r="Z1817" s="58" t="s">
        <v>697</v>
      </c>
      <c r="AA1817" s="58"/>
      <c r="AB1817" s="58" t="s">
        <v>8817</v>
      </c>
      <c r="AC1817" s="60">
        <v>18</v>
      </c>
      <c r="AD1817" s="60" t="s">
        <v>1441</v>
      </c>
      <c r="AE1817" s="58" t="s">
        <v>713</v>
      </c>
      <c r="AF1817" s="58" t="s">
        <v>658</v>
      </c>
      <c r="AG1817" s="60" t="s">
        <v>5616</v>
      </c>
      <c r="AH1817" s="60" t="s">
        <v>5616</v>
      </c>
      <c r="AI1817" s="58">
        <v>1000</v>
      </c>
      <c r="AJ1817" s="58" t="s">
        <v>666</v>
      </c>
    </row>
    <row r="1818" spans="1:36">
      <c r="A1818" s="57">
        <v>1815</v>
      </c>
      <c r="B1818" s="58">
        <v>2022</v>
      </c>
      <c r="C1818" s="58" t="s">
        <v>692</v>
      </c>
      <c r="D1818" s="58"/>
      <c r="E1818" s="58" t="s">
        <v>8883</v>
      </c>
      <c r="F1818" s="58" t="s">
        <v>587</v>
      </c>
      <c r="G1818" s="58" t="s">
        <v>7933</v>
      </c>
      <c r="H1818" s="58" t="s">
        <v>2032</v>
      </c>
      <c r="I1818" s="59">
        <v>44592</v>
      </c>
      <c r="J1818" s="58" t="s">
        <v>3754</v>
      </c>
      <c r="K1818" s="59" t="s">
        <v>1788</v>
      </c>
      <c r="L1818" s="58" t="s">
        <v>1441</v>
      </c>
      <c r="M1818" s="58" t="s">
        <v>1441</v>
      </c>
      <c r="N1818" s="60">
        <v>1790900</v>
      </c>
      <c r="O1818" s="60">
        <v>241772</v>
      </c>
      <c r="P1818" s="60">
        <v>241772</v>
      </c>
      <c r="Q1818" s="58"/>
      <c r="R1818" s="58" t="s">
        <v>658</v>
      </c>
      <c r="S1818" s="58" t="s">
        <v>695</v>
      </c>
      <c r="T1818" s="58"/>
      <c r="U1818" s="58">
        <v>3</v>
      </c>
      <c r="V1818" s="58"/>
      <c r="W1818" s="58" t="s">
        <v>658</v>
      </c>
      <c r="X1818" s="58">
        <v>44034900000</v>
      </c>
      <c r="Y1818" s="58" t="str">
        <f>LEFT(Tableau3[[#This Row],[CODE_TARIF]],6)</f>
        <v>440349</v>
      </c>
      <c r="Z1818" s="58" t="s">
        <v>697</v>
      </c>
      <c r="AA1818" s="58"/>
      <c r="AB1818" s="58" t="s">
        <v>7973</v>
      </c>
      <c r="AC1818" s="60">
        <v>34</v>
      </c>
      <c r="AD1818" s="60" t="s">
        <v>5617</v>
      </c>
      <c r="AE1818" s="58" t="s">
        <v>698</v>
      </c>
      <c r="AF1818" s="58" t="s">
        <v>658</v>
      </c>
      <c r="AG1818" s="60" t="s">
        <v>5617</v>
      </c>
      <c r="AH1818" s="60" t="s">
        <v>5617</v>
      </c>
      <c r="AI1818" s="58">
        <v>1000</v>
      </c>
      <c r="AJ1818" s="58" t="s">
        <v>666</v>
      </c>
    </row>
    <row r="1819" spans="1:36">
      <c r="A1819" s="57">
        <v>1816</v>
      </c>
      <c r="B1819" s="58">
        <v>2022</v>
      </c>
      <c r="C1819" s="58" t="s">
        <v>692</v>
      </c>
      <c r="D1819" s="58"/>
      <c r="E1819" s="58" t="s">
        <v>8883</v>
      </c>
      <c r="F1819" s="58" t="s">
        <v>587</v>
      </c>
      <c r="G1819" s="58" t="s">
        <v>7933</v>
      </c>
      <c r="H1819" s="58" t="s">
        <v>2032</v>
      </c>
      <c r="I1819" s="59">
        <v>44592</v>
      </c>
      <c r="J1819" s="58" t="s">
        <v>3755</v>
      </c>
      <c r="K1819" s="59" t="s">
        <v>1788</v>
      </c>
      <c r="L1819" s="58" t="s">
        <v>1441</v>
      </c>
      <c r="M1819" s="58" t="s">
        <v>1441</v>
      </c>
      <c r="N1819" s="60">
        <v>312000</v>
      </c>
      <c r="O1819" s="60">
        <v>42120</v>
      </c>
      <c r="P1819" s="60">
        <v>42120</v>
      </c>
      <c r="Q1819" s="58"/>
      <c r="R1819" s="58" t="s">
        <v>658</v>
      </c>
      <c r="S1819" s="58" t="s">
        <v>687</v>
      </c>
      <c r="T1819" s="58"/>
      <c r="U1819" s="58">
        <v>3</v>
      </c>
      <c r="V1819" s="58"/>
      <c r="W1819" s="58" t="s">
        <v>658</v>
      </c>
      <c r="X1819" s="58">
        <v>44034900000</v>
      </c>
      <c r="Y1819" s="58" t="str">
        <f>LEFT(Tableau3[[#This Row],[CODE_TARIF]],6)</f>
        <v>440349</v>
      </c>
      <c r="Z1819" s="58" t="s">
        <v>697</v>
      </c>
      <c r="AA1819" s="58"/>
      <c r="AB1819" s="58" t="s">
        <v>7977</v>
      </c>
      <c r="AC1819" s="60">
        <v>10</v>
      </c>
      <c r="AD1819" s="60" t="s">
        <v>7034</v>
      </c>
      <c r="AE1819" s="58" t="s">
        <v>698</v>
      </c>
      <c r="AF1819" s="58" t="s">
        <v>658</v>
      </c>
      <c r="AG1819" s="60" t="s">
        <v>5618</v>
      </c>
      <c r="AH1819" s="60" t="s">
        <v>5618</v>
      </c>
      <c r="AI1819" s="58">
        <v>1000</v>
      </c>
      <c r="AJ1819" s="58" t="s">
        <v>666</v>
      </c>
    </row>
    <row r="1820" spans="1:36">
      <c r="A1820" s="57">
        <v>1817</v>
      </c>
      <c r="B1820" s="58">
        <v>2022</v>
      </c>
      <c r="C1820" s="58" t="s">
        <v>692</v>
      </c>
      <c r="D1820" s="58"/>
      <c r="E1820" s="58" t="s">
        <v>8883</v>
      </c>
      <c r="F1820" s="58" t="s">
        <v>587</v>
      </c>
      <c r="G1820" s="58" t="s">
        <v>7933</v>
      </c>
      <c r="H1820" s="58" t="s">
        <v>2032</v>
      </c>
      <c r="I1820" s="59">
        <v>44592</v>
      </c>
      <c r="J1820" s="58" t="s">
        <v>3756</v>
      </c>
      <c r="K1820" s="59" t="s">
        <v>1788</v>
      </c>
      <c r="L1820" s="58" t="s">
        <v>1441</v>
      </c>
      <c r="M1820" s="58" t="s">
        <v>1441</v>
      </c>
      <c r="N1820" s="60">
        <v>755000</v>
      </c>
      <c r="O1820" s="60">
        <v>101925</v>
      </c>
      <c r="P1820" s="60">
        <v>101925</v>
      </c>
      <c r="Q1820" s="58"/>
      <c r="R1820" s="58" t="s">
        <v>658</v>
      </c>
      <c r="S1820" s="58" t="s">
        <v>687</v>
      </c>
      <c r="T1820" s="58"/>
      <c r="U1820" s="58">
        <v>3</v>
      </c>
      <c r="V1820" s="58"/>
      <c r="W1820" s="58" t="s">
        <v>658</v>
      </c>
      <c r="X1820" s="58">
        <v>44034934000</v>
      </c>
      <c r="Y1820" s="58" t="str">
        <f>LEFT(Tableau3[[#This Row],[CODE_TARIF]],6)</f>
        <v>440349</v>
      </c>
      <c r="Z1820" s="58" t="s">
        <v>697</v>
      </c>
      <c r="AA1820" s="58"/>
      <c r="AB1820" s="58" t="s">
        <v>7976</v>
      </c>
      <c r="AC1820" s="60">
        <v>31</v>
      </c>
      <c r="AD1820" s="60" t="s">
        <v>5619</v>
      </c>
      <c r="AE1820" s="58" t="s">
        <v>698</v>
      </c>
      <c r="AF1820" s="58" t="s">
        <v>658</v>
      </c>
      <c r="AG1820" s="60" t="s">
        <v>5619</v>
      </c>
      <c r="AH1820" s="60" t="s">
        <v>5619</v>
      </c>
      <c r="AI1820" s="58">
        <v>1000</v>
      </c>
      <c r="AJ1820" s="58" t="s">
        <v>666</v>
      </c>
    </row>
    <row r="1821" spans="1:36">
      <c r="A1821" s="57">
        <v>1818</v>
      </c>
      <c r="B1821" s="58">
        <v>2022</v>
      </c>
      <c r="C1821" s="58" t="s">
        <v>692</v>
      </c>
      <c r="D1821" s="58"/>
      <c r="E1821" s="58" t="s">
        <v>8883</v>
      </c>
      <c r="F1821" s="58" t="s">
        <v>587</v>
      </c>
      <c r="G1821" s="58" t="s">
        <v>7933</v>
      </c>
      <c r="H1821" s="58" t="s">
        <v>2032</v>
      </c>
      <c r="I1821" s="59">
        <v>44592</v>
      </c>
      <c r="J1821" s="58" t="s">
        <v>3757</v>
      </c>
      <c r="K1821" s="59" t="s">
        <v>1788</v>
      </c>
      <c r="L1821" s="58" t="s">
        <v>1441</v>
      </c>
      <c r="M1821" s="58" t="s">
        <v>1441</v>
      </c>
      <c r="N1821" s="60">
        <v>2272700</v>
      </c>
      <c r="O1821" s="60">
        <v>306815</v>
      </c>
      <c r="P1821" s="60">
        <v>306815</v>
      </c>
      <c r="Q1821" s="58"/>
      <c r="R1821" s="58" t="s">
        <v>658</v>
      </c>
      <c r="S1821" s="58" t="s">
        <v>687</v>
      </c>
      <c r="T1821" s="58"/>
      <c r="U1821" s="58">
        <v>3</v>
      </c>
      <c r="V1821" s="58"/>
      <c r="W1821" s="58" t="s">
        <v>658</v>
      </c>
      <c r="X1821" s="58">
        <v>44034900000</v>
      </c>
      <c r="Y1821" s="58" t="str">
        <f>LEFT(Tableau3[[#This Row],[CODE_TARIF]],6)</f>
        <v>440349</v>
      </c>
      <c r="Z1821" s="58" t="s">
        <v>697</v>
      </c>
      <c r="AA1821" s="58"/>
      <c r="AB1821" s="58" t="s">
        <v>7974</v>
      </c>
      <c r="AC1821" s="60">
        <v>101</v>
      </c>
      <c r="AD1821" s="60" t="s">
        <v>7035</v>
      </c>
      <c r="AE1821" s="58" t="s">
        <v>698</v>
      </c>
      <c r="AF1821" s="58" t="s">
        <v>658</v>
      </c>
      <c r="AG1821" s="60" t="s">
        <v>5620</v>
      </c>
      <c r="AH1821" s="60" t="s">
        <v>5620</v>
      </c>
      <c r="AI1821" s="58">
        <v>1000</v>
      </c>
      <c r="AJ1821" s="58" t="s">
        <v>666</v>
      </c>
    </row>
    <row r="1822" spans="1:36">
      <c r="A1822" s="57">
        <v>1819</v>
      </c>
      <c r="B1822" s="58">
        <v>2022</v>
      </c>
      <c r="C1822" s="58" t="s">
        <v>692</v>
      </c>
      <c r="D1822" s="58"/>
      <c r="E1822" s="58" t="s">
        <v>8883</v>
      </c>
      <c r="F1822" s="58" t="s">
        <v>587</v>
      </c>
      <c r="G1822" s="58" t="s">
        <v>7933</v>
      </c>
      <c r="H1822" s="58" t="s">
        <v>2032</v>
      </c>
      <c r="I1822" s="59">
        <v>44592</v>
      </c>
      <c r="J1822" s="58" t="s">
        <v>3758</v>
      </c>
      <c r="K1822" s="59" t="s">
        <v>1788</v>
      </c>
      <c r="L1822" s="58" t="s">
        <v>1441</v>
      </c>
      <c r="M1822" s="58" t="s">
        <v>1441</v>
      </c>
      <c r="N1822" s="60">
        <v>872700</v>
      </c>
      <c r="O1822" s="60">
        <v>117815</v>
      </c>
      <c r="P1822" s="60">
        <v>117815</v>
      </c>
      <c r="Q1822" s="58"/>
      <c r="R1822" s="58" t="s">
        <v>658</v>
      </c>
      <c r="S1822" s="58" t="s">
        <v>687</v>
      </c>
      <c r="T1822" s="58"/>
      <c r="U1822" s="58">
        <v>3</v>
      </c>
      <c r="V1822" s="58"/>
      <c r="W1822" s="58" t="s">
        <v>658</v>
      </c>
      <c r="X1822" s="58">
        <v>44034900000</v>
      </c>
      <c r="Y1822" s="58" t="str">
        <f>LEFT(Tableau3[[#This Row],[CODE_TARIF]],6)</f>
        <v>440349</v>
      </c>
      <c r="Z1822" s="58" t="s">
        <v>697</v>
      </c>
      <c r="AA1822" s="58"/>
      <c r="AB1822" s="58" t="s">
        <v>7973</v>
      </c>
      <c r="AC1822" s="60">
        <v>18</v>
      </c>
      <c r="AD1822" s="60" t="s">
        <v>5621</v>
      </c>
      <c r="AE1822" s="58" t="s">
        <v>698</v>
      </c>
      <c r="AF1822" s="58" t="s">
        <v>658</v>
      </c>
      <c r="AG1822" s="60" t="s">
        <v>5621</v>
      </c>
      <c r="AH1822" s="60" t="s">
        <v>5621</v>
      </c>
      <c r="AI1822" s="58">
        <v>1000</v>
      </c>
      <c r="AJ1822" s="58" t="s">
        <v>666</v>
      </c>
    </row>
    <row r="1823" spans="1:36">
      <c r="A1823" s="57">
        <v>1820</v>
      </c>
      <c r="B1823" s="58">
        <v>2022</v>
      </c>
      <c r="C1823" s="58" t="s">
        <v>692</v>
      </c>
      <c r="D1823" s="58"/>
      <c r="E1823" s="58" t="s">
        <v>8883</v>
      </c>
      <c r="F1823" s="58" t="s">
        <v>587</v>
      </c>
      <c r="G1823" s="58" t="s">
        <v>7933</v>
      </c>
      <c r="H1823" s="58" t="s">
        <v>2032</v>
      </c>
      <c r="I1823" s="59">
        <v>44592</v>
      </c>
      <c r="J1823" s="58" t="s">
        <v>3759</v>
      </c>
      <c r="K1823" s="59" t="s">
        <v>1788</v>
      </c>
      <c r="L1823" s="58" t="s">
        <v>1441</v>
      </c>
      <c r="M1823" s="58" t="s">
        <v>1441</v>
      </c>
      <c r="N1823" s="60">
        <v>2438800</v>
      </c>
      <c r="O1823" s="60">
        <v>329238</v>
      </c>
      <c r="P1823" s="60">
        <v>329238</v>
      </c>
      <c r="Q1823" s="58"/>
      <c r="R1823" s="58" t="s">
        <v>658</v>
      </c>
      <c r="S1823" s="58" t="s">
        <v>687</v>
      </c>
      <c r="T1823" s="58"/>
      <c r="U1823" s="58">
        <v>3</v>
      </c>
      <c r="V1823" s="58"/>
      <c r="W1823" s="58" t="s">
        <v>658</v>
      </c>
      <c r="X1823" s="58">
        <v>44034900000</v>
      </c>
      <c r="Y1823" s="58" t="str">
        <f>LEFT(Tableau3[[#This Row],[CODE_TARIF]],6)</f>
        <v>440349</v>
      </c>
      <c r="Z1823" s="58" t="s">
        <v>697</v>
      </c>
      <c r="AA1823" s="58"/>
      <c r="AB1823" s="58" t="s">
        <v>7973</v>
      </c>
      <c r="AC1823" s="60">
        <v>46</v>
      </c>
      <c r="AD1823" s="60" t="s">
        <v>5622</v>
      </c>
      <c r="AE1823" s="58" t="s">
        <v>698</v>
      </c>
      <c r="AF1823" s="58" t="s">
        <v>658</v>
      </c>
      <c r="AG1823" s="60" t="s">
        <v>5622</v>
      </c>
      <c r="AH1823" s="60" t="s">
        <v>5622</v>
      </c>
      <c r="AI1823" s="58">
        <v>1000</v>
      </c>
      <c r="AJ1823" s="58" t="s">
        <v>666</v>
      </c>
    </row>
    <row r="1824" spans="1:36">
      <c r="A1824" s="57">
        <v>1821</v>
      </c>
      <c r="B1824" s="58">
        <v>2022</v>
      </c>
      <c r="C1824" s="58" t="s">
        <v>692</v>
      </c>
      <c r="D1824" s="58"/>
      <c r="E1824" s="58" t="s">
        <v>8883</v>
      </c>
      <c r="F1824" s="58" t="s">
        <v>587</v>
      </c>
      <c r="G1824" s="58" t="s">
        <v>7933</v>
      </c>
      <c r="H1824" s="58" t="s">
        <v>2032</v>
      </c>
      <c r="I1824" s="59">
        <v>44592</v>
      </c>
      <c r="J1824" s="58" t="s">
        <v>1789</v>
      </c>
      <c r="K1824" s="59" t="s">
        <v>1788</v>
      </c>
      <c r="L1824" s="58" t="s">
        <v>1441</v>
      </c>
      <c r="M1824" s="58" t="s">
        <v>1441</v>
      </c>
      <c r="N1824" s="60">
        <v>2432000</v>
      </c>
      <c r="O1824" s="60">
        <v>328320</v>
      </c>
      <c r="P1824" s="60">
        <v>328320</v>
      </c>
      <c r="Q1824" s="58"/>
      <c r="R1824" s="58" t="s">
        <v>658</v>
      </c>
      <c r="S1824" s="58" t="s">
        <v>687</v>
      </c>
      <c r="T1824" s="58"/>
      <c r="U1824" s="58">
        <v>3</v>
      </c>
      <c r="V1824" s="58"/>
      <c r="W1824" s="58" t="s">
        <v>658</v>
      </c>
      <c r="X1824" s="58">
        <v>44034900000</v>
      </c>
      <c r="Y1824" s="58" t="str">
        <f>LEFT(Tableau3[[#This Row],[CODE_TARIF]],6)</f>
        <v>440349</v>
      </c>
      <c r="Z1824" s="58" t="s">
        <v>697</v>
      </c>
      <c r="AA1824" s="58"/>
      <c r="AB1824" s="58" t="s">
        <v>7973</v>
      </c>
      <c r="AC1824" s="60">
        <v>46</v>
      </c>
      <c r="AD1824" s="60" t="s">
        <v>5623</v>
      </c>
      <c r="AE1824" s="58" t="s">
        <v>698</v>
      </c>
      <c r="AF1824" s="58" t="s">
        <v>658</v>
      </c>
      <c r="AG1824" s="60" t="s">
        <v>5623</v>
      </c>
      <c r="AH1824" s="60" t="s">
        <v>5623</v>
      </c>
      <c r="AI1824" s="58">
        <v>1000</v>
      </c>
      <c r="AJ1824" s="58" t="s">
        <v>666</v>
      </c>
    </row>
    <row r="1825" spans="1:36">
      <c r="A1825" s="57">
        <v>1822</v>
      </c>
      <c r="B1825" s="58">
        <v>2022</v>
      </c>
      <c r="C1825" s="58" t="s">
        <v>692</v>
      </c>
      <c r="D1825" s="58"/>
      <c r="E1825" s="58" t="s">
        <v>8883</v>
      </c>
      <c r="F1825" s="58" t="s">
        <v>587</v>
      </c>
      <c r="G1825" s="58" t="s">
        <v>7933</v>
      </c>
      <c r="H1825" s="58" t="s">
        <v>2032</v>
      </c>
      <c r="I1825" s="59">
        <v>44592</v>
      </c>
      <c r="J1825" s="58" t="s">
        <v>3760</v>
      </c>
      <c r="K1825" s="59" t="s">
        <v>1788</v>
      </c>
      <c r="L1825" s="58" t="s">
        <v>1441</v>
      </c>
      <c r="M1825" s="58" t="s">
        <v>1441</v>
      </c>
      <c r="N1825" s="60">
        <v>2474700</v>
      </c>
      <c r="O1825" s="60">
        <v>334085</v>
      </c>
      <c r="P1825" s="60">
        <v>334085</v>
      </c>
      <c r="Q1825" s="58"/>
      <c r="R1825" s="58" t="s">
        <v>658</v>
      </c>
      <c r="S1825" s="58" t="s">
        <v>687</v>
      </c>
      <c r="T1825" s="58"/>
      <c r="U1825" s="58">
        <v>3</v>
      </c>
      <c r="V1825" s="58"/>
      <c r="W1825" s="58" t="s">
        <v>658</v>
      </c>
      <c r="X1825" s="58">
        <v>44034900000</v>
      </c>
      <c r="Y1825" s="58" t="str">
        <f>LEFT(Tableau3[[#This Row],[CODE_TARIF]],6)</f>
        <v>440349</v>
      </c>
      <c r="Z1825" s="58" t="s">
        <v>697</v>
      </c>
      <c r="AA1825" s="58"/>
      <c r="AB1825" s="58" t="s">
        <v>7973</v>
      </c>
      <c r="AC1825" s="60">
        <v>44</v>
      </c>
      <c r="AD1825" s="60" t="s">
        <v>5624</v>
      </c>
      <c r="AE1825" s="58" t="s">
        <v>698</v>
      </c>
      <c r="AF1825" s="58" t="s">
        <v>658</v>
      </c>
      <c r="AG1825" s="60" t="s">
        <v>5624</v>
      </c>
      <c r="AH1825" s="60" t="s">
        <v>5624</v>
      </c>
      <c r="AI1825" s="58">
        <v>1000</v>
      </c>
      <c r="AJ1825" s="58" t="s">
        <v>666</v>
      </c>
    </row>
    <row r="1826" spans="1:36">
      <c r="A1826" s="57">
        <v>1823</v>
      </c>
      <c r="B1826" s="58">
        <v>2022</v>
      </c>
      <c r="C1826" s="58" t="s">
        <v>692</v>
      </c>
      <c r="D1826" s="58"/>
      <c r="E1826" s="58" t="s">
        <v>8883</v>
      </c>
      <c r="F1826" s="58" t="s">
        <v>587</v>
      </c>
      <c r="G1826" s="58" t="s">
        <v>7933</v>
      </c>
      <c r="H1826" s="58" t="s">
        <v>2032</v>
      </c>
      <c r="I1826" s="59">
        <v>44592</v>
      </c>
      <c r="J1826" s="58" t="s">
        <v>3761</v>
      </c>
      <c r="K1826" s="59" t="s">
        <v>1788</v>
      </c>
      <c r="L1826" s="58" t="s">
        <v>1441</v>
      </c>
      <c r="M1826" s="58" t="s">
        <v>1441</v>
      </c>
      <c r="N1826" s="60">
        <v>534400</v>
      </c>
      <c r="O1826" s="60">
        <v>72144</v>
      </c>
      <c r="P1826" s="60">
        <v>72144</v>
      </c>
      <c r="Q1826" s="58"/>
      <c r="R1826" s="58" t="s">
        <v>658</v>
      </c>
      <c r="S1826" s="58" t="s">
        <v>687</v>
      </c>
      <c r="T1826" s="58"/>
      <c r="U1826" s="58">
        <v>3</v>
      </c>
      <c r="V1826" s="58"/>
      <c r="W1826" s="58" t="s">
        <v>658</v>
      </c>
      <c r="X1826" s="58">
        <v>44034900000</v>
      </c>
      <c r="Y1826" s="58" t="str">
        <f>LEFT(Tableau3[[#This Row],[CODE_TARIF]],6)</f>
        <v>440349</v>
      </c>
      <c r="Z1826" s="58" t="s">
        <v>697</v>
      </c>
      <c r="AA1826" s="58"/>
      <c r="AB1826" s="58" t="s">
        <v>7972</v>
      </c>
      <c r="AC1826" s="60">
        <v>11</v>
      </c>
      <c r="AD1826" s="60" t="s">
        <v>7036</v>
      </c>
      <c r="AE1826" s="58" t="s">
        <v>698</v>
      </c>
      <c r="AF1826" s="58" t="s">
        <v>658</v>
      </c>
      <c r="AG1826" s="60" t="s">
        <v>5625</v>
      </c>
      <c r="AH1826" s="60" t="s">
        <v>5625</v>
      </c>
      <c r="AI1826" s="58">
        <v>1000</v>
      </c>
      <c r="AJ1826" s="58" t="s">
        <v>666</v>
      </c>
    </row>
    <row r="1827" spans="1:36">
      <c r="A1827" s="57">
        <v>1824</v>
      </c>
      <c r="B1827" s="58">
        <v>2022</v>
      </c>
      <c r="C1827" s="58" t="s">
        <v>692</v>
      </c>
      <c r="D1827" s="58"/>
      <c r="E1827" s="58" t="s">
        <v>8883</v>
      </c>
      <c r="F1827" s="58" t="s">
        <v>587</v>
      </c>
      <c r="G1827" s="58" t="s">
        <v>7933</v>
      </c>
      <c r="H1827" s="58" t="s">
        <v>2032</v>
      </c>
      <c r="I1827" s="59">
        <v>44592</v>
      </c>
      <c r="J1827" s="58" t="s">
        <v>3762</v>
      </c>
      <c r="K1827" s="59" t="s">
        <v>1788</v>
      </c>
      <c r="L1827" s="58" t="s">
        <v>1441</v>
      </c>
      <c r="M1827" s="58" t="s">
        <v>1441</v>
      </c>
      <c r="N1827" s="60">
        <v>2457100</v>
      </c>
      <c r="O1827" s="60">
        <v>331709</v>
      </c>
      <c r="P1827" s="60">
        <v>331709</v>
      </c>
      <c r="Q1827" s="58"/>
      <c r="R1827" s="58" t="s">
        <v>658</v>
      </c>
      <c r="S1827" s="58" t="s">
        <v>687</v>
      </c>
      <c r="T1827" s="58"/>
      <c r="U1827" s="58">
        <v>3</v>
      </c>
      <c r="V1827" s="58"/>
      <c r="W1827" s="58" t="s">
        <v>658</v>
      </c>
      <c r="X1827" s="58">
        <v>44034900000</v>
      </c>
      <c r="Y1827" s="58" t="str">
        <f>LEFT(Tableau3[[#This Row],[CODE_TARIF]],6)</f>
        <v>440349</v>
      </c>
      <c r="Z1827" s="58" t="s">
        <v>697</v>
      </c>
      <c r="AA1827" s="58"/>
      <c r="AB1827" s="58" t="s">
        <v>7972</v>
      </c>
      <c r="AC1827" s="60">
        <v>69</v>
      </c>
      <c r="AD1827" s="60" t="s">
        <v>7037</v>
      </c>
      <c r="AE1827" s="58" t="s">
        <v>698</v>
      </c>
      <c r="AF1827" s="58" t="s">
        <v>658</v>
      </c>
      <c r="AG1827" s="60" t="s">
        <v>5626</v>
      </c>
      <c r="AH1827" s="60" t="s">
        <v>5626</v>
      </c>
      <c r="AI1827" s="58">
        <v>1000</v>
      </c>
      <c r="AJ1827" s="58" t="s">
        <v>666</v>
      </c>
    </row>
    <row r="1828" spans="1:36">
      <c r="A1828" s="57">
        <v>1825</v>
      </c>
      <c r="B1828" s="58">
        <v>2022</v>
      </c>
      <c r="C1828" s="58" t="s">
        <v>692</v>
      </c>
      <c r="D1828" s="58"/>
      <c r="E1828" s="58" t="s">
        <v>8883</v>
      </c>
      <c r="F1828" s="58" t="s">
        <v>587</v>
      </c>
      <c r="G1828" s="58" t="s">
        <v>7933</v>
      </c>
      <c r="H1828" s="58" t="s">
        <v>2032</v>
      </c>
      <c r="I1828" s="59">
        <v>44592</v>
      </c>
      <c r="J1828" s="58" t="s">
        <v>1786</v>
      </c>
      <c r="K1828" s="59" t="s">
        <v>1788</v>
      </c>
      <c r="L1828" s="58" t="s">
        <v>1441</v>
      </c>
      <c r="M1828" s="58" t="s">
        <v>1441</v>
      </c>
      <c r="N1828" s="60">
        <v>2456000</v>
      </c>
      <c r="O1828" s="60">
        <v>331560</v>
      </c>
      <c r="P1828" s="60">
        <v>331560</v>
      </c>
      <c r="Q1828" s="58"/>
      <c r="R1828" s="58" t="s">
        <v>658</v>
      </c>
      <c r="S1828" s="58" t="s">
        <v>687</v>
      </c>
      <c r="T1828" s="58"/>
      <c r="U1828" s="58">
        <v>3</v>
      </c>
      <c r="V1828" s="58"/>
      <c r="W1828" s="58" t="s">
        <v>658</v>
      </c>
      <c r="X1828" s="58">
        <v>44034900000</v>
      </c>
      <c r="Y1828" s="58" t="str">
        <f>LEFT(Tableau3[[#This Row],[CODE_TARIF]],6)</f>
        <v>440349</v>
      </c>
      <c r="Z1828" s="58" t="s">
        <v>697</v>
      </c>
      <c r="AA1828" s="58"/>
      <c r="AB1828" s="58" t="s">
        <v>7972</v>
      </c>
      <c r="AC1828" s="60">
        <v>64</v>
      </c>
      <c r="AD1828" s="60" t="s">
        <v>7038</v>
      </c>
      <c r="AE1828" s="58" t="s">
        <v>698</v>
      </c>
      <c r="AF1828" s="58" t="s">
        <v>658</v>
      </c>
      <c r="AG1828" s="60" t="s">
        <v>5627</v>
      </c>
      <c r="AH1828" s="60" t="s">
        <v>5627</v>
      </c>
      <c r="AI1828" s="58">
        <v>1000</v>
      </c>
      <c r="AJ1828" s="58" t="s">
        <v>666</v>
      </c>
    </row>
    <row r="1829" spans="1:36">
      <c r="A1829" s="57">
        <v>1826</v>
      </c>
      <c r="B1829" s="58">
        <v>2022</v>
      </c>
      <c r="C1829" s="58" t="s">
        <v>692</v>
      </c>
      <c r="D1829" s="58"/>
      <c r="E1829" s="58" t="s">
        <v>8883</v>
      </c>
      <c r="F1829" s="58" t="s">
        <v>587</v>
      </c>
      <c r="G1829" s="58" t="s">
        <v>7933</v>
      </c>
      <c r="H1829" s="58" t="s">
        <v>2032</v>
      </c>
      <c r="I1829" s="59">
        <v>44592</v>
      </c>
      <c r="J1829" s="58" t="s">
        <v>3763</v>
      </c>
      <c r="K1829" s="59" t="s">
        <v>1788</v>
      </c>
      <c r="L1829" s="58" t="s">
        <v>1441</v>
      </c>
      <c r="M1829" s="58" t="s">
        <v>1441</v>
      </c>
      <c r="N1829" s="60">
        <v>9570000</v>
      </c>
      <c r="O1829" s="60">
        <v>1291950</v>
      </c>
      <c r="P1829" s="60">
        <v>1291950</v>
      </c>
      <c r="Q1829" s="58"/>
      <c r="R1829" s="58" t="s">
        <v>658</v>
      </c>
      <c r="S1829" s="58" t="s">
        <v>687</v>
      </c>
      <c r="T1829" s="58"/>
      <c r="U1829" s="58">
        <v>3</v>
      </c>
      <c r="V1829" s="58"/>
      <c r="W1829" s="58" t="s">
        <v>658</v>
      </c>
      <c r="X1829" s="58">
        <v>44034900000</v>
      </c>
      <c r="Y1829" s="58" t="str">
        <f>LEFT(Tableau3[[#This Row],[CODE_TARIF]],6)</f>
        <v>440349</v>
      </c>
      <c r="Z1829" s="58" t="s">
        <v>697</v>
      </c>
      <c r="AA1829" s="58"/>
      <c r="AB1829" s="58" t="s">
        <v>7975</v>
      </c>
      <c r="AC1829" s="60">
        <v>16</v>
      </c>
      <c r="AD1829" s="60" t="s">
        <v>7039</v>
      </c>
      <c r="AE1829" s="58" t="s">
        <v>698</v>
      </c>
      <c r="AF1829" s="58" t="s">
        <v>658</v>
      </c>
      <c r="AG1829" s="60" t="s">
        <v>5628</v>
      </c>
      <c r="AH1829" s="60" t="s">
        <v>5628</v>
      </c>
      <c r="AI1829" s="58">
        <v>1000</v>
      </c>
      <c r="AJ1829" s="58" t="s">
        <v>666</v>
      </c>
    </row>
    <row r="1830" spans="1:36">
      <c r="A1830" s="57">
        <v>1827</v>
      </c>
      <c r="B1830" s="58">
        <v>2022</v>
      </c>
      <c r="C1830" s="58" t="s">
        <v>692</v>
      </c>
      <c r="D1830" s="58"/>
      <c r="E1830" s="58" t="s">
        <v>1794</v>
      </c>
      <c r="F1830" s="58" t="s">
        <v>2048</v>
      </c>
      <c r="G1830" s="58" t="s">
        <v>7942</v>
      </c>
      <c r="H1830" s="58" t="s">
        <v>1791</v>
      </c>
      <c r="I1830" s="59">
        <v>44589</v>
      </c>
      <c r="J1830" s="58" t="s">
        <v>3764</v>
      </c>
      <c r="K1830" s="59" t="s">
        <v>7294</v>
      </c>
      <c r="L1830" s="58" t="s">
        <v>7899</v>
      </c>
      <c r="M1830" s="58" t="s">
        <v>7294</v>
      </c>
      <c r="N1830" s="60">
        <v>18791227</v>
      </c>
      <c r="O1830" s="60">
        <v>2536816</v>
      </c>
      <c r="P1830" s="60">
        <v>2536816</v>
      </c>
      <c r="Q1830" s="58"/>
      <c r="R1830" s="58" t="s">
        <v>658</v>
      </c>
      <c r="S1830" s="58" t="s">
        <v>708</v>
      </c>
      <c r="T1830" s="58"/>
      <c r="U1830" s="58">
        <v>3</v>
      </c>
      <c r="V1830" s="58"/>
      <c r="W1830" s="58" t="s">
        <v>658</v>
      </c>
      <c r="X1830" s="58">
        <v>44039100000</v>
      </c>
      <c r="Y1830" s="58" t="str">
        <f>LEFT(Tableau3[[#This Row],[CODE_TARIF]],6)</f>
        <v>440391</v>
      </c>
      <c r="Z1830" s="58" t="s">
        <v>697</v>
      </c>
      <c r="AA1830" s="58"/>
      <c r="AB1830" s="58" t="s">
        <v>8818</v>
      </c>
      <c r="AC1830" s="60">
        <v>414</v>
      </c>
      <c r="AD1830" s="60" t="s">
        <v>7040</v>
      </c>
      <c r="AE1830" s="58" t="s">
        <v>707</v>
      </c>
      <c r="AF1830" s="58" t="s">
        <v>658</v>
      </c>
      <c r="AG1830" s="60" t="s">
        <v>5629</v>
      </c>
      <c r="AH1830" s="60" t="s">
        <v>5629</v>
      </c>
      <c r="AI1830" s="58">
        <v>1000</v>
      </c>
      <c r="AJ1830" s="58" t="s">
        <v>666</v>
      </c>
    </row>
    <row r="1831" spans="1:36">
      <c r="A1831" s="57">
        <v>1828</v>
      </c>
      <c r="B1831" s="58">
        <v>2022</v>
      </c>
      <c r="C1831" s="58" t="s">
        <v>692</v>
      </c>
      <c r="D1831" s="58"/>
      <c r="E1831" s="58" t="s">
        <v>8878</v>
      </c>
      <c r="F1831" s="58" t="s">
        <v>578</v>
      </c>
      <c r="G1831" s="58" t="s">
        <v>7935</v>
      </c>
      <c r="H1831" s="58" t="s">
        <v>2027</v>
      </c>
      <c r="I1831" s="59">
        <v>44588</v>
      </c>
      <c r="J1831" s="58" t="s">
        <v>3765</v>
      </c>
      <c r="K1831" s="59" t="s">
        <v>1788</v>
      </c>
      <c r="L1831" s="58" t="s">
        <v>1441</v>
      </c>
      <c r="M1831" s="58" t="s">
        <v>1441</v>
      </c>
      <c r="N1831" s="60">
        <v>659720</v>
      </c>
      <c r="O1831" s="60">
        <v>75868</v>
      </c>
      <c r="P1831" s="60">
        <v>75868</v>
      </c>
      <c r="Q1831" s="58"/>
      <c r="R1831" s="58" t="s">
        <v>658</v>
      </c>
      <c r="S1831" s="58" t="s">
        <v>703</v>
      </c>
      <c r="T1831" s="58"/>
      <c r="U1831" s="58">
        <v>3</v>
      </c>
      <c r="V1831" s="58"/>
      <c r="W1831" s="58" t="s">
        <v>658</v>
      </c>
      <c r="X1831" s="58">
        <v>44034934000</v>
      </c>
      <c r="Y1831" s="58" t="str">
        <f>LEFT(Tableau3[[#This Row],[CODE_TARIF]],6)</f>
        <v>440349</v>
      </c>
      <c r="Z1831" s="58" t="s">
        <v>697</v>
      </c>
      <c r="AA1831" s="58"/>
      <c r="AB1831" s="58" t="s">
        <v>8819</v>
      </c>
      <c r="AC1831" s="60">
        <v>32</v>
      </c>
      <c r="AD1831" s="60" t="s">
        <v>6266</v>
      </c>
      <c r="AE1831" s="58" t="s">
        <v>698</v>
      </c>
      <c r="AF1831" s="58" t="s">
        <v>658</v>
      </c>
      <c r="AG1831" s="60" t="s">
        <v>5630</v>
      </c>
      <c r="AH1831" s="60" t="s">
        <v>5630</v>
      </c>
      <c r="AI1831" s="58">
        <v>1000</v>
      </c>
      <c r="AJ1831" s="58" t="s">
        <v>666</v>
      </c>
    </row>
    <row r="1832" spans="1:36">
      <c r="A1832" s="57">
        <v>1829</v>
      </c>
      <c r="B1832" s="58">
        <v>2022</v>
      </c>
      <c r="C1832" s="58" t="s">
        <v>692</v>
      </c>
      <c r="D1832" s="58"/>
      <c r="E1832" s="58" t="s">
        <v>8878</v>
      </c>
      <c r="F1832" s="58" t="s">
        <v>578</v>
      </c>
      <c r="G1832" s="58" t="s">
        <v>7935</v>
      </c>
      <c r="H1832" s="58" t="s">
        <v>2027</v>
      </c>
      <c r="I1832" s="59">
        <v>44588</v>
      </c>
      <c r="J1832" s="58" t="s">
        <v>3766</v>
      </c>
      <c r="K1832" s="59" t="s">
        <v>1788</v>
      </c>
      <c r="L1832" s="58" t="s">
        <v>1441</v>
      </c>
      <c r="M1832" s="58" t="s">
        <v>1441</v>
      </c>
      <c r="N1832" s="60">
        <v>1323210</v>
      </c>
      <c r="O1832" s="60">
        <v>152169</v>
      </c>
      <c r="P1832" s="60">
        <v>152169</v>
      </c>
      <c r="Q1832" s="58"/>
      <c r="R1832" s="58" t="s">
        <v>658</v>
      </c>
      <c r="S1832" s="58" t="s">
        <v>703</v>
      </c>
      <c r="T1832" s="58"/>
      <c r="U1832" s="58">
        <v>3</v>
      </c>
      <c r="V1832" s="58"/>
      <c r="W1832" s="58" t="s">
        <v>658</v>
      </c>
      <c r="X1832" s="58">
        <v>44034939000</v>
      </c>
      <c r="Y1832" s="58" t="str">
        <f>LEFT(Tableau3[[#This Row],[CODE_TARIF]],6)</f>
        <v>440349</v>
      </c>
      <c r="Z1832" s="58" t="s">
        <v>697</v>
      </c>
      <c r="AA1832" s="58"/>
      <c r="AB1832" s="58" t="s">
        <v>8820</v>
      </c>
      <c r="AC1832" s="60">
        <v>62</v>
      </c>
      <c r="AD1832" s="60" t="s">
        <v>6766</v>
      </c>
      <c r="AE1832" s="58" t="s">
        <v>698</v>
      </c>
      <c r="AF1832" s="58" t="s">
        <v>658</v>
      </c>
      <c r="AG1832" s="60" t="s">
        <v>5631</v>
      </c>
      <c r="AH1832" s="60" t="s">
        <v>5631</v>
      </c>
      <c r="AI1832" s="58">
        <v>1000</v>
      </c>
      <c r="AJ1832" s="58" t="s">
        <v>666</v>
      </c>
    </row>
    <row r="1833" spans="1:36">
      <c r="A1833" s="57">
        <v>1830</v>
      </c>
      <c r="B1833" s="58">
        <v>2022</v>
      </c>
      <c r="C1833" s="58" t="s">
        <v>692</v>
      </c>
      <c r="D1833" s="58"/>
      <c r="E1833" s="58" t="s">
        <v>8878</v>
      </c>
      <c r="F1833" s="58" t="s">
        <v>578</v>
      </c>
      <c r="G1833" s="58" t="s">
        <v>7935</v>
      </c>
      <c r="H1833" s="58" t="s">
        <v>2027</v>
      </c>
      <c r="I1833" s="59">
        <v>44588</v>
      </c>
      <c r="J1833" s="58" t="s">
        <v>3767</v>
      </c>
      <c r="K1833" s="59" t="s">
        <v>1788</v>
      </c>
      <c r="L1833" s="58" t="s">
        <v>1441</v>
      </c>
      <c r="M1833" s="58" t="s">
        <v>1441</v>
      </c>
      <c r="N1833" s="60">
        <v>794595</v>
      </c>
      <c r="O1833" s="60">
        <v>91378</v>
      </c>
      <c r="P1833" s="60">
        <v>91378</v>
      </c>
      <c r="Q1833" s="58"/>
      <c r="R1833" s="58" t="s">
        <v>658</v>
      </c>
      <c r="S1833" s="58" t="s">
        <v>703</v>
      </c>
      <c r="T1833" s="58"/>
      <c r="U1833" s="58">
        <v>3</v>
      </c>
      <c r="V1833" s="58"/>
      <c r="W1833" s="58" t="s">
        <v>658</v>
      </c>
      <c r="X1833" s="58">
        <v>44034939000</v>
      </c>
      <c r="Y1833" s="58" t="str">
        <f>LEFT(Tableau3[[#This Row],[CODE_TARIF]],6)</f>
        <v>440349</v>
      </c>
      <c r="Z1833" s="58" t="s">
        <v>697</v>
      </c>
      <c r="AA1833" s="58"/>
      <c r="AB1833" s="58" t="s">
        <v>8821</v>
      </c>
      <c r="AC1833" s="60">
        <v>22</v>
      </c>
      <c r="AD1833" s="60" t="s">
        <v>7041</v>
      </c>
      <c r="AE1833" s="58" t="s">
        <v>698</v>
      </c>
      <c r="AF1833" s="58" t="s">
        <v>658</v>
      </c>
      <c r="AG1833" s="60" t="s">
        <v>5632</v>
      </c>
      <c r="AH1833" s="60" t="s">
        <v>5632</v>
      </c>
      <c r="AI1833" s="58">
        <v>1000</v>
      </c>
      <c r="AJ1833" s="58" t="s">
        <v>666</v>
      </c>
    </row>
    <row r="1834" spans="1:36">
      <c r="A1834" s="57">
        <v>1831</v>
      </c>
      <c r="B1834" s="58">
        <v>2022</v>
      </c>
      <c r="C1834" s="58" t="s">
        <v>692</v>
      </c>
      <c r="D1834" s="58"/>
      <c r="E1834" s="58" t="s">
        <v>8881</v>
      </c>
      <c r="F1834" s="58" t="s">
        <v>588</v>
      </c>
      <c r="G1834" s="58" t="s">
        <v>7932</v>
      </c>
      <c r="H1834" s="58" t="s">
        <v>2030</v>
      </c>
      <c r="I1834" s="59">
        <v>44588</v>
      </c>
      <c r="J1834" s="58" t="s">
        <v>3768</v>
      </c>
      <c r="K1834" s="59" t="s">
        <v>1788</v>
      </c>
      <c r="L1834" s="58" t="s">
        <v>1441</v>
      </c>
      <c r="M1834" s="58" t="s">
        <v>1441</v>
      </c>
      <c r="N1834" s="60">
        <v>206753</v>
      </c>
      <c r="O1834" s="60">
        <v>27912</v>
      </c>
      <c r="P1834" s="60">
        <v>27912</v>
      </c>
      <c r="Q1834" s="58"/>
      <c r="R1834" s="58" t="s">
        <v>658</v>
      </c>
      <c r="S1834" s="58" t="s">
        <v>703</v>
      </c>
      <c r="T1834" s="58"/>
      <c r="U1834" s="58">
        <v>3</v>
      </c>
      <c r="V1834" s="58"/>
      <c r="W1834" s="58" t="s">
        <v>658</v>
      </c>
      <c r="X1834" s="58">
        <v>44034914000</v>
      </c>
      <c r="Y1834" s="58" t="str">
        <f>LEFT(Tableau3[[#This Row],[CODE_TARIF]],6)</f>
        <v>440349</v>
      </c>
      <c r="Z1834" s="58" t="s">
        <v>697</v>
      </c>
      <c r="AA1834" s="58"/>
      <c r="AB1834" s="58" t="s">
        <v>8381</v>
      </c>
      <c r="AC1834" s="60">
        <v>7</v>
      </c>
      <c r="AD1834" s="60" t="s">
        <v>7042</v>
      </c>
      <c r="AE1834" s="58" t="s">
        <v>698</v>
      </c>
      <c r="AF1834" s="58" t="s">
        <v>658</v>
      </c>
      <c r="AG1834" s="60" t="s">
        <v>5633</v>
      </c>
      <c r="AH1834" s="60" t="s">
        <v>5633</v>
      </c>
      <c r="AI1834" s="58">
        <v>1000</v>
      </c>
      <c r="AJ1834" s="58" t="s">
        <v>666</v>
      </c>
    </row>
    <row r="1835" spans="1:36">
      <c r="A1835" s="57">
        <v>1832</v>
      </c>
      <c r="B1835" s="58">
        <v>2022</v>
      </c>
      <c r="C1835" s="58" t="s">
        <v>692</v>
      </c>
      <c r="D1835" s="58"/>
      <c r="E1835" s="58" t="s">
        <v>8881</v>
      </c>
      <c r="F1835" s="58" t="s">
        <v>588</v>
      </c>
      <c r="G1835" s="58" t="s">
        <v>7932</v>
      </c>
      <c r="H1835" s="58" t="s">
        <v>2030</v>
      </c>
      <c r="I1835" s="59">
        <v>44588</v>
      </c>
      <c r="J1835" s="58" t="s">
        <v>3769</v>
      </c>
      <c r="K1835" s="59" t="s">
        <v>1788</v>
      </c>
      <c r="L1835" s="58" t="s">
        <v>1441</v>
      </c>
      <c r="M1835" s="58" t="s">
        <v>1441</v>
      </c>
      <c r="N1835" s="60">
        <v>3012399</v>
      </c>
      <c r="O1835" s="60">
        <v>406674</v>
      </c>
      <c r="P1835" s="60">
        <v>406674</v>
      </c>
      <c r="Q1835" s="58"/>
      <c r="R1835" s="58" t="s">
        <v>658</v>
      </c>
      <c r="S1835" s="58" t="s">
        <v>703</v>
      </c>
      <c r="T1835" s="58"/>
      <c r="U1835" s="58">
        <v>3</v>
      </c>
      <c r="V1835" s="58"/>
      <c r="W1835" s="58" t="s">
        <v>658</v>
      </c>
      <c r="X1835" s="58">
        <v>44034914000</v>
      </c>
      <c r="Y1835" s="58" t="str">
        <f>LEFT(Tableau3[[#This Row],[CODE_TARIF]],6)</f>
        <v>440349</v>
      </c>
      <c r="Z1835" s="58" t="s">
        <v>697</v>
      </c>
      <c r="AA1835" s="58"/>
      <c r="AB1835" s="58" t="s">
        <v>8381</v>
      </c>
      <c r="AC1835" s="60">
        <v>40</v>
      </c>
      <c r="AD1835" s="60" t="s">
        <v>7043</v>
      </c>
      <c r="AE1835" s="58" t="s">
        <v>698</v>
      </c>
      <c r="AF1835" s="58" t="s">
        <v>658</v>
      </c>
      <c r="AG1835" s="60" t="s">
        <v>5634</v>
      </c>
      <c r="AH1835" s="60" t="s">
        <v>5634</v>
      </c>
      <c r="AI1835" s="58">
        <v>1000</v>
      </c>
      <c r="AJ1835" s="58" t="s">
        <v>666</v>
      </c>
    </row>
    <row r="1836" spans="1:36">
      <c r="A1836" s="57">
        <v>1833</v>
      </c>
      <c r="B1836" s="58">
        <v>2022</v>
      </c>
      <c r="C1836" s="58" t="s">
        <v>692</v>
      </c>
      <c r="D1836" s="58"/>
      <c r="E1836" s="58" t="s">
        <v>8881</v>
      </c>
      <c r="F1836" s="58" t="s">
        <v>588</v>
      </c>
      <c r="G1836" s="58" t="s">
        <v>7932</v>
      </c>
      <c r="H1836" s="58" t="s">
        <v>2030</v>
      </c>
      <c r="I1836" s="59">
        <v>44588</v>
      </c>
      <c r="J1836" s="58" t="s">
        <v>3770</v>
      </c>
      <c r="K1836" s="59" t="s">
        <v>1788</v>
      </c>
      <c r="L1836" s="58" t="s">
        <v>1441</v>
      </c>
      <c r="M1836" s="58" t="s">
        <v>1441</v>
      </c>
      <c r="N1836" s="60">
        <v>779600</v>
      </c>
      <c r="O1836" s="60">
        <v>105246</v>
      </c>
      <c r="P1836" s="60">
        <v>105246</v>
      </c>
      <c r="Q1836" s="58"/>
      <c r="R1836" s="58" t="s">
        <v>658</v>
      </c>
      <c r="S1836" s="58" t="s">
        <v>703</v>
      </c>
      <c r="T1836" s="58"/>
      <c r="U1836" s="58">
        <v>3</v>
      </c>
      <c r="V1836" s="58"/>
      <c r="W1836" s="58" t="s">
        <v>658</v>
      </c>
      <c r="X1836" s="58">
        <v>44034914000</v>
      </c>
      <c r="Y1836" s="58" t="str">
        <f>LEFT(Tableau3[[#This Row],[CODE_TARIF]],6)</f>
        <v>440349</v>
      </c>
      <c r="Z1836" s="58" t="s">
        <v>697</v>
      </c>
      <c r="AA1836" s="58"/>
      <c r="AB1836" s="58" t="s">
        <v>8381</v>
      </c>
      <c r="AC1836" s="60">
        <v>23</v>
      </c>
      <c r="AD1836" s="60" t="s">
        <v>7044</v>
      </c>
      <c r="AE1836" s="58" t="s">
        <v>698</v>
      </c>
      <c r="AF1836" s="58" t="s">
        <v>658</v>
      </c>
      <c r="AG1836" s="60" t="s">
        <v>5635</v>
      </c>
      <c r="AH1836" s="60" t="s">
        <v>5635</v>
      </c>
      <c r="AI1836" s="58">
        <v>1000</v>
      </c>
      <c r="AJ1836" s="58" t="s">
        <v>666</v>
      </c>
    </row>
    <row r="1837" spans="1:36">
      <c r="A1837" s="57">
        <v>1834</v>
      </c>
      <c r="B1837" s="58">
        <v>2022</v>
      </c>
      <c r="C1837" s="58" t="s">
        <v>692</v>
      </c>
      <c r="D1837" s="58"/>
      <c r="E1837" s="58" t="s">
        <v>8881</v>
      </c>
      <c r="F1837" s="58" t="s">
        <v>588</v>
      </c>
      <c r="G1837" s="58" t="s">
        <v>7932</v>
      </c>
      <c r="H1837" s="58" t="s">
        <v>2030</v>
      </c>
      <c r="I1837" s="59">
        <v>44588</v>
      </c>
      <c r="J1837" s="58" t="s">
        <v>3771</v>
      </c>
      <c r="K1837" s="59" t="s">
        <v>1788</v>
      </c>
      <c r="L1837" s="58" t="s">
        <v>1441</v>
      </c>
      <c r="M1837" s="58" t="s">
        <v>1441</v>
      </c>
      <c r="N1837" s="60">
        <v>7293306</v>
      </c>
      <c r="O1837" s="60">
        <v>984597</v>
      </c>
      <c r="P1837" s="60">
        <v>984597</v>
      </c>
      <c r="Q1837" s="58"/>
      <c r="R1837" s="58" t="s">
        <v>658</v>
      </c>
      <c r="S1837" s="58" t="s">
        <v>703</v>
      </c>
      <c r="T1837" s="58"/>
      <c r="U1837" s="58">
        <v>3</v>
      </c>
      <c r="V1837" s="58"/>
      <c r="W1837" s="58" t="s">
        <v>658</v>
      </c>
      <c r="X1837" s="58">
        <v>44034914000</v>
      </c>
      <c r="Y1837" s="58" t="str">
        <f>LEFT(Tableau3[[#This Row],[CODE_TARIF]],6)</f>
        <v>440349</v>
      </c>
      <c r="Z1837" s="58" t="s">
        <v>697</v>
      </c>
      <c r="AA1837" s="58"/>
      <c r="AB1837" s="58" t="s">
        <v>8381</v>
      </c>
      <c r="AC1837" s="60">
        <v>91</v>
      </c>
      <c r="AD1837" s="60" t="s">
        <v>7045</v>
      </c>
      <c r="AE1837" s="58" t="s">
        <v>698</v>
      </c>
      <c r="AF1837" s="58" t="s">
        <v>658</v>
      </c>
      <c r="AG1837" s="60" t="s">
        <v>5636</v>
      </c>
      <c r="AH1837" s="60" t="s">
        <v>5636</v>
      </c>
      <c r="AI1837" s="58">
        <v>1000</v>
      </c>
      <c r="AJ1837" s="58" t="s">
        <v>666</v>
      </c>
    </row>
    <row r="1838" spans="1:36">
      <c r="A1838" s="57">
        <v>1835</v>
      </c>
      <c r="B1838" s="58">
        <v>2022</v>
      </c>
      <c r="C1838" s="58" t="s">
        <v>692</v>
      </c>
      <c r="D1838" s="58"/>
      <c r="E1838" s="58" t="s">
        <v>8881</v>
      </c>
      <c r="F1838" s="58" t="s">
        <v>588</v>
      </c>
      <c r="G1838" s="58" t="s">
        <v>7932</v>
      </c>
      <c r="H1838" s="58" t="s">
        <v>2030</v>
      </c>
      <c r="I1838" s="59">
        <v>44588</v>
      </c>
      <c r="J1838" s="58" t="s">
        <v>3772</v>
      </c>
      <c r="K1838" s="59" t="s">
        <v>1788</v>
      </c>
      <c r="L1838" s="58" t="s">
        <v>1441</v>
      </c>
      <c r="M1838" s="58" t="s">
        <v>1441</v>
      </c>
      <c r="N1838" s="60">
        <v>1019800</v>
      </c>
      <c r="O1838" s="60">
        <v>137673</v>
      </c>
      <c r="P1838" s="60">
        <v>137673</v>
      </c>
      <c r="Q1838" s="58"/>
      <c r="R1838" s="58" t="s">
        <v>658</v>
      </c>
      <c r="S1838" s="58" t="s">
        <v>703</v>
      </c>
      <c r="T1838" s="58"/>
      <c r="U1838" s="58">
        <v>3</v>
      </c>
      <c r="V1838" s="58"/>
      <c r="W1838" s="58" t="s">
        <v>658</v>
      </c>
      <c r="X1838" s="58">
        <v>44034939000</v>
      </c>
      <c r="Y1838" s="58" t="str">
        <f>LEFT(Tableau3[[#This Row],[CODE_TARIF]],6)</f>
        <v>440349</v>
      </c>
      <c r="Z1838" s="58" t="s">
        <v>697</v>
      </c>
      <c r="AA1838" s="58"/>
      <c r="AB1838" s="58" t="s">
        <v>8822</v>
      </c>
      <c r="AC1838" s="60">
        <v>40</v>
      </c>
      <c r="AD1838" s="60" t="s">
        <v>7046</v>
      </c>
      <c r="AE1838" s="58" t="s">
        <v>698</v>
      </c>
      <c r="AF1838" s="58" t="s">
        <v>658</v>
      </c>
      <c r="AG1838" s="60" t="s">
        <v>5637</v>
      </c>
      <c r="AH1838" s="60" t="s">
        <v>5637</v>
      </c>
      <c r="AI1838" s="58">
        <v>1000</v>
      </c>
      <c r="AJ1838" s="58" t="s">
        <v>666</v>
      </c>
    </row>
    <row r="1839" spans="1:36">
      <c r="A1839" s="57">
        <v>1836</v>
      </c>
      <c r="B1839" s="58">
        <v>2022</v>
      </c>
      <c r="C1839" s="58" t="s">
        <v>692</v>
      </c>
      <c r="D1839" s="58"/>
      <c r="E1839" s="58" t="s">
        <v>8881</v>
      </c>
      <c r="F1839" s="58" t="s">
        <v>588</v>
      </c>
      <c r="G1839" s="58" t="s">
        <v>7932</v>
      </c>
      <c r="H1839" s="58" t="s">
        <v>2030</v>
      </c>
      <c r="I1839" s="59">
        <v>44588</v>
      </c>
      <c r="J1839" s="58" t="s">
        <v>3773</v>
      </c>
      <c r="K1839" s="59" t="s">
        <v>1788</v>
      </c>
      <c r="L1839" s="58" t="s">
        <v>1441</v>
      </c>
      <c r="M1839" s="58" t="s">
        <v>1441</v>
      </c>
      <c r="N1839" s="60">
        <v>202727</v>
      </c>
      <c r="O1839" s="60">
        <v>27369</v>
      </c>
      <c r="P1839" s="60">
        <v>27369</v>
      </c>
      <c r="Q1839" s="58"/>
      <c r="R1839" s="58" t="s">
        <v>658</v>
      </c>
      <c r="S1839" s="58" t="s">
        <v>703</v>
      </c>
      <c r="T1839" s="58"/>
      <c r="U1839" s="58">
        <v>3</v>
      </c>
      <c r="V1839" s="58"/>
      <c r="W1839" s="58" t="s">
        <v>658</v>
      </c>
      <c r="X1839" s="58">
        <v>44034914000</v>
      </c>
      <c r="Y1839" s="58" t="str">
        <f>LEFT(Tableau3[[#This Row],[CODE_TARIF]],6)</f>
        <v>440349</v>
      </c>
      <c r="Z1839" s="58" t="s">
        <v>697</v>
      </c>
      <c r="AA1839" s="58"/>
      <c r="AB1839" s="58" t="s">
        <v>8381</v>
      </c>
      <c r="AC1839" s="60">
        <v>7</v>
      </c>
      <c r="AD1839" s="60" t="s">
        <v>7047</v>
      </c>
      <c r="AE1839" s="58" t="s">
        <v>698</v>
      </c>
      <c r="AF1839" s="58" t="s">
        <v>658</v>
      </c>
      <c r="AG1839" s="60" t="s">
        <v>5638</v>
      </c>
      <c r="AH1839" s="60" t="s">
        <v>5638</v>
      </c>
      <c r="AI1839" s="58">
        <v>1000</v>
      </c>
      <c r="AJ1839" s="58" t="s">
        <v>666</v>
      </c>
    </row>
    <row r="1840" spans="1:36">
      <c r="A1840" s="57">
        <v>1837</v>
      </c>
      <c r="B1840" s="58">
        <v>2022</v>
      </c>
      <c r="C1840" s="58" t="s">
        <v>692</v>
      </c>
      <c r="D1840" s="58"/>
      <c r="E1840" s="58" t="s">
        <v>8881</v>
      </c>
      <c r="F1840" s="58" t="s">
        <v>588</v>
      </c>
      <c r="G1840" s="58" t="s">
        <v>7932</v>
      </c>
      <c r="H1840" s="58" t="s">
        <v>2030</v>
      </c>
      <c r="I1840" s="59">
        <v>44588</v>
      </c>
      <c r="J1840" s="58" t="s">
        <v>3774</v>
      </c>
      <c r="K1840" s="59" t="s">
        <v>1788</v>
      </c>
      <c r="L1840" s="58" t="s">
        <v>1441</v>
      </c>
      <c r="M1840" s="58" t="s">
        <v>1441</v>
      </c>
      <c r="N1840" s="60">
        <v>1219090</v>
      </c>
      <c r="O1840" s="60">
        <v>164577</v>
      </c>
      <c r="P1840" s="60">
        <v>164577</v>
      </c>
      <c r="Q1840" s="58"/>
      <c r="R1840" s="58" t="s">
        <v>658</v>
      </c>
      <c r="S1840" s="58" t="s">
        <v>703</v>
      </c>
      <c r="T1840" s="58"/>
      <c r="U1840" s="58">
        <v>3</v>
      </c>
      <c r="V1840" s="58"/>
      <c r="W1840" s="58" t="s">
        <v>658</v>
      </c>
      <c r="X1840" s="58">
        <v>44034914000</v>
      </c>
      <c r="Y1840" s="58" t="str">
        <f>LEFT(Tableau3[[#This Row],[CODE_TARIF]],6)</f>
        <v>440349</v>
      </c>
      <c r="Z1840" s="58" t="s">
        <v>697</v>
      </c>
      <c r="AA1840" s="58"/>
      <c r="AB1840" s="58" t="s">
        <v>8381</v>
      </c>
      <c r="AC1840" s="60">
        <v>18</v>
      </c>
      <c r="AD1840" s="60" t="s">
        <v>7048</v>
      </c>
      <c r="AE1840" s="58" t="s">
        <v>698</v>
      </c>
      <c r="AF1840" s="58" t="s">
        <v>658</v>
      </c>
      <c r="AG1840" s="60" t="s">
        <v>5639</v>
      </c>
      <c r="AH1840" s="60" t="s">
        <v>5639</v>
      </c>
      <c r="AI1840" s="58">
        <v>1000</v>
      </c>
      <c r="AJ1840" s="58" t="s">
        <v>666</v>
      </c>
    </row>
    <row r="1841" spans="1:36">
      <c r="A1841" s="57">
        <v>1838</v>
      </c>
      <c r="B1841" s="58">
        <v>2022</v>
      </c>
      <c r="C1841" s="58" t="s">
        <v>692</v>
      </c>
      <c r="D1841" s="58"/>
      <c r="E1841" s="58" t="s">
        <v>8881</v>
      </c>
      <c r="F1841" s="58" t="s">
        <v>588</v>
      </c>
      <c r="G1841" s="58" t="s">
        <v>7932</v>
      </c>
      <c r="H1841" s="58" t="s">
        <v>2030</v>
      </c>
      <c r="I1841" s="59">
        <v>44588</v>
      </c>
      <c r="J1841" s="58" t="s">
        <v>3775</v>
      </c>
      <c r="K1841" s="59" t="s">
        <v>1788</v>
      </c>
      <c r="L1841" s="58" t="s">
        <v>1441</v>
      </c>
      <c r="M1841" s="58" t="s">
        <v>1441</v>
      </c>
      <c r="N1841" s="60">
        <v>142353</v>
      </c>
      <c r="O1841" s="60">
        <v>19218</v>
      </c>
      <c r="P1841" s="60">
        <v>19218</v>
      </c>
      <c r="Q1841" s="58"/>
      <c r="R1841" s="58" t="s">
        <v>658</v>
      </c>
      <c r="S1841" s="58" t="s">
        <v>703</v>
      </c>
      <c r="T1841" s="58"/>
      <c r="U1841" s="58">
        <v>3</v>
      </c>
      <c r="V1841" s="58"/>
      <c r="W1841" s="58" t="s">
        <v>658</v>
      </c>
      <c r="X1841" s="58">
        <v>44034911000</v>
      </c>
      <c r="Y1841" s="58" t="str">
        <f>LEFT(Tableau3[[#This Row],[CODE_TARIF]],6)</f>
        <v>440349</v>
      </c>
      <c r="Z1841" s="58" t="s">
        <v>697</v>
      </c>
      <c r="AA1841" s="58"/>
      <c r="AB1841" s="58" t="s">
        <v>8494</v>
      </c>
      <c r="AC1841" s="60">
        <v>40</v>
      </c>
      <c r="AD1841" s="60" t="s">
        <v>5640</v>
      </c>
      <c r="AE1841" s="58" t="s">
        <v>698</v>
      </c>
      <c r="AF1841" s="58" t="s">
        <v>658</v>
      </c>
      <c r="AG1841" s="60" t="s">
        <v>5640</v>
      </c>
      <c r="AH1841" s="60" t="s">
        <v>5640</v>
      </c>
      <c r="AI1841" s="58">
        <v>1000</v>
      </c>
      <c r="AJ1841" s="58" t="s">
        <v>666</v>
      </c>
    </row>
    <row r="1842" spans="1:36">
      <c r="A1842" s="57">
        <v>1839</v>
      </c>
      <c r="B1842" s="58">
        <v>2022</v>
      </c>
      <c r="C1842" s="58" t="s">
        <v>692</v>
      </c>
      <c r="D1842" s="58"/>
      <c r="E1842" s="58" t="s">
        <v>2012</v>
      </c>
      <c r="F1842" s="58" t="s">
        <v>577</v>
      </c>
      <c r="G1842" s="58" t="s">
        <v>7922</v>
      </c>
      <c r="H1842" s="58" t="s">
        <v>1910</v>
      </c>
      <c r="I1842" s="59">
        <v>44588</v>
      </c>
      <c r="J1842" s="58" t="s">
        <v>3776</v>
      </c>
      <c r="K1842" s="59" t="s">
        <v>7294</v>
      </c>
      <c r="L1842" s="58" t="s">
        <v>1441</v>
      </c>
      <c r="M1842" s="58" t="s">
        <v>1441</v>
      </c>
      <c r="N1842" s="60">
        <v>1372390</v>
      </c>
      <c r="O1842" s="60">
        <v>185273</v>
      </c>
      <c r="P1842" s="60">
        <v>185273</v>
      </c>
      <c r="Q1842" s="58"/>
      <c r="R1842" s="58" t="s">
        <v>658</v>
      </c>
      <c r="S1842" s="58" t="s">
        <v>703</v>
      </c>
      <c r="T1842" s="58"/>
      <c r="U1842" s="58">
        <v>3</v>
      </c>
      <c r="V1842" s="58"/>
      <c r="W1842" s="58" t="s">
        <v>658</v>
      </c>
      <c r="X1842" s="58">
        <v>44034939000</v>
      </c>
      <c r="Y1842" s="58" t="str">
        <f>LEFT(Tableau3[[#This Row],[CODE_TARIF]],6)</f>
        <v>440349</v>
      </c>
      <c r="Z1842" s="58" t="s">
        <v>697</v>
      </c>
      <c r="AA1842" s="58"/>
      <c r="AB1842" s="58" t="s">
        <v>8823</v>
      </c>
      <c r="AC1842" s="60">
        <v>48</v>
      </c>
      <c r="AD1842" s="60" t="s">
        <v>5641</v>
      </c>
      <c r="AE1842" s="58" t="s">
        <v>698</v>
      </c>
      <c r="AF1842" s="58" t="s">
        <v>658</v>
      </c>
      <c r="AG1842" s="60" t="s">
        <v>5641</v>
      </c>
      <c r="AH1842" s="60" t="s">
        <v>5641</v>
      </c>
      <c r="AI1842" s="58">
        <v>1000</v>
      </c>
      <c r="AJ1842" s="58" t="s">
        <v>666</v>
      </c>
    </row>
    <row r="1843" spans="1:36">
      <c r="A1843" s="57">
        <v>1840</v>
      </c>
      <c r="B1843" s="58">
        <v>2022</v>
      </c>
      <c r="C1843" s="58" t="s">
        <v>692</v>
      </c>
      <c r="D1843" s="58"/>
      <c r="E1843" s="58" t="s">
        <v>8883</v>
      </c>
      <c r="F1843" s="58" t="s">
        <v>587</v>
      </c>
      <c r="G1843" s="58" t="s">
        <v>7933</v>
      </c>
      <c r="H1843" s="58" t="s">
        <v>2032</v>
      </c>
      <c r="I1843" s="59">
        <v>44586</v>
      </c>
      <c r="J1843" s="58" t="s">
        <v>3777</v>
      </c>
      <c r="K1843" s="59" t="s">
        <v>7294</v>
      </c>
      <c r="L1843" s="58" t="s">
        <v>1441</v>
      </c>
      <c r="M1843" s="58" t="s">
        <v>1441</v>
      </c>
      <c r="N1843" s="60">
        <v>5365900</v>
      </c>
      <c r="O1843" s="60">
        <v>402443</v>
      </c>
      <c r="P1843" s="60">
        <v>402443</v>
      </c>
      <c r="Q1843" s="58"/>
      <c r="R1843" s="58" t="s">
        <v>658</v>
      </c>
      <c r="S1843" s="58" t="s">
        <v>695</v>
      </c>
      <c r="T1843" s="58"/>
      <c r="U1843" s="58">
        <v>3</v>
      </c>
      <c r="V1843" s="58"/>
      <c r="W1843" s="58" t="s">
        <v>658</v>
      </c>
      <c r="X1843" s="58">
        <v>44072938000</v>
      </c>
      <c r="Y1843" s="58" t="str">
        <f>LEFT(Tableau3[[#This Row],[CODE_TARIF]],6)</f>
        <v>440729</v>
      </c>
      <c r="Z1843" s="58" t="s">
        <v>697</v>
      </c>
      <c r="AA1843" s="58"/>
      <c r="AB1843" s="58" t="s">
        <v>7975</v>
      </c>
      <c r="AC1843" s="60">
        <v>11</v>
      </c>
      <c r="AD1843" s="60" t="s">
        <v>6438</v>
      </c>
      <c r="AE1843" s="58" t="s">
        <v>1668</v>
      </c>
      <c r="AF1843" s="58" t="s">
        <v>658</v>
      </c>
      <c r="AG1843" s="60" t="s">
        <v>4832</v>
      </c>
      <c r="AH1843" s="60" t="s">
        <v>4832</v>
      </c>
      <c r="AI1843" s="58">
        <v>1000</v>
      </c>
      <c r="AJ1843" s="58" t="s">
        <v>666</v>
      </c>
    </row>
    <row r="1844" spans="1:36">
      <c r="A1844" s="57">
        <v>1841</v>
      </c>
      <c r="B1844" s="58">
        <v>2022</v>
      </c>
      <c r="C1844" s="58" t="s">
        <v>692</v>
      </c>
      <c r="D1844" s="58"/>
      <c r="E1844" s="58" t="s">
        <v>8883</v>
      </c>
      <c r="F1844" s="58" t="s">
        <v>587</v>
      </c>
      <c r="G1844" s="58" t="s">
        <v>7933</v>
      </c>
      <c r="H1844" s="58" t="s">
        <v>2032</v>
      </c>
      <c r="I1844" s="59">
        <v>44586</v>
      </c>
      <c r="J1844" s="58" t="s">
        <v>3778</v>
      </c>
      <c r="K1844" s="59" t="s">
        <v>7294</v>
      </c>
      <c r="L1844" s="58" t="s">
        <v>1441</v>
      </c>
      <c r="M1844" s="58" t="s">
        <v>1441</v>
      </c>
      <c r="N1844" s="60">
        <v>2946800</v>
      </c>
      <c r="O1844" s="60">
        <v>221010</v>
      </c>
      <c r="P1844" s="60">
        <v>221010</v>
      </c>
      <c r="Q1844" s="58"/>
      <c r="R1844" s="58" t="s">
        <v>658</v>
      </c>
      <c r="S1844" s="58" t="s">
        <v>695</v>
      </c>
      <c r="T1844" s="58"/>
      <c r="U1844" s="58">
        <v>3</v>
      </c>
      <c r="V1844" s="58"/>
      <c r="W1844" s="58" t="s">
        <v>658</v>
      </c>
      <c r="X1844" s="58">
        <v>44072938000</v>
      </c>
      <c r="Y1844" s="58" t="str">
        <f>LEFT(Tableau3[[#This Row],[CODE_TARIF]],6)</f>
        <v>440729</v>
      </c>
      <c r="Z1844" s="58" t="s">
        <v>697</v>
      </c>
      <c r="AA1844" s="58"/>
      <c r="AB1844" s="58" t="s">
        <v>7972</v>
      </c>
      <c r="AC1844" s="60">
        <v>14</v>
      </c>
      <c r="AD1844" s="60" t="s">
        <v>7049</v>
      </c>
      <c r="AE1844" s="58" t="s">
        <v>1668</v>
      </c>
      <c r="AF1844" s="58" t="s">
        <v>658</v>
      </c>
      <c r="AG1844" s="60" t="s">
        <v>5642</v>
      </c>
      <c r="AH1844" s="60" t="s">
        <v>5642</v>
      </c>
      <c r="AI1844" s="58">
        <v>1000</v>
      </c>
      <c r="AJ1844" s="58" t="s">
        <v>666</v>
      </c>
    </row>
    <row r="1845" spans="1:36">
      <c r="A1845" s="57">
        <v>1842</v>
      </c>
      <c r="B1845" s="58">
        <v>2022</v>
      </c>
      <c r="C1845" s="58" t="s">
        <v>692</v>
      </c>
      <c r="D1845" s="58"/>
      <c r="E1845" s="58" t="s">
        <v>8883</v>
      </c>
      <c r="F1845" s="58" t="s">
        <v>587</v>
      </c>
      <c r="G1845" s="58" t="s">
        <v>7933</v>
      </c>
      <c r="H1845" s="58" t="s">
        <v>2032</v>
      </c>
      <c r="I1845" s="59">
        <v>44586</v>
      </c>
      <c r="J1845" s="58" t="s">
        <v>3779</v>
      </c>
      <c r="K1845" s="59" t="s">
        <v>1965</v>
      </c>
      <c r="L1845" s="58" t="s">
        <v>1441</v>
      </c>
      <c r="M1845" s="58" t="s">
        <v>1441</v>
      </c>
      <c r="N1845" s="60">
        <v>3067400</v>
      </c>
      <c r="O1845" s="60">
        <v>230055</v>
      </c>
      <c r="P1845" s="60">
        <v>230055</v>
      </c>
      <c r="Q1845" s="58"/>
      <c r="R1845" s="58" t="s">
        <v>658</v>
      </c>
      <c r="S1845" s="58" t="s">
        <v>695</v>
      </c>
      <c r="T1845" s="58"/>
      <c r="U1845" s="58">
        <v>3</v>
      </c>
      <c r="V1845" s="58"/>
      <c r="W1845" s="58" t="s">
        <v>658</v>
      </c>
      <c r="X1845" s="58">
        <v>44072938000</v>
      </c>
      <c r="Y1845" s="58" t="str">
        <f>LEFT(Tableau3[[#This Row],[CODE_TARIF]],6)</f>
        <v>440729</v>
      </c>
      <c r="Z1845" s="58" t="s">
        <v>697</v>
      </c>
      <c r="AA1845" s="58"/>
      <c r="AB1845" s="58" t="s">
        <v>7976</v>
      </c>
      <c r="AC1845" s="60">
        <v>16</v>
      </c>
      <c r="AD1845" s="60" t="s">
        <v>7050</v>
      </c>
      <c r="AE1845" s="58" t="s">
        <v>1668</v>
      </c>
      <c r="AF1845" s="58" t="s">
        <v>658</v>
      </c>
      <c r="AG1845" s="60" t="s">
        <v>5643</v>
      </c>
      <c r="AH1845" s="60" t="s">
        <v>5643</v>
      </c>
      <c r="AI1845" s="58">
        <v>1000</v>
      </c>
      <c r="AJ1845" s="58" t="s">
        <v>666</v>
      </c>
    </row>
    <row r="1846" spans="1:36">
      <c r="A1846" s="57">
        <v>1843</v>
      </c>
      <c r="B1846" s="58">
        <v>2022</v>
      </c>
      <c r="C1846" s="58" t="s">
        <v>692</v>
      </c>
      <c r="D1846" s="58"/>
      <c r="E1846" s="58" t="s">
        <v>8883</v>
      </c>
      <c r="F1846" s="58" t="s">
        <v>587</v>
      </c>
      <c r="G1846" s="58" t="s">
        <v>7933</v>
      </c>
      <c r="H1846" s="58" t="s">
        <v>2032</v>
      </c>
      <c r="I1846" s="59">
        <v>44586</v>
      </c>
      <c r="J1846" s="58" t="s">
        <v>3780</v>
      </c>
      <c r="K1846" s="59" t="s">
        <v>1795</v>
      </c>
      <c r="L1846" s="58" t="s">
        <v>1441</v>
      </c>
      <c r="M1846" s="58" t="s">
        <v>1441</v>
      </c>
      <c r="N1846" s="60">
        <v>1230100</v>
      </c>
      <c r="O1846" s="60">
        <v>92258</v>
      </c>
      <c r="P1846" s="60">
        <v>92258</v>
      </c>
      <c r="Q1846" s="58"/>
      <c r="R1846" s="58" t="s">
        <v>658</v>
      </c>
      <c r="S1846" s="58" t="s">
        <v>7164</v>
      </c>
      <c r="T1846" s="58"/>
      <c r="U1846" s="58">
        <v>3</v>
      </c>
      <c r="V1846" s="58"/>
      <c r="W1846" s="58" t="s">
        <v>658</v>
      </c>
      <c r="X1846" s="58">
        <v>44072938000</v>
      </c>
      <c r="Y1846" s="58" t="str">
        <f>LEFT(Tableau3[[#This Row],[CODE_TARIF]],6)</f>
        <v>440729</v>
      </c>
      <c r="Z1846" s="58" t="s">
        <v>697</v>
      </c>
      <c r="AA1846" s="58"/>
      <c r="AB1846" s="58" t="s">
        <v>7973</v>
      </c>
      <c r="AC1846" s="60">
        <v>11</v>
      </c>
      <c r="AD1846" s="60" t="s">
        <v>5644</v>
      </c>
      <c r="AE1846" s="58" t="s">
        <v>1668</v>
      </c>
      <c r="AF1846" s="58" t="s">
        <v>658</v>
      </c>
      <c r="AG1846" s="60" t="s">
        <v>5644</v>
      </c>
      <c r="AH1846" s="60" t="s">
        <v>5644</v>
      </c>
      <c r="AI1846" s="58">
        <v>1000</v>
      </c>
      <c r="AJ1846" s="58" t="s">
        <v>666</v>
      </c>
    </row>
    <row r="1847" spans="1:36">
      <c r="A1847" s="57">
        <v>1844</v>
      </c>
      <c r="B1847" s="58">
        <v>2022</v>
      </c>
      <c r="C1847" s="58" t="s">
        <v>692</v>
      </c>
      <c r="D1847" s="58"/>
      <c r="E1847" s="58" t="s">
        <v>8883</v>
      </c>
      <c r="F1847" s="58" t="s">
        <v>587</v>
      </c>
      <c r="G1847" s="58" t="s">
        <v>7933</v>
      </c>
      <c r="H1847" s="58" t="s">
        <v>2032</v>
      </c>
      <c r="I1847" s="59">
        <v>44586</v>
      </c>
      <c r="J1847" s="58" t="s">
        <v>3781</v>
      </c>
      <c r="K1847" s="59" t="s">
        <v>1795</v>
      </c>
      <c r="L1847" s="58" t="s">
        <v>1441</v>
      </c>
      <c r="M1847" s="58" t="s">
        <v>1441</v>
      </c>
      <c r="N1847" s="60">
        <v>1225600</v>
      </c>
      <c r="O1847" s="60">
        <v>91920</v>
      </c>
      <c r="P1847" s="60">
        <v>91920</v>
      </c>
      <c r="Q1847" s="58"/>
      <c r="R1847" s="58" t="s">
        <v>658</v>
      </c>
      <c r="S1847" s="58" t="s">
        <v>7164</v>
      </c>
      <c r="T1847" s="58"/>
      <c r="U1847" s="58">
        <v>3</v>
      </c>
      <c r="V1847" s="58"/>
      <c r="W1847" s="58" t="s">
        <v>658</v>
      </c>
      <c r="X1847" s="58">
        <v>44072938000</v>
      </c>
      <c r="Y1847" s="58" t="str">
        <f>LEFT(Tableau3[[#This Row],[CODE_TARIF]],6)</f>
        <v>440729</v>
      </c>
      <c r="Z1847" s="58" t="s">
        <v>697</v>
      </c>
      <c r="AA1847" s="58"/>
      <c r="AB1847" s="58" t="s">
        <v>7973</v>
      </c>
      <c r="AC1847" s="60">
        <v>11</v>
      </c>
      <c r="AD1847" s="60" t="s">
        <v>5645</v>
      </c>
      <c r="AE1847" s="58" t="s">
        <v>1668</v>
      </c>
      <c r="AF1847" s="58" t="s">
        <v>658</v>
      </c>
      <c r="AG1847" s="60" t="s">
        <v>5645</v>
      </c>
      <c r="AH1847" s="60" t="s">
        <v>5645</v>
      </c>
      <c r="AI1847" s="58">
        <v>1000</v>
      </c>
      <c r="AJ1847" s="58" t="s">
        <v>666</v>
      </c>
    </row>
    <row r="1848" spans="1:36">
      <c r="A1848" s="57">
        <v>1845</v>
      </c>
      <c r="B1848" s="58">
        <v>2022</v>
      </c>
      <c r="C1848" s="58" t="s">
        <v>692</v>
      </c>
      <c r="D1848" s="58"/>
      <c r="E1848" s="58" t="s">
        <v>8883</v>
      </c>
      <c r="F1848" s="58" t="s">
        <v>587</v>
      </c>
      <c r="G1848" s="58" t="s">
        <v>7933</v>
      </c>
      <c r="H1848" s="58" t="s">
        <v>2032</v>
      </c>
      <c r="I1848" s="59">
        <v>44586</v>
      </c>
      <c r="J1848" s="58" t="s">
        <v>3782</v>
      </c>
      <c r="K1848" s="59" t="s">
        <v>1795</v>
      </c>
      <c r="L1848" s="58" t="s">
        <v>1441</v>
      </c>
      <c r="M1848" s="58" t="s">
        <v>1441</v>
      </c>
      <c r="N1848" s="60">
        <v>1246400</v>
      </c>
      <c r="O1848" s="60">
        <v>93480</v>
      </c>
      <c r="P1848" s="60">
        <v>93480</v>
      </c>
      <c r="Q1848" s="58"/>
      <c r="R1848" s="58" t="s">
        <v>658</v>
      </c>
      <c r="S1848" s="58" t="s">
        <v>687</v>
      </c>
      <c r="T1848" s="58"/>
      <c r="U1848" s="58">
        <v>3</v>
      </c>
      <c r="V1848" s="58"/>
      <c r="W1848" s="58" t="s">
        <v>658</v>
      </c>
      <c r="X1848" s="58">
        <v>44072938000</v>
      </c>
      <c r="Y1848" s="58" t="str">
        <f>LEFT(Tableau3[[#This Row],[CODE_TARIF]],6)</f>
        <v>440729</v>
      </c>
      <c r="Z1848" s="58" t="s">
        <v>697</v>
      </c>
      <c r="AA1848" s="58"/>
      <c r="AB1848" s="58" t="s">
        <v>7973</v>
      </c>
      <c r="AC1848" s="60">
        <v>11</v>
      </c>
      <c r="AD1848" s="60" t="s">
        <v>5475</v>
      </c>
      <c r="AE1848" s="58" t="s">
        <v>1668</v>
      </c>
      <c r="AF1848" s="58" t="s">
        <v>658</v>
      </c>
      <c r="AG1848" s="60" t="s">
        <v>5475</v>
      </c>
      <c r="AH1848" s="60" t="s">
        <v>5475</v>
      </c>
      <c r="AI1848" s="58">
        <v>1000</v>
      </c>
      <c r="AJ1848" s="58" t="s">
        <v>666</v>
      </c>
    </row>
    <row r="1849" spans="1:36">
      <c r="A1849" s="57">
        <v>1846</v>
      </c>
      <c r="B1849" s="58">
        <v>2022</v>
      </c>
      <c r="C1849" s="58" t="s">
        <v>692</v>
      </c>
      <c r="D1849" s="58"/>
      <c r="E1849" s="58" t="s">
        <v>8883</v>
      </c>
      <c r="F1849" s="58" t="s">
        <v>587</v>
      </c>
      <c r="G1849" s="58" t="s">
        <v>7933</v>
      </c>
      <c r="H1849" s="58" t="s">
        <v>2032</v>
      </c>
      <c r="I1849" s="59">
        <v>44586</v>
      </c>
      <c r="J1849" s="58" t="s">
        <v>3783</v>
      </c>
      <c r="K1849" s="59" t="s">
        <v>1795</v>
      </c>
      <c r="L1849" s="58" t="s">
        <v>1441</v>
      </c>
      <c r="M1849" s="58" t="s">
        <v>1441</v>
      </c>
      <c r="N1849" s="60">
        <v>1247600</v>
      </c>
      <c r="O1849" s="60">
        <v>93570</v>
      </c>
      <c r="P1849" s="60">
        <v>93570</v>
      </c>
      <c r="Q1849" s="58"/>
      <c r="R1849" s="58" t="s">
        <v>658</v>
      </c>
      <c r="S1849" s="58" t="s">
        <v>701</v>
      </c>
      <c r="T1849" s="58"/>
      <c r="U1849" s="58">
        <v>3</v>
      </c>
      <c r="V1849" s="58"/>
      <c r="W1849" s="58" t="s">
        <v>658</v>
      </c>
      <c r="X1849" s="58">
        <v>44072938000</v>
      </c>
      <c r="Y1849" s="58" t="str">
        <f>LEFT(Tableau3[[#This Row],[CODE_TARIF]],6)</f>
        <v>440729</v>
      </c>
      <c r="Z1849" s="58" t="s">
        <v>697</v>
      </c>
      <c r="AA1849" s="58"/>
      <c r="AB1849" s="58" t="s">
        <v>7973</v>
      </c>
      <c r="AC1849" s="60">
        <v>14</v>
      </c>
      <c r="AD1849" s="60" t="s">
        <v>5646</v>
      </c>
      <c r="AE1849" s="58" t="s">
        <v>1668</v>
      </c>
      <c r="AF1849" s="58" t="s">
        <v>658</v>
      </c>
      <c r="AG1849" s="60" t="s">
        <v>5646</v>
      </c>
      <c r="AH1849" s="60" t="s">
        <v>5646</v>
      </c>
      <c r="AI1849" s="58">
        <v>1000</v>
      </c>
      <c r="AJ1849" s="58" t="s">
        <v>666</v>
      </c>
    </row>
    <row r="1850" spans="1:36">
      <c r="A1850" s="57">
        <v>1847</v>
      </c>
      <c r="B1850" s="58">
        <v>2022</v>
      </c>
      <c r="C1850" s="58" t="s">
        <v>692</v>
      </c>
      <c r="D1850" s="58"/>
      <c r="E1850" s="58" t="s">
        <v>8883</v>
      </c>
      <c r="F1850" s="58" t="s">
        <v>587</v>
      </c>
      <c r="G1850" s="58" t="s">
        <v>7933</v>
      </c>
      <c r="H1850" s="58" t="s">
        <v>2032</v>
      </c>
      <c r="I1850" s="59">
        <v>44586</v>
      </c>
      <c r="J1850" s="58" t="s">
        <v>2079</v>
      </c>
      <c r="K1850" s="59" t="s">
        <v>1795</v>
      </c>
      <c r="L1850" s="58" t="s">
        <v>1441</v>
      </c>
      <c r="M1850" s="58" t="s">
        <v>1441</v>
      </c>
      <c r="N1850" s="60">
        <v>1251600</v>
      </c>
      <c r="O1850" s="60">
        <v>93870</v>
      </c>
      <c r="P1850" s="60">
        <v>93870</v>
      </c>
      <c r="Q1850" s="58"/>
      <c r="R1850" s="58" t="s">
        <v>658</v>
      </c>
      <c r="S1850" s="58" t="s">
        <v>687</v>
      </c>
      <c r="T1850" s="58"/>
      <c r="U1850" s="58">
        <v>3</v>
      </c>
      <c r="V1850" s="58"/>
      <c r="W1850" s="58" t="s">
        <v>658</v>
      </c>
      <c r="X1850" s="58">
        <v>44072938000</v>
      </c>
      <c r="Y1850" s="58" t="str">
        <f>LEFT(Tableau3[[#This Row],[CODE_TARIF]],6)</f>
        <v>440729</v>
      </c>
      <c r="Z1850" s="58" t="s">
        <v>697</v>
      </c>
      <c r="AA1850" s="58"/>
      <c r="AB1850" s="58" t="s">
        <v>7973</v>
      </c>
      <c r="AC1850" s="60">
        <v>11</v>
      </c>
      <c r="AD1850" s="60" t="s">
        <v>5647</v>
      </c>
      <c r="AE1850" s="58" t="s">
        <v>1668</v>
      </c>
      <c r="AF1850" s="58" t="s">
        <v>658</v>
      </c>
      <c r="AG1850" s="60" t="s">
        <v>5647</v>
      </c>
      <c r="AH1850" s="60" t="s">
        <v>5647</v>
      </c>
      <c r="AI1850" s="58">
        <v>1000</v>
      </c>
      <c r="AJ1850" s="58" t="s">
        <v>666</v>
      </c>
    </row>
    <row r="1851" spans="1:36">
      <c r="A1851" s="57">
        <v>1848</v>
      </c>
      <c r="B1851" s="58">
        <v>2022</v>
      </c>
      <c r="C1851" s="58" t="s">
        <v>692</v>
      </c>
      <c r="D1851" s="58"/>
      <c r="E1851" s="58" t="s">
        <v>8883</v>
      </c>
      <c r="F1851" s="58" t="s">
        <v>587</v>
      </c>
      <c r="G1851" s="58" t="s">
        <v>7933</v>
      </c>
      <c r="H1851" s="58" t="s">
        <v>2032</v>
      </c>
      <c r="I1851" s="59">
        <v>44586</v>
      </c>
      <c r="J1851" s="58" t="s">
        <v>3784</v>
      </c>
      <c r="K1851" s="59" t="s">
        <v>1795</v>
      </c>
      <c r="L1851" s="58" t="s">
        <v>1441</v>
      </c>
      <c r="M1851" s="58" t="s">
        <v>1441</v>
      </c>
      <c r="N1851" s="60">
        <v>1249500</v>
      </c>
      <c r="O1851" s="60">
        <v>93713</v>
      </c>
      <c r="P1851" s="60">
        <v>93713</v>
      </c>
      <c r="Q1851" s="58"/>
      <c r="R1851" s="58" t="s">
        <v>658</v>
      </c>
      <c r="S1851" s="58" t="s">
        <v>687</v>
      </c>
      <c r="T1851" s="58"/>
      <c r="U1851" s="58">
        <v>3</v>
      </c>
      <c r="V1851" s="58"/>
      <c r="W1851" s="58" t="s">
        <v>658</v>
      </c>
      <c r="X1851" s="58">
        <v>44072938000</v>
      </c>
      <c r="Y1851" s="58" t="str">
        <f>LEFT(Tableau3[[#This Row],[CODE_TARIF]],6)</f>
        <v>440729</v>
      </c>
      <c r="Z1851" s="58" t="s">
        <v>697</v>
      </c>
      <c r="AA1851" s="58"/>
      <c r="AB1851" s="58" t="s">
        <v>7973</v>
      </c>
      <c r="AC1851" s="60">
        <v>11</v>
      </c>
      <c r="AD1851" s="60" t="s">
        <v>5648</v>
      </c>
      <c r="AE1851" s="58" t="s">
        <v>1668</v>
      </c>
      <c r="AF1851" s="58" t="s">
        <v>658</v>
      </c>
      <c r="AG1851" s="60" t="s">
        <v>5648</v>
      </c>
      <c r="AH1851" s="60" t="s">
        <v>5648</v>
      </c>
      <c r="AI1851" s="58">
        <v>1000</v>
      </c>
      <c r="AJ1851" s="58" t="s">
        <v>666</v>
      </c>
    </row>
    <row r="1852" spans="1:36">
      <c r="A1852" s="57">
        <v>1849</v>
      </c>
      <c r="B1852" s="58">
        <v>2022</v>
      </c>
      <c r="C1852" s="58" t="s">
        <v>692</v>
      </c>
      <c r="D1852" s="58"/>
      <c r="E1852" s="58" t="s">
        <v>8883</v>
      </c>
      <c r="F1852" s="58" t="s">
        <v>587</v>
      </c>
      <c r="G1852" s="58" t="s">
        <v>7933</v>
      </c>
      <c r="H1852" s="58" t="s">
        <v>2032</v>
      </c>
      <c r="I1852" s="59">
        <v>44586</v>
      </c>
      <c r="J1852" s="58" t="s">
        <v>3785</v>
      </c>
      <c r="K1852" s="59" t="s">
        <v>1795</v>
      </c>
      <c r="L1852" s="58" t="s">
        <v>1441</v>
      </c>
      <c r="M1852" s="58" t="s">
        <v>1441</v>
      </c>
      <c r="N1852" s="60">
        <v>166600</v>
      </c>
      <c r="O1852" s="60">
        <v>12495</v>
      </c>
      <c r="P1852" s="60">
        <v>12495</v>
      </c>
      <c r="Q1852" s="58"/>
      <c r="R1852" s="58" t="s">
        <v>658</v>
      </c>
      <c r="S1852" s="58" t="s">
        <v>687</v>
      </c>
      <c r="T1852" s="58"/>
      <c r="U1852" s="58">
        <v>3</v>
      </c>
      <c r="V1852" s="58"/>
      <c r="W1852" s="58" t="s">
        <v>658</v>
      </c>
      <c r="X1852" s="58">
        <v>44072938000</v>
      </c>
      <c r="Y1852" s="58" t="str">
        <f>LEFT(Tableau3[[#This Row],[CODE_TARIF]],6)</f>
        <v>440729</v>
      </c>
      <c r="Z1852" s="58" t="s">
        <v>697</v>
      </c>
      <c r="AA1852" s="58"/>
      <c r="AB1852" s="58" t="s">
        <v>7979</v>
      </c>
      <c r="AC1852" s="60">
        <v>7</v>
      </c>
      <c r="AD1852" s="60" t="s">
        <v>7051</v>
      </c>
      <c r="AE1852" s="58" t="s">
        <v>1668</v>
      </c>
      <c r="AF1852" s="58" t="s">
        <v>658</v>
      </c>
      <c r="AG1852" s="60" t="s">
        <v>5649</v>
      </c>
      <c r="AH1852" s="60" t="s">
        <v>5649</v>
      </c>
      <c r="AI1852" s="58">
        <v>1000</v>
      </c>
      <c r="AJ1852" s="58" t="s">
        <v>666</v>
      </c>
    </row>
    <row r="1853" spans="1:36">
      <c r="A1853" s="57">
        <v>1850</v>
      </c>
      <c r="B1853" s="58">
        <v>2022</v>
      </c>
      <c r="C1853" s="58" t="s">
        <v>692</v>
      </c>
      <c r="D1853" s="58"/>
      <c r="E1853" s="58" t="s">
        <v>8883</v>
      </c>
      <c r="F1853" s="58" t="s">
        <v>587</v>
      </c>
      <c r="G1853" s="58" t="s">
        <v>7933</v>
      </c>
      <c r="H1853" s="58" t="s">
        <v>2032</v>
      </c>
      <c r="I1853" s="59">
        <v>44586</v>
      </c>
      <c r="J1853" s="58" t="s">
        <v>3786</v>
      </c>
      <c r="K1853" s="59" t="s">
        <v>1795</v>
      </c>
      <c r="L1853" s="58" t="s">
        <v>1441</v>
      </c>
      <c r="M1853" s="58" t="s">
        <v>1441</v>
      </c>
      <c r="N1853" s="60">
        <v>304800</v>
      </c>
      <c r="O1853" s="60">
        <v>22860</v>
      </c>
      <c r="P1853" s="60">
        <v>22860</v>
      </c>
      <c r="Q1853" s="58"/>
      <c r="R1853" s="58" t="s">
        <v>658</v>
      </c>
      <c r="S1853" s="58" t="s">
        <v>687</v>
      </c>
      <c r="T1853" s="58"/>
      <c r="U1853" s="58">
        <v>3</v>
      </c>
      <c r="V1853" s="58"/>
      <c r="W1853" s="58" t="s">
        <v>658</v>
      </c>
      <c r="X1853" s="58">
        <v>44072938000</v>
      </c>
      <c r="Y1853" s="58" t="str">
        <f>LEFT(Tableau3[[#This Row],[CODE_TARIF]],6)</f>
        <v>440729</v>
      </c>
      <c r="Z1853" s="58" t="s">
        <v>697</v>
      </c>
      <c r="AA1853" s="58"/>
      <c r="AB1853" s="58" t="s">
        <v>7979</v>
      </c>
      <c r="AC1853" s="60">
        <v>13</v>
      </c>
      <c r="AD1853" s="60" t="s">
        <v>7052</v>
      </c>
      <c r="AE1853" s="58" t="s">
        <v>1668</v>
      </c>
      <c r="AF1853" s="58" t="s">
        <v>658</v>
      </c>
      <c r="AG1853" s="60" t="s">
        <v>5650</v>
      </c>
      <c r="AH1853" s="60" t="s">
        <v>5650</v>
      </c>
      <c r="AI1853" s="58">
        <v>1000</v>
      </c>
      <c r="AJ1853" s="58" t="s">
        <v>666</v>
      </c>
    </row>
    <row r="1854" spans="1:36">
      <c r="A1854" s="57">
        <v>1851</v>
      </c>
      <c r="B1854" s="58">
        <v>2022</v>
      </c>
      <c r="C1854" s="58" t="s">
        <v>692</v>
      </c>
      <c r="D1854" s="58"/>
      <c r="E1854" s="58" t="s">
        <v>8883</v>
      </c>
      <c r="F1854" s="58" t="s">
        <v>587</v>
      </c>
      <c r="G1854" s="58" t="s">
        <v>7933</v>
      </c>
      <c r="H1854" s="58" t="s">
        <v>2032</v>
      </c>
      <c r="I1854" s="59">
        <v>44586</v>
      </c>
      <c r="J1854" s="58" t="s">
        <v>3787</v>
      </c>
      <c r="K1854" s="59" t="s">
        <v>1795</v>
      </c>
      <c r="L1854" s="58" t="s">
        <v>7348</v>
      </c>
      <c r="M1854" s="58" t="s">
        <v>1795</v>
      </c>
      <c r="N1854" s="60">
        <v>307000</v>
      </c>
      <c r="O1854" s="60">
        <v>23025</v>
      </c>
      <c r="P1854" s="60">
        <v>23025</v>
      </c>
      <c r="Q1854" s="58"/>
      <c r="R1854" s="58" t="s">
        <v>658</v>
      </c>
      <c r="S1854" s="58" t="s">
        <v>687</v>
      </c>
      <c r="T1854" s="58"/>
      <c r="U1854" s="58">
        <v>3</v>
      </c>
      <c r="V1854" s="58"/>
      <c r="W1854" s="58" t="s">
        <v>658</v>
      </c>
      <c r="X1854" s="58">
        <v>44072938000</v>
      </c>
      <c r="Y1854" s="58" t="str">
        <f>LEFT(Tableau3[[#This Row],[CODE_TARIF]],6)</f>
        <v>440729</v>
      </c>
      <c r="Z1854" s="58" t="s">
        <v>697</v>
      </c>
      <c r="AA1854" s="58"/>
      <c r="AB1854" s="58" t="s">
        <v>7979</v>
      </c>
      <c r="AC1854" s="60">
        <v>13</v>
      </c>
      <c r="AD1854" s="60" t="s">
        <v>7053</v>
      </c>
      <c r="AE1854" s="58" t="s">
        <v>1668</v>
      </c>
      <c r="AF1854" s="58" t="s">
        <v>658</v>
      </c>
      <c r="AG1854" s="60" t="s">
        <v>5651</v>
      </c>
      <c r="AH1854" s="60" t="s">
        <v>5651</v>
      </c>
      <c r="AI1854" s="58">
        <v>1000</v>
      </c>
      <c r="AJ1854" s="58" t="s">
        <v>666</v>
      </c>
    </row>
    <row r="1855" spans="1:36">
      <c r="A1855" s="57">
        <v>1852</v>
      </c>
      <c r="B1855" s="58">
        <v>2022</v>
      </c>
      <c r="C1855" s="58" t="s">
        <v>692</v>
      </c>
      <c r="D1855" s="58"/>
      <c r="E1855" s="58" t="s">
        <v>8883</v>
      </c>
      <c r="F1855" s="58" t="s">
        <v>587</v>
      </c>
      <c r="G1855" s="58" t="s">
        <v>7933</v>
      </c>
      <c r="H1855" s="58" t="s">
        <v>2032</v>
      </c>
      <c r="I1855" s="59">
        <v>44586</v>
      </c>
      <c r="J1855" s="58" t="s">
        <v>3788</v>
      </c>
      <c r="K1855" s="59" t="s">
        <v>1795</v>
      </c>
      <c r="L1855" s="58" t="s">
        <v>7348</v>
      </c>
      <c r="M1855" s="58" t="s">
        <v>1795</v>
      </c>
      <c r="N1855" s="60">
        <v>312200</v>
      </c>
      <c r="O1855" s="60">
        <v>23415</v>
      </c>
      <c r="P1855" s="60">
        <v>23415</v>
      </c>
      <c r="Q1855" s="58"/>
      <c r="R1855" s="58" t="s">
        <v>658</v>
      </c>
      <c r="S1855" s="58" t="s">
        <v>695</v>
      </c>
      <c r="T1855" s="58"/>
      <c r="U1855" s="58">
        <v>3</v>
      </c>
      <c r="V1855" s="58"/>
      <c r="W1855" s="58" t="s">
        <v>658</v>
      </c>
      <c r="X1855" s="58">
        <v>44072938000</v>
      </c>
      <c r="Y1855" s="58" t="str">
        <f>LEFT(Tableau3[[#This Row],[CODE_TARIF]],6)</f>
        <v>440729</v>
      </c>
      <c r="Z1855" s="58" t="s">
        <v>697</v>
      </c>
      <c r="AA1855" s="58"/>
      <c r="AB1855" s="58" t="s">
        <v>7979</v>
      </c>
      <c r="AC1855" s="60">
        <v>16</v>
      </c>
      <c r="AD1855" s="60" t="s">
        <v>7054</v>
      </c>
      <c r="AE1855" s="58" t="s">
        <v>1668</v>
      </c>
      <c r="AF1855" s="58" t="s">
        <v>658</v>
      </c>
      <c r="AG1855" s="60" t="s">
        <v>5652</v>
      </c>
      <c r="AH1855" s="60" t="s">
        <v>5652</v>
      </c>
      <c r="AI1855" s="58">
        <v>1000</v>
      </c>
      <c r="AJ1855" s="58" t="s">
        <v>666</v>
      </c>
    </row>
    <row r="1856" spans="1:36">
      <c r="A1856" s="57">
        <v>1853</v>
      </c>
      <c r="B1856" s="58">
        <v>2022</v>
      </c>
      <c r="C1856" s="58" t="s">
        <v>692</v>
      </c>
      <c r="D1856" s="58"/>
      <c r="E1856" s="58" t="s">
        <v>8883</v>
      </c>
      <c r="F1856" s="58" t="s">
        <v>587</v>
      </c>
      <c r="G1856" s="58" t="s">
        <v>7933</v>
      </c>
      <c r="H1856" s="58" t="s">
        <v>2032</v>
      </c>
      <c r="I1856" s="59">
        <v>44586</v>
      </c>
      <c r="J1856" s="58" t="s">
        <v>3789</v>
      </c>
      <c r="K1856" s="59" t="s">
        <v>1795</v>
      </c>
      <c r="L1856" s="58" t="s">
        <v>7348</v>
      </c>
      <c r="M1856" s="58" t="s">
        <v>1795</v>
      </c>
      <c r="N1856" s="60">
        <v>311100</v>
      </c>
      <c r="O1856" s="60">
        <v>23333</v>
      </c>
      <c r="P1856" s="60">
        <v>23333</v>
      </c>
      <c r="Q1856" s="58"/>
      <c r="R1856" s="58" t="s">
        <v>658</v>
      </c>
      <c r="S1856" s="58" t="s">
        <v>695</v>
      </c>
      <c r="T1856" s="58"/>
      <c r="U1856" s="58">
        <v>3</v>
      </c>
      <c r="V1856" s="58"/>
      <c r="W1856" s="58" t="s">
        <v>658</v>
      </c>
      <c r="X1856" s="58">
        <v>44072938000</v>
      </c>
      <c r="Y1856" s="58" t="str">
        <f>LEFT(Tableau3[[#This Row],[CODE_TARIF]],6)</f>
        <v>440729</v>
      </c>
      <c r="Z1856" s="58" t="s">
        <v>697</v>
      </c>
      <c r="AA1856" s="58"/>
      <c r="AB1856" s="58" t="s">
        <v>7979</v>
      </c>
      <c r="AC1856" s="60">
        <v>13</v>
      </c>
      <c r="AD1856" s="60" t="s">
        <v>7055</v>
      </c>
      <c r="AE1856" s="58" t="s">
        <v>1668</v>
      </c>
      <c r="AF1856" s="58" t="s">
        <v>658</v>
      </c>
      <c r="AG1856" s="60" t="s">
        <v>5653</v>
      </c>
      <c r="AH1856" s="60" t="s">
        <v>5653</v>
      </c>
      <c r="AI1856" s="58">
        <v>1000</v>
      </c>
      <c r="AJ1856" s="58" t="s">
        <v>666</v>
      </c>
    </row>
    <row r="1857" spans="1:36">
      <c r="A1857" s="57">
        <v>1854</v>
      </c>
      <c r="B1857" s="58">
        <v>2022</v>
      </c>
      <c r="C1857" s="58" t="s">
        <v>692</v>
      </c>
      <c r="D1857" s="58"/>
      <c r="E1857" s="58" t="s">
        <v>8883</v>
      </c>
      <c r="F1857" s="58" t="s">
        <v>587</v>
      </c>
      <c r="G1857" s="58" t="s">
        <v>7933</v>
      </c>
      <c r="H1857" s="58" t="s">
        <v>2032</v>
      </c>
      <c r="I1857" s="59">
        <v>44586</v>
      </c>
      <c r="J1857" s="58" t="s">
        <v>3790</v>
      </c>
      <c r="K1857" s="59" t="s">
        <v>1795</v>
      </c>
      <c r="L1857" s="58" t="s">
        <v>7348</v>
      </c>
      <c r="M1857" s="58" t="s">
        <v>1795</v>
      </c>
      <c r="N1857" s="60">
        <v>319000</v>
      </c>
      <c r="O1857" s="60">
        <v>23925</v>
      </c>
      <c r="P1857" s="60">
        <v>23925</v>
      </c>
      <c r="Q1857" s="58"/>
      <c r="R1857" s="58" t="s">
        <v>658</v>
      </c>
      <c r="S1857" s="58" t="s">
        <v>695</v>
      </c>
      <c r="T1857" s="58"/>
      <c r="U1857" s="58">
        <v>3</v>
      </c>
      <c r="V1857" s="58"/>
      <c r="W1857" s="58" t="s">
        <v>658</v>
      </c>
      <c r="X1857" s="58">
        <v>44072938000</v>
      </c>
      <c r="Y1857" s="58" t="str">
        <f>LEFT(Tableau3[[#This Row],[CODE_TARIF]],6)</f>
        <v>440729</v>
      </c>
      <c r="Z1857" s="58" t="s">
        <v>697</v>
      </c>
      <c r="AA1857" s="58"/>
      <c r="AB1857" s="58" t="s">
        <v>7979</v>
      </c>
      <c r="AC1857" s="60">
        <v>13</v>
      </c>
      <c r="AD1857" s="60" t="s">
        <v>7056</v>
      </c>
      <c r="AE1857" s="58" t="s">
        <v>1668</v>
      </c>
      <c r="AF1857" s="58" t="s">
        <v>658</v>
      </c>
      <c r="AG1857" s="60" t="s">
        <v>5654</v>
      </c>
      <c r="AH1857" s="60" t="s">
        <v>5654</v>
      </c>
      <c r="AI1857" s="58">
        <v>1000</v>
      </c>
      <c r="AJ1857" s="58" t="s">
        <v>666</v>
      </c>
    </row>
    <row r="1858" spans="1:36">
      <c r="A1858" s="57">
        <v>1855</v>
      </c>
      <c r="B1858" s="58">
        <v>2022</v>
      </c>
      <c r="C1858" s="58" t="s">
        <v>692</v>
      </c>
      <c r="D1858" s="58"/>
      <c r="E1858" s="58" t="s">
        <v>8883</v>
      </c>
      <c r="F1858" s="58" t="s">
        <v>587</v>
      </c>
      <c r="G1858" s="58" t="s">
        <v>7933</v>
      </c>
      <c r="H1858" s="58" t="s">
        <v>2032</v>
      </c>
      <c r="I1858" s="59">
        <v>44586</v>
      </c>
      <c r="J1858" s="58" t="s">
        <v>3791</v>
      </c>
      <c r="K1858" s="59" t="s">
        <v>1795</v>
      </c>
      <c r="L1858" s="58" t="s">
        <v>7348</v>
      </c>
      <c r="M1858" s="58" t="s">
        <v>1795</v>
      </c>
      <c r="N1858" s="60">
        <v>320700</v>
      </c>
      <c r="O1858" s="60">
        <v>24053</v>
      </c>
      <c r="P1858" s="60">
        <v>24053</v>
      </c>
      <c r="Q1858" s="58"/>
      <c r="R1858" s="58" t="s">
        <v>658</v>
      </c>
      <c r="S1858" s="58" t="s">
        <v>695</v>
      </c>
      <c r="T1858" s="58"/>
      <c r="U1858" s="58">
        <v>3</v>
      </c>
      <c r="V1858" s="58"/>
      <c r="W1858" s="58" t="s">
        <v>658</v>
      </c>
      <c r="X1858" s="58">
        <v>44072938000</v>
      </c>
      <c r="Y1858" s="58" t="str">
        <f>LEFT(Tableau3[[#This Row],[CODE_TARIF]],6)</f>
        <v>440729</v>
      </c>
      <c r="Z1858" s="58" t="s">
        <v>697</v>
      </c>
      <c r="AA1858" s="58"/>
      <c r="AB1858" s="58" t="s">
        <v>7979</v>
      </c>
      <c r="AC1858" s="60">
        <v>12</v>
      </c>
      <c r="AD1858" s="60" t="s">
        <v>7057</v>
      </c>
      <c r="AE1858" s="58" t="s">
        <v>1668</v>
      </c>
      <c r="AF1858" s="58" t="s">
        <v>658</v>
      </c>
      <c r="AG1858" s="60" t="s">
        <v>5655</v>
      </c>
      <c r="AH1858" s="60" t="s">
        <v>5655</v>
      </c>
      <c r="AI1858" s="58">
        <v>1000</v>
      </c>
      <c r="AJ1858" s="58" t="s">
        <v>666</v>
      </c>
    </row>
    <row r="1859" spans="1:36">
      <c r="A1859" s="57">
        <v>1856</v>
      </c>
      <c r="B1859" s="58">
        <v>2022</v>
      </c>
      <c r="C1859" s="58" t="s">
        <v>692</v>
      </c>
      <c r="D1859" s="58"/>
      <c r="E1859" s="58" t="s">
        <v>8878</v>
      </c>
      <c r="F1859" s="58" t="s">
        <v>578</v>
      </c>
      <c r="G1859" s="58" t="s">
        <v>7935</v>
      </c>
      <c r="H1859" s="58" t="s">
        <v>2027</v>
      </c>
      <c r="I1859" s="59">
        <v>44586</v>
      </c>
      <c r="J1859" s="58" t="s">
        <v>3792</v>
      </c>
      <c r="K1859" s="59" t="s">
        <v>1965</v>
      </c>
      <c r="L1859" s="58" t="s">
        <v>1441</v>
      </c>
      <c r="M1859" s="58" t="s">
        <v>1441</v>
      </c>
      <c r="N1859" s="60">
        <v>1776515</v>
      </c>
      <c r="O1859" s="60">
        <v>204300</v>
      </c>
      <c r="P1859" s="60">
        <v>204300</v>
      </c>
      <c r="Q1859" s="58"/>
      <c r="R1859" s="58" t="s">
        <v>658</v>
      </c>
      <c r="S1859" s="58" t="s">
        <v>703</v>
      </c>
      <c r="T1859" s="58"/>
      <c r="U1859" s="58">
        <v>3</v>
      </c>
      <c r="V1859" s="58"/>
      <c r="W1859" s="58" t="s">
        <v>658</v>
      </c>
      <c r="X1859" s="58">
        <v>44034939000</v>
      </c>
      <c r="Y1859" s="58" t="str">
        <f>LEFT(Tableau3[[#This Row],[CODE_TARIF]],6)</f>
        <v>440349</v>
      </c>
      <c r="Z1859" s="58" t="s">
        <v>697</v>
      </c>
      <c r="AA1859" s="58"/>
      <c r="AB1859" s="58" t="s">
        <v>8824</v>
      </c>
      <c r="AC1859" s="60">
        <v>93</v>
      </c>
      <c r="AD1859" s="60" t="s">
        <v>5753</v>
      </c>
      <c r="AE1859" s="58" t="s">
        <v>698</v>
      </c>
      <c r="AF1859" s="58" t="s">
        <v>658</v>
      </c>
      <c r="AG1859" s="60" t="s">
        <v>5656</v>
      </c>
      <c r="AH1859" s="60" t="s">
        <v>5656</v>
      </c>
      <c r="AI1859" s="58">
        <v>1000</v>
      </c>
      <c r="AJ1859" s="58" t="s">
        <v>666</v>
      </c>
    </row>
    <row r="1860" spans="1:36">
      <c r="A1860" s="57">
        <v>1857</v>
      </c>
      <c r="B1860" s="58">
        <v>2022</v>
      </c>
      <c r="C1860" s="58" t="s">
        <v>692</v>
      </c>
      <c r="D1860" s="58"/>
      <c r="E1860" s="58" t="s">
        <v>8878</v>
      </c>
      <c r="F1860" s="58" t="s">
        <v>578</v>
      </c>
      <c r="G1860" s="58" t="s">
        <v>7935</v>
      </c>
      <c r="H1860" s="58" t="s">
        <v>2027</v>
      </c>
      <c r="I1860" s="59">
        <v>44586</v>
      </c>
      <c r="J1860" s="58" t="s">
        <v>3793</v>
      </c>
      <c r="K1860" s="59" t="s">
        <v>1965</v>
      </c>
      <c r="L1860" s="58" t="s">
        <v>1441</v>
      </c>
      <c r="M1860" s="58" t="s">
        <v>1441</v>
      </c>
      <c r="N1860" s="60">
        <v>5487137</v>
      </c>
      <c r="O1860" s="60">
        <v>631021</v>
      </c>
      <c r="P1860" s="60">
        <v>631021</v>
      </c>
      <c r="Q1860" s="58"/>
      <c r="R1860" s="58" t="s">
        <v>658</v>
      </c>
      <c r="S1860" s="58" t="s">
        <v>703</v>
      </c>
      <c r="T1860" s="58"/>
      <c r="U1860" s="58">
        <v>3</v>
      </c>
      <c r="V1860" s="58"/>
      <c r="W1860" s="58" t="s">
        <v>658</v>
      </c>
      <c r="X1860" s="58">
        <v>44034914000</v>
      </c>
      <c r="Y1860" s="58" t="str">
        <f>LEFT(Tableau3[[#This Row],[CODE_TARIF]],6)</f>
        <v>440349</v>
      </c>
      <c r="Z1860" s="58" t="s">
        <v>697</v>
      </c>
      <c r="AA1860" s="58"/>
      <c r="AB1860" s="58" t="s">
        <v>8825</v>
      </c>
      <c r="AC1860" s="60">
        <v>154</v>
      </c>
      <c r="AD1860" s="60" t="s">
        <v>7058</v>
      </c>
      <c r="AE1860" s="58" t="s">
        <v>698</v>
      </c>
      <c r="AF1860" s="58" t="s">
        <v>658</v>
      </c>
      <c r="AG1860" s="60" t="s">
        <v>5657</v>
      </c>
      <c r="AH1860" s="60" t="s">
        <v>5657</v>
      </c>
      <c r="AI1860" s="58">
        <v>1000</v>
      </c>
      <c r="AJ1860" s="58" t="s">
        <v>666</v>
      </c>
    </row>
    <row r="1861" spans="1:36">
      <c r="A1861" s="57">
        <v>1858</v>
      </c>
      <c r="B1861" s="58">
        <v>2022</v>
      </c>
      <c r="C1861" s="58" t="s">
        <v>692</v>
      </c>
      <c r="D1861" s="58"/>
      <c r="E1861" s="58" t="s">
        <v>8878</v>
      </c>
      <c r="F1861" s="58" t="s">
        <v>578</v>
      </c>
      <c r="G1861" s="58" t="s">
        <v>7935</v>
      </c>
      <c r="H1861" s="58" t="s">
        <v>2027</v>
      </c>
      <c r="I1861" s="59">
        <v>44586</v>
      </c>
      <c r="J1861" s="58" t="s">
        <v>3794</v>
      </c>
      <c r="K1861" s="59" t="s">
        <v>1965</v>
      </c>
      <c r="L1861" s="58" t="s">
        <v>1441</v>
      </c>
      <c r="M1861" s="58" t="s">
        <v>1441</v>
      </c>
      <c r="N1861" s="60">
        <v>355855</v>
      </c>
      <c r="O1861" s="60">
        <v>40923</v>
      </c>
      <c r="P1861" s="60">
        <v>40923</v>
      </c>
      <c r="Q1861" s="58"/>
      <c r="R1861" s="58" t="s">
        <v>658</v>
      </c>
      <c r="S1861" s="58" t="s">
        <v>703</v>
      </c>
      <c r="T1861" s="58"/>
      <c r="U1861" s="58">
        <v>3</v>
      </c>
      <c r="V1861" s="58"/>
      <c r="W1861" s="58" t="s">
        <v>658</v>
      </c>
      <c r="X1861" s="58">
        <v>44034934000</v>
      </c>
      <c r="Y1861" s="58" t="str">
        <f>LEFT(Tableau3[[#This Row],[CODE_TARIF]],6)</f>
        <v>440349</v>
      </c>
      <c r="Z1861" s="58" t="s">
        <v>697</v>
      </c>
      <c r="AA1861" s="58"/>
      <c r="AB1861" s="58" t="s">
        <v>8826</v>
      </c>
      <c r="AC1861" s="60">
        <v>28</v>
      </c>
      <c r="AD1861" s="60" t="s">
        <v>6636</v>
      </c>
      <c r="AE1861" s="58" t="s">
        <v>698</v>
      </c>
      <c r="AF1861" s="58" t="s">
        <v>658</v>
      </c>
      <c r="AG1861" s="60" t="s">
        <v>5658</v>
      </c>
      <c r="AH1861" s="60" t="s">
        <v>5658</v>
      </c>
      <c r="AI1861" s="58">
        <v>1000</v>
      </c>
      <c r="AJ1861" s="58" t="s">
        <v>666</v>
      </c>
    </row>
    <row r="1862" spans="1:36">
      <c r="A1862" s="57">
        <v>1859</v>
      </c>
      <c r="B1862" s="58">
        <v>2022</v>
      </c>
      <c r="C1862" s="58" t="s">
        <v>692</v>
      </c>
      <c r="D1862" s="58"/>
      <c r="E1862" s="58" t="s">
        <v>8883</v>
      </c>
      <c r="F1862" s="58" t="s">
        <v>587</v>
      </c>
      <c r="G1862" s="58" t="s">
        <v>7933</v>
      </c>
      <c r="H1862" s="58" t="s">
        <v>2032</v>
      </c>
      <c r="I1862" s="59">
        <v>44586</v>
      </c>
      <c r="J1862" s="58" t="s">
        <v>3795</v>
      </c>
      <c r="K1862" s="59" t="s">
        <v>7294</v>
      </c>
      <c r="L1862" s="58" t="s">
        <v>1441</v>
      </c>
      <c r="M1862" s="58" t="s">
        <v>1441</v>
      </c>
      <c r="N1862" s="60">
        <v>1255300</v>
      </c>
      <c r="O1862" s="60">
        <v>94148</v>
      </c>
      <c r="P1862" s="60">
        <v>94148</v>
      </c>
      <c r="Q1862" s="58"/>
      <c r="R1862" s="58" t="s">
        <v>658</v>
      </c>
      <c r="S1862" s="58" t="s">
        <v>695</v>
      </c>
      <c r="T1862" s="58"/>
      <c r="U1862" s="58">
        <v>3</v>
      </c>
      <c r="V1862" s="58"/>
      <c r="W1862" s="58" t="s">
        <v>658</v>
      </c>
      <c r="X1862" s="58">
        <v>44072921000</v>
      </c>
      <c r="Y1862" s="58" t="str">
        <f>LEFT(Tableau3[[#This Row],[CODE_TARIF]],6)</f>
        <v>440729</v>
      </c>
      <c r="Z1862" s="58" t="s">
        <v>697</v>
      </c>
      <c r="AA1862" s="58"/>
      <c r="AB1862" s="58" t="s">
        <v>7976</v>
      </c>
      <c r="AC1862" s="60">
        <v>10</v>
      </c>
      <c r="AD1862" s="60" t="s">
        <v>7059</v>
      </c>
      <c r="AE1862" s="58" t="s">
        <v>1668</v>
      </c>
      <c r="AF1862" s="58" t="s">
        <v>658</v>
      </c>
      <c r="AG1862" s="60" t="s">
        <v>5659</v>
      </c>
      <c r="AH1862" s="60" t="s">
        <v>5659</v>
      </c>
      <c r="AI1862" s="58">
        <v>1000</v>
      </c>
      <c r="AJ1862" s="58" t="s">
        <v>666</v>
      </c>
    </row>
    <row r="1863" spans="1:36">
      <c r="A1863" s="57">
        <v>1860</v>
      </c>
      <c r="B1863" s="58">
        <v>2022</v>
      </c>
      <c r="C1863" s="58" t="s">
        <v>692</v>
      </c>
      <c r="D1863" s="58"/>
      <c r="E1863" s="58" t="s">
        <v>8883</v>
      </c>
      <c r="F1863" s="58" t="s">
        <v>587</v>
      </c>
      <c r="G1863" s="58" t="s">
        <v>7933</v>
      </c>
      <c r="H1863" s="58" t="s">
        <v>2032</v>
      </c>
      <c r="I1863" s="59">
        <v>44586</v>
      </c>
      <c r="J1863" s="58" t="s">
        <v>3796</v>
      </c>
      <c r="K1863" s="59" t="s">
        <v>1795</v>
      </c>
      <c r="L1863" s="58" t="s">
        <v>1441</v>
      </c>
      <c r="M1863" s="58" t="s">
        <v>1441</v>
      </c>
      <c r="N1863" s="60">
        <v>1254400</v>
      </c>
      <c r="O1863" s="60">
        <v>94080</v>
      </c>
      <c r="P1863" s="60">
        <v>94080</v>
      </c>
      <c r="Q1863" s="58"/>
      <c r="R1863" s="58" t="s">
        <v>658</v>
      </c>
      <c r="S1863" s="58" t="s">
        <v>687</v>
      </c>
      <c r="T1863" s="58"/>
      <c r="U1863" s="58">
        <v>3</v>
      </c>
      <c r="V1863" s="58"/>
      <c r="W1863" s="58" t="s">
        <v>658</v>
      </c>
      <c r="X1863" s="58">
        <v>44072938000</v>
      </c>
      <c r="Y1863" s="58" t="str">
        <f>LEFT(Tableau3[[#This Row],[CODE_TARIF]],6)</f>
        <v>440729</v>
      </c>
      <c r="Z1863" s="58" t="s">
        <v>697</v>
      </c>
      <c r="AA1863" s="58"/>
      <c r="AB1863" s="58" t="s">
        <v>7973</v>
      </c>
      <c r="AC1863" s="60">
        <v>11</v>
      </c>
      <c r="AD1863" s="60" t="s">
        <v>5660</v>
      </c>
      <c r="AE1863" s="58" t="s">
        <v>1668</v>
      </c>
      <c r="AF1863" s="58" t="s">
        <v>658</v>
      </c>
      <c r="AG1863" s="60" t="s">
        <v>5660</v>
      </c>
      <c r="AH1863" s="60" t="s">
        <v>5660</v>
      </c>
      <c r="AI1863" s="58">
        <v>1000</v>
      </c>
      <c r="AJ1863" s="58" t="s">
        <v>666</v>
      </c>
    </row>
    <row r="1864" spans="1:36">
      <c r="A1864" s="57">
        <v>1861</v>
      </c>
      <c r="B1864" s="58">
        <v>2022</v>
      </c>
      <c r="C1864" s="58" t="s">
        <v>692</v>
      </c>
      <c r="D1864" s="58"/>
      <c r="E1864" s="58" t="s">
        <v>8883</v>
      </c>
      <c r="F1864" s="58" t="s">
        <v>587</v>
      </c>
      <c r="G1864" s="58" t="s">
        <v>7933</v>
      </c>
      <c r="H1864" s="58" t="s">
        <v>2032</v>
      </c>
      <c r="I1864" s="59">
        <v>44586</v>
      </c>
      <c r="J1864" s="58" t="s">
        <v>3797</v>
      </c>
      <c r="K1864" s="59" t="s">
        <v>1788</v>
      </c>
      <c r="L1864" s="58" t="s">
        <v>1441</v>
      </c>
      <c r="M1864" s="58" t="s">
        <v>1441</v>
      </c>
      <c r="N1864" s="60">
        <v>2705000</v>
      </c>
      <c r="O1864" s="60">
        <v>202875</v>
      </c>
      <c r="P1864" s="60">
        <v>202875</v>
      </c>
      <c r="Q1864" s="58"/>
      <c r="R1864" s="58" t="s">
        <v>658</v>
      </c>
      <c r="S1864" s="58" t="s">
        <v>695</v>
      </c>
      <c r="T1864" s="58"/>
      <c r="U1864" s="58">
        <v>3</v>
      </c>
      <c r="V1864" s="58"/>
      <c r="W1864" s="58" t="s">
        <v>658</v>
      </c>
      <c r="X1864" s="58">
        <v>44072938000</v>
      </c>
      <c r="Y1864" s="58" t="str">
        <f>LEFT(Tableau3[[#This Row],[CODE_TARIF]],6)</f>
        <v>440729</v>
      </c>
      <c r="Z1864" s="58" t="s">
        <v>697</v>
      </c>
      <c r="AA1864" s="58"/>
      <c r="AB1864" s="58" t="s">
        <v>7972</v>
      </c>
      <c r="AC1864" s="60">
        <v>9</v>
      </c>
      <c r="AD1864" s="60" t="s">
        <v>7060</v>
      </c>
      <c r="AE1864" s="58" t="s">
        <v>1668</v>
      </c>
      <c r="AF1864" s="58" t="s">
        <v>658</v>
      </c>
      <c r="AG1864" s="60" t="s">
        <v>5661</v>
      </c>
      <c r="AH1864" s="60" t="s">
        <v>5661</v>
      </c>
      <c r="AI1864" s="58">
        <v>1000</v>
      </c>
      <c r="AJ1864" s="58" t="s">
        <v>666</v>
      </c>
    </row>
    <row r="1865" spans="1:36">
      <c r="A1865" s="57">
        <v>1862</v>
      </c>
      <c r="B1865" s="58">
        <v>2022</v>
      </c>
      <c r="C1865" s="58" t="s">
        <v>692</v>
      </c>
      <c r="D1865" s="58"/>
      <c r="E1865" s="58" t="s">
        <v>8883</v>
      </c>
      <c r="F1865" s="58" t="s">
        <v>587</v>
      </c>
      <c r="G1865" s="58" t="s">
        <v>7933</v>
      </c>
      <c r="H1865" s="58" t="s">
        <v>2032</v>
      </c>
      <c r="I1865" s="59">
        <v>44586</v>
      </c>
      <c r="J1865" s="58" t="s">
        <v>3798</v>
      </c>
      <c r="K1865" s="59" t="s">
        <v>1788</v>
      </c>
      <c r="L1865" s="58" t="s">
        <v>1441</v>
      </c>
      <c r="M1865" s="58" t="s">
        <v>1441</v>
      </c>
      <c r="N1865" s="60">
        <v>2706500</v>
      </c>
      <c r="O1865" s="60">
        <v>202988</v>
      </c>
      <c r="P1865" s="60">
        <v>202988</v>
      </c>
      <c r="Q1865" s="58"/>
      <c r="R1865" s="58" t="s">
        <v>658</v>
      </c>
      <c r="S1865" s="58" t="s">
        <v>695</v>
      </c>
      <c r="T1865" s="58"/>
      <c r="U1865" s="58">
        <v>3</v>
      </c>
      <c r="V1865" s="58"/>
      <c r="W1865" s="58" t="s">
        <v>658</v>
      </c>
      <c r="X1865" s="58">
        <v>44072938000</v>
      </c>
      <c r="Y1865" s="58" t="str">
        <f>LEFT(Tableau3[[#This Row],[CODE_TARIF]],6)</f>
        <v>440729</v>
      </c>
      <c r="Z1865" s="58" t="s">
        <v>697</v>
      </c>
      <c r="AA1865" s="58"/>
      <c r="AB1865" s="58" t="s">
        <v>7972</v>
      </c>
      <c r="AC1865" s="60">
        <v>15</v>
      </c>
      <c r="AD1865" s="60" t="s">
        <v>7061</v>
      </c>
      <c r="AE1865" s="58" t="s">
        <v>1668</v>
      </c>
      <c r="AF1865" s="58" t="s">
        <v>658</v>
      </c>
      <c r="AG1865" s="60" t="s">
        <v>5662</v>
      </c>
      <c r="AH1865" s="60" t="s">
        <v>5662</v>
      </c>
      <c r="AI1865" s="58">
        <v>1000</v>
      </c>
      <c r="AJ1865" s="58" t="s">
        <v>666</v>
      </c>
    </row>
    <row r="1866" spans="1:36">
      <c r="A1866" s="57">
        <v>1863</v>
      </c>
      <c r="B1866" s="58">
        <v>2022</v>
      </c>
      <c r="C1866" s="58" t="s">
        <v>692</v>
      </c>
      <c r="D1866" s="58"/>
      <c r="E1866" s="58" t="s">
        <v>8883</v>
      </c>
      <c r="F1866" s="58" t="s">
        <v>587</v>
      </c>
      <c r="G1866" s="58" t="s">
        <v>7933</v>
      </c>
      <c r="H1866" s="58" t="s">
        <v>2032</v>
      </c>
      <c r="I1866" s="59">
        <v>44586</v>
      </c>
      <c r="J1866" s="58" t="s">
        <v>3799</v>
      </c>
      <c r="K1866" s="59" t="s">
        <v>1788</v>
      </c>
      <c r="L1866" s="58" t="s">
        <v>1441</v>
      </c>
      <c r="M1866" s="58" t="s">
        <v>1441</v>
      </c>
      <c r="N1866" s="60">
        <v>2688100</v>
      </c>
      <c r="O1866" s="60">
        <v>201608</v>
      </c>
      <c r="P1866" s="60">
        <v>201608</v>
      </c>
      <c r="Q1866" s="58"/>
      <c r="R1866" s="58" t="s">
        <v>658</v>
      </c>
      <c r="S1866" s="58" t="s">
        <v>695</v>
      </c>
      <c r="T1866" s="58"/>
      <c r="U1866" s="58">
        <v>3</v>
      </c>
      <c r="V1866" s="58"/>
      <c r="W1866" s="58" t="s">
        <v>658</v>
      </c>
      <c r="X1866" s="58">
        <v>44072938000</v>
      </c>
      <c r="Y1866" s="58" t="str">
        <f>LEFT(Tableau3[[#This Row],[CODE_TARIF]],6)</f>
        <v>440729</v>
      </c>
      <c r="Z1866" s="58" t="s">
        <v>697</v>
      </c>
      <c r="AA1866" s="58"/>
      <c r="AB1866" s="58" t="s">
        <v>7972</v>
      </c>
      <c r="AC1866" s="60">
        <v>15</v>
      </c>
      <c r="AD1866" s="60" t="s">
        <v>7062</v>
      </c>
      <c r="AE1866" s="58" t="s">
        <v>1668</v>
      </c>
      <c r="AF1866" s="58" t="s">
        <v>658</v>
      </c>
      <c r="AG1866" s="60" t="s">
        <v>5663</v>
      </c>
      <c r="AH1866" s="60" t="s">
        <v>5663</v>
      </c>
      <c r="AI1866" s="58">
        <v>1000</v>
      </c>
      <c r="AJ1866" s="58" t="s">
        <v>666</v>
      </c>
    </row>
    <row r="1867" spans="1:36">
      <c r="A1867" s="57">
        <v>1864</v>
      </c>
      <c r="B1867" s="58">
        <v>2022</v>
      </c>
      <c r="C1867" s="58" t="s">
        <v>692</v>
      </c>
      <c r="D1867" s="58"/>
      <c r="E1867" s="58" t="s">
        <v>8883</v>
      </c>
      <c r="F1867" s="58" t="s">
        <v>587</v>
      </c>
      <c r="G1867" s="58" t="s">
        <v>7933</v>
      </c>
      <c r="H1867" s="58" t="s">
        <v>2032</v>
      </c>
      <c r="I1867" s="59">
        <v>44586</v>
      </c>
      <c r="J1867" s="58" t="s">
        <v>3800</v>
      </c>
      <c r="K1867" s="59" t="s">
        <v>1788</v>
      </c>
      <c r="L1867" s="58" t="s">
        <v>1441</v>
      </c>
      <c r="M1867" s="58" t="s">
        <v>1441</v>
      </c>
      <c r="N1867" s="60">
        <v>2709000</v>
      </c>
      <c r="O1867" s="60">
        <v>203175</v>
      </c>
      <c r="P1867" s="60">
        <v>203175</v>
      </c>
      <c r="Q1867" s="58"/>
      <c r="R1867" s="58" t="s">
        <v>658</v>
      </c>
      <c r="S1867" s="58" t="s">
        <v>695</v>
      </c>
      <c r="T1867" s="58"/>
      <c r="U1867" s="58">
        <v>3</v>
      </c>
      <c r="V1867" s="58"/>
      <c r="W1867" s="58" t="s">
        <v>658</v>
      </c>
      <c r="X1867" s="58">
        <v>44072938000</v>
      </c>
      <c r="Y1867" s="58" t="str">
        <f>LEFT(Tableau3[[#This Row],[CODE_TARIF]],6)</f>
        <v>440729</v>
      </c>
      <c r="Z1867" s="58" t="s">
        <v>697</v>
      </c>
      <c r="AA1867" s="58"/>
      <c r="AB1867" s="58" t="s">
        <v>7972</v>
      </c>
      <c r="AC1867" s="60">
        <v>12</v>
      </c>
      <c r="AD1867" s="60" t="s">
        <v>7063</v>
      </c>
      <c r="AE1867" s="58" t="s">
        <v>1668</v>
      </c>
      <c r="AF1867" s="58" t="s">
        <v>658</v>
      </c>
      <c r="AG1867" s="60" t="s">
        <v>5664</v>
      </c>
      <c r="AH1867" s="60" t="s">
        <v>5664</v>
      </c>
      <c r="AI1867" s="58">
        <v>1000</v>
      </c>
      <c r="AJ1867" s="58" t="s">
        <v>666</v>
      </c>
    </row>
    <row r="1868" spans="1:36">
      <c r="A1868" s="57">
        <v>1865</v>
      </c>
      <c r="B1868" s="58">
        <v>2022</v>
      </c>
      <c r="C1868" s="58" t="s">
        <v>692</v>
      </c>
      <c r="D1868" s="58"/>
      <c r="E1868" s="58" t="s">
        <v>8883</v>
      </c>
      <c r="F1868" s="58" t="s">
        <v>587</v>
      </c>
      <c r="G1868" s="58" t="s">
        <v>7933</v>
      </c>
      <c r="H1868" s="58" t="s">
        <v>2032</v>
      </c>
      <c r="I1868" s="59">
        <v>44586</v>
      </c>
      <c r="J1868" s="58" t="s">
        <v>3801</v>
      </c>
      <c r="K1868" s="59" t="s">
        <v>1788</v>
      </c>
      <c r="L1868" s="58" t="s">
        <v>1441</v>
      </c>
      <c r="M1868" s="58" t="s">
        <v>1441</v>
      </c>
      <c r="N1868" s="60">
        <v>2738200</v>
      </c>
      <c r="O1868" s="60">
        <v>205365</v>
      </c>
      <c r="P1868" s="60">
        <v>205365</v>
      </c>
      <c r="Q1868" s="58"/>
      <c r="R1868" s="58" t="s">
        <v>658</v>
      </c>
      <c r="S1868" s="58" t="s">
        <v>695</v>
      </c>
      <c r="T1868" s="58"/>
      <c r="U1868" s="58">
        <v>3</v>
      </c>
      <c r="V1868" s="58"/>
      <c r="W1868" s="58" t="s">
        <v>658</v>
      </c>
      <c r="X1868" s="58">
        <v>44072938000</v>
      </c>
      <c r="Y1868" s="58" t="str">
        <f>LEFT(Tableau3[[#This Row],[CODE_TARIF]],6)</f>
        <v>440729</v>
      </c>
      <c r="Z1868" s="58" t="s">
        <v>697</v>
      </c>
      <c r="AA1868" s="58"/>
      <c r="AB1868" s="58" t="s">
        <v>7972</v>
      </c>
      <c r="AC1868" s="60">
        <v>10</v>
      </c>
      <c r="AD1868" s="60" t="s">
        <v>7064</v>
      </c>
      <c r="AE1868" s="58" t="s">
        <v>1668</v>
      </c>
      <c r="AF1868" s="58" t="s">
        <v>658</v>
      </c>
      <c r="AG1868" s="60" t="s">
        <v>4002</v>
      </c>
      <c r="AH1868" s="60" t="s">
        <v>4002</v>
      </c>
      <c r="AI1868" s="58">
        <v>1000</v>
      </c>
      <c r="AJ1868" s="58" t="s">
        <v>666</v>
      </c>
    </row>
    <row r="1869" spans="1:36">
      <c r="A1869" s="57">
        <v>1866</v>
      </c>
      <c r="B1869" s="58">
        <v>2022</v>
      </c>
      <c r="C1869" s="58" t="s">
        <v>692</v>
      </c>
      <c r="D1869" s="58"/>
      <c r="E1869" s="58" t="s">
        <v>8883</v>
      </c>
      <c r="F1869" s="58" t="s">
        <v>587</v>
      </c>
      <c r="G1869" s="58" t="s">
        <v>7933</v>
      </c>
      <c r="H1869" s="58" t="s">
        <v>2032</v>
      </c>
      <c r="I1869" s="59">
        <v>44586</v>
      </c>
      <c r="J1869" s="58" t="s">
        <v>3802</v>
      </c>
      <c r="K1869" s="59" t="s">
        <v>1788</v>
      </c>
      <c r="L1869" s="58" t="s">
        <v>1441</v>
      </c>
      <c r="M1869" s="58" t="s">
        <v>1441</v>
      </c>
      <c r="N1869" s="60">
        <v>2695500</v>
      </c>
      <c r="O1869" s="60">
        <v>202163</v>
      </c>
      <c r="P1869" s="60">
        <v>202163</v>
      </c>
      <c r="Q1869" s="58"/>
      <c r="R1869" s="58" t="s">
        <v>658</v>
      </c>
      <c r="S1869" s="58" t="s">
        <v>695</v>
      </c>
      <c r="T1869" s="58"/>
      <c r="U1869" s="58">
        <v>3</v>
      </c>
      <c r="V1869" s="58"/>
      <c r="W1869" s="58" t="s">
        <v>658</v>
      </c>
      <c r="X1869" s="58">
        <v>44072938000</v>
      </c>
      <c r="Y1869" s="58" t="str">
        <f>LEFT(Tableau3[[#This Row],[CODE_TARIF]],6)</f>
        <v>440729</v>
      </c>
      <c r="Z1869" s="58" t="s">
        <v>697</v>
      </c>
      <c r="AA1869" s="58"/>
      <c r="AB1869" s="58" t="s">
        <v>7972</v>
      </c>
      <c r="AC1869" s="60">
        <v>10</v>
      </c>
      <c r="AD1869" s="60" t="s">
        <v>5807</v>
      </c>
      <c r="AE1869" s="58" t="s">
        <v>1668</v>
      </c>
      <c r="AF1869" s="58" t="s">
        <v>658</v>
      </c>
      <c r="AG1869" s="60" t="s">
        <v>3976</v>
      </c>
      <c r="AH1869" s="60" t="s">
        <v>3976</v>
      </c>
      <c r="AI1869" s="58">
        <v>1000</v>
      </c>
      <c r="AJ1869" s="58" t="s">
        <v>666</v>
      </c>
    </row>
    <row r="1870" spans="1:36">
      <c r="A1870" s="57">
        <v>1867</v>
      </c>
      <c r="B1870" s="58">
        <v>2022</v>
      </c>
      <c r="C1870" s="58" t="s">
        <v>692</v>
      </c>
      <c r="D1870" s="58"/>
      <c r="E1870" s="58" t="s">
        <v>8883</v>
      </c>
      <c r="F1870" s="58" t="s">
        <v>587</v>
      </c>
      <c r="G1870" s="58" t="s">
        <v>7933</v>
      </c>
      <c r="H1870" s="58" t="s">
        <v>2032</v>
      </c>
      <c r="I1870" s="59">
        <v>44586</v>
      </c>
      <c r="J1870" s="58" t="s">
        <v>3803</v>
      </c>
      <c r="K1870" s="59" t="s">
        <v>1788</v>
      </c>
      <c r="L1870" s="58" t="s">
        <v>1441</v>
      </c>
      <c r="M1870" s="58" t="s">
        <v>1441</v>
      </c>
      <c r="N1870" s="60">
        <v>2722900</v>
      </c>
      <c r="O1870" s="60">
        <v>204218</v>
      </c>
      <c r="P1870" s="60">
        <v>204218</v>
      </c>
      <c r="Q1870" s="58"/>
      <c r="R1870" s="58" t="s">
        <v>658</v>
      </c>
      <c r="S1870" s="58" t="s">
        <v>695</v>
      </c>
      <c r="T1870" s="58"/>
      <c r="U1870" s="58">
        <v>3</v>
      </c>
      <c r="V1870" s="58"/>
      <c r="W1870" s="58" t="s">
        <v>658</v>
      </c>
      <c r="X1870" s="58">
        <v>44072938000</v>
      </c>
      <c r="Y1870" s="58" t="str">
        <f>LEFT(Tableau3[[#This Row],[CODE_TARIF]],6)</f>
        <v>440729</v>
      </c>
      <c r="Z1870" s="58" t="s">
        <v>697</v>
      </c>
      <c r="AA1870" s="58"/>
      <c r="AB1870" s="58" t="s">
        <v>7972</v>
      </c>
      <c r="AC1870" s="60">
        <v>10</v>
      </c>
      <c r="AD1870" s="60" t="s">
        <v>7065</v>
      </c>
      <c r="AE1870" s="58" t="s">
        <v>1668</v>
      </c>
      <c r="AF1870" s="58" t="s">
        <v>658</v>
      </c>
      <c r="AG1870" s="60" t="s">
        <v>5665</v>
      </c>
      <c r="AH1870" s="60" t="s">
        <v>5665</v>
      </c>
      <c r="AI1870" s="58">
        <v>1000</v>
      </c>
      <c r="AJ1870" s="58" t="s">
        <v>666</v>
      </c>
    </row>
    <row r="1871" spans="1:36">
      <c r="A1871" s="57">
        <v>1868</v>
      </c>
      <c r="B1871" s="58">
        <v>2022</v>
      </c>
      <c r="C1871" s="58" t="s">
        <v>692</v>
      </c>
      <c r="D1871" s="58"/>
      <c r="E1871" s="58" t="s">
        <v>8883</v>
      </c>
      <c r="F1871" s="58" t="s">
        <v>587</v>
      </c>
      <c r="G1871" s="58" t="s">
        <v>7933</v>
      </c>
      <c r="H1871" s="58" t="s">
        <v>2032</v>
      </c>
      <c r="I1871" s="59">
        <v>44586</v>
      </c>
      <c r="J1871" s="58" t="s">
        <v>3804</v>
      </c>
      <c r="K1871" s="59" t="s">
        <v>1795</v>
      </c>
      <c r="L1871" s="58" t="s">
        <v>1441</v>
      </c>
      <c r="M1871" s="58" t="s">
        <v>1441</v>
      </c>
      <c r="N1871" s="60">
        <v>2754200</v>
      </c>
      <c r="O1871" s="60">
        <v>206565</v>
      </c>
      <c r="P1871" s="60">
        <v>206565</v>
      </c>
      <c r="Q1871" s="58"/>
      <c r="R1871" s="58" t="s">
        <v>658</v>
      </c>
      <c r="S1871" s="58" t="s">
        <v>687</v>
      </c>
      <c r="T1871" s="58"/>
      <c r="U1871" s="58">
        <v>3</v>
      </c>
      <c r="V1871" s="58"/>
      <c r="W1871" s="58" t="s">
        <v>658</v>
      </c>
      <c r="X1871" s="58">
        <v>44072938000</v>
      </c>
      <c r="Y1871" s="58" t="str">
        <f>LEFT(Tableau3[[#This Row],[CODE_TARIF]],6)</f>
        <v>440729</v>
      </c>
      <c r="Z1871" s="58" t="s">
        <v>697</v>
      </c>
      <c r="AA1871" s="58"/>
      <c r="AB1871" s="58" t="s">
        <v>7972</v>
      </c>
      <c r="AC1871" s="60">
        <v>11</v>
      </c>
      <c r="AD1871" s="60" t="s">
        <v>7066</v>
      </c>
      <c r="AE1871" s="58" t="s">
        <v>1668</v>
      </c>
      <c r="AF1871" s="58" t="s">
        <v>658</v>
      </c>
      <c r="AG1871" s="60" t="s">
        <v>5666</v>
      </c>
      <c r="AH1871" s="60" t="s">
        <v>5666</v>
      </c>
      <c r="AI1871" s="58">
        <v>1000</v>
      </c>
      <c r="AJ1871" s="58" t="s">
        <v>666</v>
      </c>
    </row>
    <row r="1872" spans="1:36">
      <c r="A1872" s="57">
        <v>1869</v>
      </c>
      <c r="B1872" s="58">
        <v>2022</v>
      </c>
      <c r="C1872" s="58" t="s">
        <v>692</v>
      </c>
      <c r="D1872" s="58"/>
      <c r="E1872" s="58" t="s">
        <v>8883</v>
      </c>
      <c r="F1872" s="58" t="s">
        <v>587</v>
      </c>
      <c r="G1872" s="58" t="s">
        <v>7933</v>
      </c>
      <c r="H1872" s="58" t="s">
        <v>2032</v>
      </c>
      <c r="I1872" s="59">
        <v>44586</v>
      </c>
      <c r="J1872" s="58" t="s">
        <v>3805</v>
      </c>
      <c r="K1872" s="59" t="s">
        <v>1795</v>
      </c>
      <c r="L1872" s="58" t="s">
        <v>1441</v>
      </c>
      <c r="M1872" s="58" t="s">
        <v>1441</v>
      </c>
      <c r="N1872" s="60">
        <v>1967200</v>
      </c>
      <c r="O1872" s="60">
        <v>147540</v>
      </c>
      <c r="P1872" s="60">
        <v>147540</v>
      </c>
      <c r="Q1872" s="58"/>
      <c r="R1872" s="58" t="s">
        <v>658</v>
      </c>
      <c r="S1872" s="58" t="s">
        <v>687</v>
      </c>
      <c r="T1872" s="58"/>
      <c r="U1872" s="58">
        <v>3</v>
      </c>
      <c r="V1872" s="58"/>
      <c r="W1872" s="58" t="s">
        <v>658</v>
      </c>
      <c r="X1872" s="58">
        <v>44072938000</v>
      </c>
      <c r="Y1872" s="58" t="str">
        <f>LEFT(Tableau3[[#This Row],[CODE_TARIF]],6)</f>
        <v>440729</v>
      </c>
      <c r="Z1872" s="58" t="s">
        <v>697</v>
      </c>
      <c r="AA1872" s="58"/>
      <c r="AB1872" s="58" t="s">
        <v>7972</v>
      </c>
      <c r="AC1872" s="60">
        <v>9</v>
      </c>
      <c r="AD1872" s="60" t="s">
        <v>7067</v>
      </c>
      <c r="AE1872" s="58" t="s">
        <v>1668</v>
      </c>
      <c r="AF1872" s="58" t="s">
        <v>658</v>
      </c>
      <c r="AG1872" s="60" t="s">
        <v>5667</v>
      </c>
      <c r="AH1872" s="60" t="s">
        <v>5667</v>
      </c>
      <c r="AI1872" s="58">
        <v>1000</v>
      </c>
      <c r="AJ1872" s="58" t="s">
        <v>666</v>
      </c>
    </row>
    <row r="1873" spans="1:36">
      <c r="A1873" s="57">
        <v>1870</v>
      </c>
      <c r="B1873" s="58">
        <v>2022</v>
      </c>
      <c r="C1873" s="58" t="s">
        <v>692</v>
      </c>
      <c r="D1873" s="58"/>
      <c r="E1873" s="58" t="s">
        <v>8883</v>
      </c>
      <c r="F1873" s="58" t="s">
        <v>587</v>
      </c>
      <c r="G1873" s="58" t="s">
        <v>7933</v>
      </c>
      <c r="H1873" s="58" t="s">
        <v>2032</v>
      </c>
      <c r="I1873" s="59">
        <v>44586</v>
      </c>
      <c r="J1873" s="58" t="s">
        <v>3806</v>
      </c>
      <c r="K1873" s="59" t="s">
        <v>1788</v>
      </c>
      <c r="L1873" s="58" t="s">
        <v>1441</v>
      </c>
      <c r="M1873" s="58" t="s">
        <v>1441</v>
      </c>
      <c r="N1873" s="60">
        <v>2706100</v>
      </c>
      <c r="O1873" s="60">
        <v>202958</v>
      </c>
      <c r="P1873" s="60">
        <v>202958</v>
      </c>
      <c r="Q1873" s="58"/>
      <c r="R1873" s="58" t="s">
        <v>658</v>
      </c>
      <c r="S1873" s="58" t="s">
        <v>695</v>
      </c>
      <c r="T1873" s="58"/>
      <c r="U1873" s="58">
        <v>3</v>
      </c>
      <c r="V1873" s="58"/>
      <c r="W1873" s="58" t="s">
        <v>658</v>
      </c>
      <c r="X1873" s="58">
        <v>44072938000</v>
      </c>
      <c r="Y1873" s="58" t="str">
        <f>LEFT(Tableau3[[#This Row],[CODE_TARIF]],6)</f>
        <v>440729</v>
      </c>
      <c r="Z1873" s="58" t="s">
        <v>697</v>
      </c>
      <c r="AA1873" s="58"/>
      <c r="AB1873" s="58" t="s">
        <v>7972</v>
      </c>
      <c r="AC1873" s="60">
        <v>24</v>
      </c>
      <c r="AD1873" s="60" t="s">
        <v>7068</v>
      </c>
      <c r="AE1873" s="58" t="s">
        <v>1668</v>
      </c>
      <c r="AF1873" s="58" t="s">
        <v>658</v>
      </c>
      <c r="AG1873" s="60" t="s">
        <v>5668</v>
      </c>
      <c r="AH1873" s="60" t="s">
        <v>5668</v>
      </c>
      <c r="AI1873" s="58">
        <v>1000</v>
      </c>
      <c r="AJ1873" s="58" t="s">
        <v>666</v>
      </c>
    </row>
    <row r="1874" spans="1:36">
      <c r="A1874" s="57">
        <v>1871</v>
      </c>
      <c r="B1874" s="58">
        <v>2022</v>
      </c>
      <c r="C1874" s="58" t="s">
        <v>692</v>
      </c>
      <c r="D1874" s="58"/>
      <c r="E1874" s="58" t="s">
        <v>8883</v>
      </c>
      <c r="F1874" s="58" t="s">
        <v>587</v>
      </c>
      <c r="G1874" s="58" t="s">
        <v>7933</v>
      </c>
      <c r="H1874" s="58" t="s">
        <v>2032</v>
      </c>
      <c r="I1874" s="59">
        <v>44586</v>
      </c>
      <c r="J1874" s="58" t="s">
        <v>3807</v>
      </c>
      <c r="K1874" s="59" t="s">
        <v>1788</v>
      </c>
      <c r="L1874" s="58" t="s">
        <v>1441</v>
      </c>
      <c r="M1874" s="58" t="s">
        <v>1441</v>
      </c>
      <c r="N1874" s="60">
        <v>3512700</v>
      </c>
      <c r="O1874" s="60">
        <v>263453</v>
      </c>
      <c r="P1874" s="60">
        <v>263453</v>
      </c>
      <c r="Q1874" s="58"/>
      <c r="R1874" s="58" t="s">
        <v>658</v>
      </c>
      <c r="S1874" s="58" t="s">
        <v>695</v>
      </c>
      <c r="T1874" s="58"/>
      <c r="U1874" s="58">
        <v>3</v>
      </c>
      <c r="V1874" s="58"/>
      <c r="W1874" s="58" t="s">
        <v>658</v>
      </c>
      <c r="X1874" s="58">
        <v>44072938000</v>
      </c>
      <c r="Y1874" s="58" t="str">
        <f>LEFT(Tableau3[[#This Row],[CODE_TARIF]],6)</f>
        <v>440729</v>
      </c>
      <c r="Z1874" s="58" t="s">
        <v>697</v>
      </c>
      <c r="AA1874" s="58"/>
      <c r="AB1874" s="58" t="s">
        <v>7977</v>
      </c>
      <c r="AC1874" s="60">
        <v>10</v>
      </c>
      <c r="AD1874" s="60" t="s">
        <v>7069</v>
      </c>
      <c r="AE1874" s="58" t="s">
        <v>1668</v>
      </c>
      <c r="AF1874" s="58" t="s">
        <v>658</v>
      </c>
      <c r="AG1874" s="60" t="s">
        <v>5669</v>
      </c>
      <c r="AH1874" s="60" t="s">
        <v>5669</v>
      </c>
      <c r="AI1874" s="58">
        <v>1000</v>
      </c>
      <c r="AJ1874" s="58" t="s">
        <v>666</v>
      </c>
    </row>
    <row r="1875" spans="1:36">
      <c r="A1875" s="57">
        <v>1872</v>
      </c>
      <c r="B1875" s="58">
        <v>2022</v>
      </c>
      <c r="C1875" s="58" t="s">
        <v>692</v>
      </c>
      <c r="D1875" s="58"/>
      <c r="E1875" s="58" t="s">
        <v>2012</v>
      </c>
      <c r="F1875" s="58" t="s">
        <v>577</v>
      </c>
      <c r="G1875" s="58" t="s">
        <v>7922</v>
      </c>
      <c r="H1875" s="58" t="s">
        <v>1910</v>
      </c>
      <c r="I1875" s="59">
        <v>44586</v>
      </c>
      <c r="J1875" s="58" t="s">
        <v>3808</v>
      </c>
      <c r="K1875" s="59" t="s">
        <v>1965</v>
      </c>
      <c r="L1875" s="58" t="s">
        <v>1441</v>
      </c>
      <c r="M1875" s="58" t="s">
        <v>1441</v>
      </c>
      <c r="N1875" s="60">
        <v>1419218</v>
      </c>
      <c r="O1875" s="60">
        <v>106441</v>
      </c>
      <c r="P1875" s="60">
        <v>106441</v>
      </c>
      <c r="Q1875" s="58"/>
      <c r="R1875" s="58" t="s">
        <v>658</v>
      </c>
      <c r="S1875" s="58" t="s">
        <v>657</v>
      </c>
      <c r="T1875" s="58"/>
      <c r="U1875" s="58">
        <v>3</v>
      </c>
      <c r="V1875" s="58"/>
      <c r="W1875" s="58" t="s">
        <v>658</v>
      </c>
      <c r="X1875" s="58">
        <v>44072938000</v>
      </c>
      <c r="Y1875" s="58" t="str">
        <f>LEFT(Tableau3[[#This Row],[CODE_TARIF]],6)</f>
        <v>440729</v>
      </c>
      <c r="Z1875" s="58" t="s">
        <v>697</v>
      </c>
      <c r="AA1875" s="58"/>
      <c r="AB1875" s="58" t="s">
        <v>8827</v>
      </c>
      <c r="AC1875" s="60">
        <v>64</v>
      </c>
      <c r="AD1875" s="60" t="s">
        <v>7070</v>
      </c>
      <c r="AE1875" s="58" t="s">
        <v>698</v>
      </c>
      <c r="AF1875" s="58" t="s">
        <v>658</v>
      </c>
      <c r="AG1875" s="60" t="s">
        <v>5670</v>
      </c>
      <c r="AH1875" s="60" t="s">
        <v>5670</v>
      </c>
      <c r="AI1875" s="58">
        <v>1000</v>
      </c>
      <c r="AJ1875" s="58" t="s">
        <v>666</v>
      </c>
    </row>
    <row r="1876" spans="1:36">
      <c r="A1876" s="57">
        <v>1873</v>
      </c>
      <c r="B1876" s="58">
        <v>2022</v>
      </c>
      <c r="C1876" s="58" t="s">
        <v>692</v>
      </c>
      <c r="D1876" s="58"/>
      <c r="E1876" s="58" t="s">
        <v>2012</v>
      </c>
      <c r="F1876" s="58" t="s">
        <v>577</v>
      </c>
      <c r="G1876" s="58" t="s">
        <v>7922</v>
      </c>
      <c r="H1876" s="58" t="s">
        <v>1910</v>
      </c>
      <c r="I1876" s="59">
        <v>44586</v>
      </c>
      <c r="J1876" s="58" t="s">
        <v>3809</v>
      </c>
      <c r="K1876" s="59" t="s">
        <v>1965</v>
      </c>
      <c r="L1876" s="58" t="s">
        <v>1441</v>
      </c>
      <c r="M1876" s="58" t="s">
        <v>1441</v>
      </c>
      <c r="N1876" s="60">
        <v>1465320</v>
      </c>
      <c r="O1876" s="60">
        <v>197818</v>
      </c>
      <c r="P1876" s="60">
        <v>197818</v>
      </c>
      <c r="Q1876" s="58"/>
      <c r="R1876" s="58" t="s">
        <v>658</v>
      </c>
      <c r="S1876" s="58" t="s">
        <v>704</v>
      </c>
      <c r="T1876" s="58"/>
      <c r="U1876" s="58">
        <v>3</v>
      </c>
      <c r="V1876" s="58"/>
      <c r="W1876" s="58" t="s">
        <v>658</v>
      </c>
      <c r="X1876" s="58">
        <v>44034939000</v>
      </c>
      <c r="Y1876" s="58" t="str">
        <f>LEFT(Tableau3[[#This Row],[CODE_TARIF]],6)</f>
        <v>440349</v>
      </c>
      <c r="Z1876" s="58" t="s">
        <v>697</v>
      </c>
      <c r="AA1876" s="58"/>
      <c r="AB1876" s="58" t="s">
        <v>8828</v>
      </c>
      <c r="AC1876" s="60">
        <v>26</v>
      </c>
      <c r="AD1876" s="60" t="s">
        <v>7071</v>
      </c>
      <c r="AE1876" s="58" t="s">
        <v>698</v>
      </c>
      <c r="AF1876" s="58" t="s">
        <v>658</v>
      </c>
      <c r="AG1876" s="60" t="s">
        <v>5671</v>
      </c>
      <c r="AH1876" s="60" t="s">
        <v>5671</v>
      </c>
      <c r="AI1876" s="58">
        <v>1000</v>
      </c>
      <c r="AJ1876" s="58" t="s">
        <v>666</v>
      </c>
    </row>
    <row r="1877" spans="1:36">
      <c r="A1877" s="57">
        <v>1874</v>
      </c>
      <c r="B1877" s="58">
        <v>2022</v>
      </c>
      <c r="C1877" s="58" t="s">
        <v>692</v>
      </c>
      <c r="D1877" s="58"/>
      <c r="E1877" s="58" t="s">
        <v>2012</v>
      </c>
      <c r="F1877" s="58" t="s">
        <v>577</v>
      </c>
      <c r="G1877" s="58" t="s">
        <v>7922</v>
      </c>
      <c r="H1877" s="58" t="s">
        <v>1910</v>
      </c>
      <c r="I1877" s="59">
        <v>44586</v>
      </c>
      <c r="J1877" s="58" t="s">
        <v>3810</v>
      </c>
      <c r="K1877" s="59" t="s">
        <v>1965</v>
      </c>
      <c r="L1877" s="58" t="s">
        <v>7900</v>
      </c>
      <c r="M1877" s="58" t="s">
        <v>7294</v>
      </c>
      <c r="N1877" s="60">
        <v>585295</v>
      </c>
      <c r="O1877" s="60">
        <v>79014</v>
      </c>
      <c r="P1877" s="60">
        <v>79014</v>
      </c>
      <c r="Q1877" s="58"/>
      <c r="R1877" s="58" t="s">
        <v>658</v>
      </c>
      <c r="S1877" s="58" t="s">
        <v>704</v>
      </c>
      <c r="T1877" s="58"/>
      <c r="U1877" s="58">
        <v>3</v>
      </c>
      <c r="V1877" s="58"/>
      <c r="W1877" s="58" t="s">
        <v>658</v>
      </c>
      <c r="X1877" s="58">
        <v>44034939000</v>
      </c>
      <c r="Y1877" s="58" t="str">
        <f>LEFT(Tableau3[[#This Row],[CODE_TARIF]],6)</f>
        <v>440349</v>
      </c>
      <c r="Z1877" s="58" t="s">
        <v>697</v>
      </c>
      <c r="AA1877" s="58"/>
      <c r="AB1877" s="58" t="s">
        <v>8829</v>
      </c>
      <c r="AC1877" s="60">
        <v>13</v>
      </c>
      <c r="AD1877" s="60" t="s">
        <v>5672</v>
      </c>
      <c r="AE1877" s="58" t="s">
        <v>698</v>
      </c>
      <c r="AF1877" s="58" t="s">
        <v>658</v>
      </c>
      <c r="AG1877" s="60" t="s">
        <v>5672</v>
      </c>
      <c r="AH1877" s="60" t="s">
        <v>5672</v>
      </c>
      <c r="AI1877" s="58">
        <v>1000</v>
      </c>
      <c r="AJ1877" s="58" t="s">
        <v>666</v>
      </c>
    </row>
    <row r="1878" spans="1:36">
      <c r="A1878" s="57">
        <v>1875</v>
      </c>
      <c r="B1878" s="58">
        <v>2022</v>
      </c>
      <c r="C1878" s="58" t="s">
        <v>692</v>
      </c>
      <c r="D1878" s="58"/>
      <c r="E1878" s="58" t="s">
        <v>2012</v>
      </c>
      <c r="F1878" s="58" t="s">
        <v>577</v>
      </c>
      <c r="G1878" s="58" t="s">
        <v>7922</v>
      </c>
      <c r="H1878" s="58" t="s">
        <v>1910</v>
      </c>
      <c r="I1878" s="59">
        <v>44586</v>
      </c>
      <c r="J1878" s="58" t="s">
        <v>3811</v>
      </c>
      <c r="K1878" s="59" t="s">
        <v>1965</v>
      </c>
      <c r="L1878" s="58" t="s">
        <v>7900</v>
      </c>
      <c r="M1878" s="58" t="s">
        <v>7294</v>
      </c>
      <c r="N1878" s="60">
        <v>4778479</v>
      </c>
      <c r="O1878" s="60">
        <v>645095</v>
      </c>
      <c r="P1878" s="60">
        <v>645095</v>
      </c>
      <c r="Q1878" s="58"/>
      <c r="R1878" s="58" t="s">
        <v>658</v>
      </c>
      <c r="S1878" s="58" t="s">
        <v>704</v>
      </c>
      <c r="T1878" s="58"/>
      <c r="U1878" s="58">
        <v>3</v>
      </c>
      <c r="V1878" s="58"/>
      <c r="W1878" s="58" t="s">
        <v>658</v>
      </c>
      <c r="X1878" s="58">
        <v>44034939000</v>
      </c>
      <c r="Y1878" s="58" t="str">
        <f>LEFT(Tableau3[[#This Row],[CODE_TARIF]],6)</f>
        <v>440349</v>
      </c>
      <c r="Z1878" s="58" t="s">
        <v>697</v>
      </c>
      <c r="AA1878" s="58"/>
      <c r="AB1878" s="58" t="s">
        <v>8830</v>
      </c>
      <c r="AC1878" s="60">
        <v>7</v>
      </c>
      <c r="AD1878" s="60" t="s">
        <v>7072</v>
      </c>
      <c r="AE1878" s="58" t="s">
        <v>698</v>
      </c>
      <c r="AF1878" s="58" t="s">
        <v>658</v>
      </c>
      <c r="AG1878" s="60" t="s">
        <v>5673</v>
      </c>
      <c r="AH1878" s="60" t="s">
        <v>5673</v>
      </c>
      <c r="AI1878" s="58">
        <v>1000</v>
      </c>
      <c r="AJ1878" s="58" t="s">
        <v>666</v>
      </c>
    </row>
    <row r="1879" spans="1:36">
      <c r="A1879" s="57">
        <v>1876</v>
      </c>
      <c r="B1879" s="58">
        <v>2022</v>
      </c>
      <c r="C1879" s="58" t="s">
        <v>692</v>
      </c>
      <c r="D1879" s="58"/>
      <c r="E1879" s="58" t="s">
        <v>2012</v>
      </c>
      <c r="F1879" s="58" t="s">
        <v>577</v>
      </c>
      <c r="G1879" s="58" t="s">
        <v>7922</v>
      </c>
      <c r="H1879" s="58" t="s">
        <v>1910</v>
      </c>
      <c r="I1879" s="59">
        <v>44585</v>
      </c>
      <c r="J1879" s="58" t="s">
        <v>3812</v>
      </c>
      <c r="K1879" s="59" t="s">
        <v>1966</v>
      </c>
      <c r="L1879" s="58" t="s">
        <v>1441</v>
      </c>
      <c r="M1879" s="58" t="s">
        <v>1441</v>
      </c>
      <c r="N1879" s="60">
        <v>2480835</v>
      </c>
      <c r="O1879" s="60">
        <v>334913</v>
      </c>
      <c r="P1879" s="60">
        <v>334913</v>
      </c>
      <c r="Q1879" s="58"/>
      <c r="R1879" s="58" t="s">
        <v>658</v>
      </c>
      <c r="S1879" s="58" t="s">
        <v>701</v>
      </c>
      <c r="T1879" s="58"/>
      <c r="U1879" s="58">
        <v>3</v>
      </c>
      <c r="V1879" s="58"/>
      <c r="W1879" s="58" t="s">
        <v>658</v>
      </c>
      <c r="X1879" s="58">
        <v>44034939000</v>
      </c>
      <c r="Y1879" s="58" t="str">
        <f>LEFT(Tableau3[[#This Row],[CODE_TARIF]],6)</f>
        <v>440349</v>
      </c>
      <c r="Z1879" s="58" t="s">
        <v>697</v>
      </c>
      <c r="AA1879" s="58"/>
      <c r="AB1879" s="58" t="s">
        <v>8831</v>
      </c>
      <c r="AC1879" s="60">
        <v>44</v>
      </c>
      <c r="AD1879" s="60" t="s">
        <v>7073</v>
      </c>
      <c r="AE1879" s="58" t="s">
        <v>698</v>
      </c>
      <c r="AF1879" s="58" t="s">
        <v>658</v>
      </c>
      <c r="AG1879" s="60" t="s">
        <v>5674</v>
      </c>
      <c r="AH1879" s="60" t="s">
        <v>5674</v>
      </c>
      <c r="AI1879" s="58">
        <v>1000</v>
      </c>
      <c r="AJ1879" s="58" t="s">
        <v>666</v>
      </c>
    </row>
    <row r="1880" spans="1:36">
      <c r="A1880" s="57">
        <v>1877</v>
      </c>
      <c r="B1880" s="58">
        <v>2022</v>
      </c>
      <c r="C1880" s="58" t="s">
        <v>692</v>
      </c>
      <c r="D1880" s="58"/>
      <c r="E1880" s="58" t="s">
        <v>8878</v>
      </c>
      <c r="F1880" s="58" t="s">
        <v>578</v>
      </c>
      <c r="G1880" s="58" t="s">
        <v>7935</v>
      </c>
      <c r="H1880" s="58" t="s">
        <v>2027</v>
      </c>
      <c r="I1880" s="59">
        <v>44582</v>
      </c>
      <c r="J1880" s="58" t="s">
        <v>3813</v>
      </c>
      <c r="K1880" s="59" t="s">
        <v>1966</v>
      </c>
      <c r="L1880" s="58" t="s">
        <v>7901</v>
      </c>
      <c r="M1880" s="58" t="s">
        <v>1966</v>
      </c>
      <c r="N1880" s="60">
        <v>604050</v>
      </c>
      <c r="O1880" s="60">
        <v>33223</v>
      </c>
      <c r="P1880" s="60">
        <v>33223</v>
      </c>
      <c r="Q1880" s="58"/>
      <c r="R1880" s="58" t="s">
        <v>658</v>
      </c>
      <c r="S1880" s="58" t="s">
        <v>712</v>
      </c>
      <c r="T1880" s="58"/>
      <c r="U1880" s="58">
        <v>3</v>
      </c>
      <c r="V1880" s="58"/>
      <c r="W1880" s="58" t="s">
        <v>658</v>
      </c>
      <c r="X1880" s="58">
        <v>44072938000</v>
      </c>
      <c r="Y1880" s="58" t="str">
        <f>LEFT(Tableau3[[#This Row],[CODE_TARIF]],6)</f>
        <v>440729</v>
      </c>
      <c r="Z1880" s="58" t="s">
        <v>697</v>
      </c>
      <c r="AA1880" s="58"/>
      <c r="AB1880" s="58" t="s">
        <v>8832</v>
      </c>
      <c r="AC1880" s="60">
        <v>28</v>
      </c>
      <c r="AD1880" s="60" t="s">
        <v>6636</v>
      </c>
      <c r="AE1880" s="58" t="s">
        <v>698</v>
      </c>
      <c r="AF1880" s="58" t="s">
        <v>658</v>
      </c>
      <c r="AG1880" s="60" t="s">
        <v>5554</v>
      </c>
      <c r="AH1880" s="60" t="s">
        <v>5554</v>
      </c>
      <c r="AI1880" s="58">
        <v>1000</v>
      </c>
      <c r="AJ1880" s="58" t="s">
        <v>666</v>
      </c>
    </row>
    <row r="1881" spans="1:36">
      <c r="A1881" s="57">
        <v>1878</v>
      </c>
      <c r="B1881" s="58">
        <v>2022</v>
      </c>
      <c r="C1881" s="58" t="s">
        <v>692</v>
      </c>
      <c r="D1881" s="58"/>
      <c r="E1881" s="58" t="s">
        <v>8886</v>
      </c>
      <c r="F1881" s="58" t="s">
        <v>581</v>
      </c>
      <c r="G1881" s="58" t="s">
        <v>7938</v>
      </c>
      <c r="H1881" s="58" t="s">
        <v>2035</v>
      </c>
      <c r="I1881" s="59">
        <v>44580</v>
      </c>
      <c r="J1881" s="58" t="s">
        <v>3814</v>
      </c>
      <c r="K1881" s="59" t="s">
        <v>7295</v>
      </c>
      <c r="L1881" s="58" t="s">
        <v>7902</v>
      </c>
      <c r="M1881" s="58" t="s">
        <v>7295</v>
      </c>
      <c r="N1881" s="60">
        <v>30240</v>
      </c>
      <c r="O1881" s="60">
        <v>4082</v>
      </c>
      <c r="P1881" s="60">
        <v>4082</v>
      </c>
      <c r="Q1881" s="58"/>
      <c r="R1881" s="58" t="s">
        <v>658</v>
      </c>
      <c r="S1881" s="58" t="s">
        <v>701</v>
      </c>
      <c r="T1881" s="58"/>
      <c r="U1881" s="58">
        <v>3</v>
      </c>
      <c r="V1881" s="58"/>
      <c r="W1881" s="58" t="s">
        <v>658</v>
      </c>
      <c r="X1881" s="58">
        <v>44034910000</v>
      </c>
      <c r="Y1881" s="58" t="str">
        <f>LEFT(Tableau3[[#This Row],[CODE_TARIF]],6)</f>
        <v>440349</v>
      </c>
      <c r="Z1881" s="58" t="s">
        <v>697</v>
      </c>
      <c r="AA1881" s="58"/>
      <c r="AB1881" s="58" t="s">
        <v>8833</v>
      </c>
      <c r="AC1881" s="60">
        <v>6048</v>
      </c>
      <c r="AD1881" s="60" t="s">
        <v>7074</v>
      </c>
      <c r="AE1881" s="58" t="s">
        <v>698</v>
      </c>
      <c r="AF1881" s="58" t="s">
        <v>658</v>
      </c>
      <c r="AG1881" s="60" t="s">
        <v>5675</v>
      </c>
      <c r="AH1881" s="60" t="s">
        <v>5675</v>
      </c>
      <c r="AI1881" s="58">
        <v>1000</v>
      </c>
      <c r="AJ1881" s="58" t="s">
        <v>666</v>
      </c>
    </row>
    <row r="1882" spans="1:36">
      <c r="A1882" s="57">
        <v>1879</v>
      </c>
      <c r="B1882" s="58">
        <v>2022</v>
      </c>
      <c r="C1882" s="58" t="s">
        <v>692</v>
      </c>
      <c r="D1882" s="58"/>
      <c r="E1882" s="58" t="s">
        <v>8886</v>
      </c>
      <c r="F1882" s="58" t="s">
        <v>581</v>
      </c>
      <c r="G1882" s="58" t="s">
        <v>7938</v>
      </c>
      <c r="H1882" s="58" t="s">
        <v>2035</v>
      </c>
      <c r="I1882" s="59">
        <v>44580</v>
      </c>
      <c r="J1882" s="58" t="s">
        <v>3815</v>
      </c>
      <c r="K1882" s="59" t="s">
        <v>7295</v>
      </c>
      <c r="L1882" s="58" t="s">
        <v>7902</v>
      </c>
      <c r="M1882" s="58" t="s">
        <v>7295</v>
      </c>
      <c r="N1882" s="60">
        <v>43020</v>
      </c>
      <c r="O1882" s="60">
        <v>5807</v>
      </c>
      <c r="P1882" s="60">
        <v>5807</v>
      </c>
      <c r="Q1882" s="58"/>
      <c r="R1882" s="58" t="s">
        <v>658</v>
      </c>
      <c r="S1882" s="58" t="s">
        <v>701</v>
      </c>
      <c r="T1882" s="58"/>
      <c r="U1882" s="58">
        <v>3</v>
      </c>
      <c r="V1882" s="58"/>
      <c r="W1882" s="58" t="s">
        <v>658</v>
      </c>
      <c r="X1882" s="58">
        <v>44034939000</v>
      </c>
      <c r="Y1882" s="58" t="str">
        <f>LEFT(Tableau3[[#This Row],[CODE_TARIF]],6)</f>
        <v>440349</v>
      </c>
      <c r="Z1882" s="58" t="s">
        <v>697</v>
      </c>
      <c r="AA1882" s="58"/>
      <c r="AB1882" s="58" t="s">
        <v>8834</v>
      </c>
      <c r="AC1882" s="60">
        <v>9159</v>
      </c>
      <c r="AD1882" s="60" t="s">
        <v>7075</v>
      </c>
      <c r="AE1882" s="58" t="s">
        <v>698</v>
      </c>
      <c r="AF1882" s="58" t="s">
        <v>658</v>
      </c>
      <c r="AG1882" s="60" t="s">
        <v>5676</v>
      </c>
      <c r="AH1882" s="60" t="s">
        <v>5676</v>
      </c>
      <c r="AI1882" s="58">
        <v>1000</v>
      </c>
      <c r="AJ1882" s="58" t="s">
        <v>666</v>
      </c>
    </row>
    <row r="1883" spans="1:36">
      <c r="A1883" s="57">
        <v>1880</v>
      </c>
      <c r="B1883" s="58">
        <v>2022</v>
      </c>
      <c r="C1883" s="58" t="s">
        <v>692</v>
      </c>
      <c r="D1883" s="58"/>
      <c r="E1883" s="58" t="s">
        <v>2012</v>
      </c>
      <c r="F1883" s="58" t="s">
        <v>577</v>
      </c>
      <c r="G1883" s="58" t="s">
        <v>7922</v>
      </c>
      <c r="H1883" s="58" t="s">
        <v>1910</v>
      </c>
      <c r="I1883" s="59">
        <v>44580</v>
      </c>
      <c r="J1883" s="58" t="s">
        <v>3816</v>
      </c>
      <c r="K1883" s="59" t="s">
        <v>7295</v>
      </c>
      <c r="L1883" s="58" t="s">
        <v>1441</v>
      </c>
      <c r="M1883" s="58" t="s">
        <v>1441</v>
      </c>
      <c r="N1883" s="60">
        <v>1918475</v>
      </c>
      <c r="O1883" s="60">
        <v>258994</v>
      </c>
      <c r="P1883" s="60">
        <v>258994</v>
      </c>
      <c r="Q1883" s="58"/>
      <c r="R1883" s="58" t="s">
        <v>658</v>
      </c>
      <c r="S1883" s="58" t="s">
        <v>703</v>
      </c>
      <c r="T1883" s="58"/>
      <c r="U1883" s="58">
        <v>3</v>
      </c>
      <c r="V1883" s="58"/>
      <c r="W1883" s="58" t="s">
        <v>658</v>
      </c>
      <c r="X1883" s="58">
        <v>44034939000</v>
      </c>
      <c r="Y1883" s="58" t="str">
        <f>LEFT(Tableau3[[#This Row],[CODE_TARIF]],6)</f>
        <v>440349</v>
      </c>
      <c r="Z1883" s="58" t="s">
        <v>697</v>
      </c>
      <c r="AA1883" s="58"/>
      <c r="AB1883" s="58" t="s">
        <v>8835</v>
      </c>
      <c r="AC1883" s="60">
        <v>37</v>
      </c>
      <c r="AD1883" s="60" t="s">
        <v>7076</v>
      </c>
      <c r="AE1883" s="58" t="s">
        <v>698</v>
      </c>
      <c r="AF1883" s="58" t="s">
        <v>658</v>
      </c>
      <c r="AG1883" s="60" t="s">
        <v>5677</v>
      </c>
      <c r="AH1883" s="60" t="s">
        <v>5677</v>
      </c>
      <c r="AI1883" s="58">
        <v>1000</v>
      </c>
      <c r="AJ1883" s="58" t="s">
        <v>666</v>
      </c>
    </row>
    <row r="1884" spans="1:36">
      <c r="A1884" s="57">
        <v>1881</v>
      </c>
      <c r="B1884" s="58">
        <v>2022</v>
      </c>
      <c r="C1884" s="58" t="s">
        <v>692</v>
      </c>
      <c r="D1884" s="58"/>
      <c r="E1884" s="58" t="s">
        <v>2012</v>
      </c>
      <c r="F1884" s="58" t="s">
        <v>577</v>
      </c>
      <c r="G1884" s="58" t="s">
        <v>7922</v>
      </c>
      <c r="H1884" s="58" t="s">
        <v>1910</v>
      </c>
      <c r="I1884" s="59">
        <v>44580</v>
      </c>
      <c r="J1884" s="58" t="s">
        <v>3817</v>
      </c>
      <c r="K1884" s="59" t="s">
        <v>7295</v>
      </c>
      <c r="L1884" s="58" t="s">
        <v>1441</v>
      </c>
      <c r="M1884" s="58" t="s">
        <v>1441</v>
      </c>
      <c r="N1884" s="60">
        <v>479875</v>
      </c>
      <c r="O1884" s="60">
        <v>64783</v>
      </c>
      <c r="P1884" s="60">
        <v>64783</v>
      </c>
      <c r="Q1884" s="58"/>
      <c r="R1884" s="58" t="s">
        <v>658</v>
      </c>
      <c r="S1884" s="58" t="s">
        <v>687</v>
      </c>
      <c r="T1884" s="58"/>
      <c r="U1884" s="58">
        <v>3</v>
      </c>
      <c r="V1884" s="58"/>
      <c r="W1884" s="58" t="s">
        <v>658</v>
      </c>
      <c r="X1884" s="58">
        <v>44034909000</v>
      </c>
      <c r="Y1884" s="58" t="str">
        <f>LEFT(Tableau3[[#This Row],[CODE_TARIF]],6)</f>
        <v>440349</v>
      </c>
      <c r="Z1884" s="58" t="s">
        <v>697</v>
      </c>
      <c r="AA1884" s="58"/>
      <c r="AB1884" s="58" t="s">
        <v>8836</v>
      </c>
      <c r="AC1884" s="60">
        <v>14</v>
      </c>
      <c r="AD1884" s="60" t="s">
        <v>7077</v>
      </c>
      <c r="AE1884" s="58" t="s">
        <v>698</v>
      </c>
      <c r="AF1884" s="58" t="s">
        <v>658</v>
      </c>
      <c r="AG1884" s="60" t="s">
        <v>5678</v>
      </c>
      <c r="AH1884" s="60" t="s">
        <v>5678</v>
      </c>
      <c r="AI1884" s="58">
        <v>1000</v>
      </c>
      <c r="AJ1884" s="58" t="s">
        <v>666</v>
      </c>
    </row>
    <row r="1885" spans="1:36">
      <c r="A1885" s="57">
        <v>1882</v>
      </c>
      <c r="B1885" s="58">
        <v>2022</v>
      </c>
      <c r="C1885" s="58" t="s">
        <v>692</v>
      </c>
      <c r="D1885" s="58"/>
      <c r="E1885" s="58" t="s">
        <v>2012</v>
      </c>
      <c r="F1885" s="58" t="s">
        <v>577</v>
      </c>
      <c r="G1885" s="58" t="s">
        <v>7922</v>
      </c>
      <c r="H1885" s="58" t="s">
        <v>1910</v>
      </c>
      <c r="I1885" s="59">
        <v>44580</v>
      </c>
      <c r="J1885" s="58" t="s">
        <v>3818</v>
      </c>
      <c r="K1885" s="59" t="s">
        <v>7295</v>
      </c>
      <c r="L1885" s="58" t="s">
        <v>7903</v>
      </c>
      <c r="M1885" s="58" t="s">
        <v>7295</v>
      </c>
      <c r="N1885" s="60">
        <v>1628090</v>
      </c>
      <c r="O1885" s="60">
        <v>219792</v>
      </c>
      <c r="P1885" s="60">
        <v>219792</v>
      </c>
      <c r="Q1885" s="58"/>
      <c r="R1885" s="58" t="s">
        <v>658</v>
      </c>
      <c r="S1885" s="58" t="s">
        <v>701</v>
      </c>
      <c r="T1885" s="58"/>
      <c r="U1885" s="58">
        <v>3</v>
      </c>
      <c r="V1885" s="58"/>
      <c r="W1885" s="58" t="s">
        <v>658</v>
      </c>
      <c r="X1885" s="58">
        <v>44034939000</v>
      </c>
      <c r="Y1885" s="58" t="str">
        <f>LEFT(Tableau3[[#This Row],[CODE_TARIF]],6)</f>
        <v>440349</v>
      </c>
      <c r="Z1885" s="58" t="s">
        <v>697</v>
      </c>
      <c r="AA1885" s="58"/>
      <c r="AB1885" s="58" t="s">
        <v>8837</v>
      </c>
      <c r="AC1885" s="60">
        <v>49</v>
      </c>
      <c r="AD1885" s="60" t="s">
        <v>7078</v>
      </c>
      <c r="AE1885" s="58" t="s">
        <v>698</v>
      </c>
      <c r="AF1885" s="58" t="s">
        <v>658</v>
      </c>
      <c r="AG1885" s="60" t="s">
        <v>5679</v>
      </c>
      <c r="AH1885" s="60" t="s">
        <v>5679</v>
      </c>
      <c r="AI1885" s="58">
        <v>1000</v>
      </c>
      <c r="AJ1885" s="58" t="s">
        <v>666</v>
      </c>
    </row>
    <row r="1886" spans="1:36">
      <c r="A1886" s="57">
        <v>1883</v>
      </c>
      <c r="B1886" s="58">
        <v>2022</v>
      </c>
      <c r="C1886" s="58" t="s">
        <v>692</v>
      </c>
      <c r="D1886" s="58"/>
      <c r="E1886" s="58" t="s">
        <v>2012</v>
      </c>
      <c r="F1886" s="58" t="s">
        <v>577</v>
      </c>
      <c r="G1886" s="58" t="s">
        <v>7922</v>
      </c>
      <c r="H1886" s="58" t="s">
        <v>1910</v>
      </c>
      <c r="I1886" s="59">
        <v>44579</v>
      </c>
      <c r="J1886" s="58" t="s">
        <v>3819</v>
      </c>
      <c r="K1886" s="59" t="s">
        <v>7296</v>
      </c>
      <c r="L1886" s="58" t="s">
        <v>1441</v>
      </c>
      <c r="M1886" s="58" t="s">
        <v>1441</v>
      </c>
      <c r="N1886" s="60">
        <v>2470565</v>
      </c>
      <c r="O1886" s="60">
        <v>333526</v>
      </c>
      <c r="P1886" s="60">
        <v>333526</v>
      </c>
      <c r="Q1886" s="58"/>
      <c r="R1886" s="58" t="s">
        <v>658</v>
      </c>
      <c r="S1886" s="58" t="s">
        <v>701</v>
      </c>
      <c r="T1886" s="58"/>
      <c r="U1886" s="58">
        <v>3</v>
      </c>
      <c r="V1886" s="58"/>
      <c r="W1886" s="58" t="s">
        <v>658</v>
      </c>
      <c r="X1886" s="58">
        <v>44034939000</v>
      </c>
      <c r="Y1886" s="58" t="str">
        <f>LEFT(Tableau3[[#This Row],[CODE_TARIF]],6)</f>
        <v>440349</v>
      </c>
      <c r="Z1886" s="58" t="s">
        <v>697</v>
      </c>
      <c r="AA1886" s="58"/>
      <c r="AB1886" s="58" t="s">
        <v>8838</v>
      </c>
      <c r="AC1886" s="60">
        <v>48</v>
      </c>
      <c r="AD1886" s="60" t="s">
        <v>7079</v>
      </c>
      <c r="AE1886" s="58" t="s">
        <v>698</v>
      </c>
      <c r="AF1886" s="58" t="s">
        <v>658</v>
      </c>
      <c r="AG1886" s="60" t="s">
        <v>5680</v>
      </c>
      <c r="AH1886" s="60" t="s">
        <v>5680</v>
      </c>
      <c r="AI1886" s="58">
        <v>1000</v>
      </c>
      <c r="AJ1886" s="58" t="s">
        <v>666</v>
      </c>
    </row>
    <row r="1887" spans="1:36">
      <c r="A1887" s="57">
        <v>1884</v>
      </c>
      <c r="B1887" s="58">
        <v>2022</v>
      </c>
      <c r="C1887" s="58" t="s">
        <v>692</v>
      </c>
      <c r="D1887" s="58"/>
      <c r="E1887" s="58" t="s">
        <v>8881</v>
      </c>
      <c r="F1887" s="58" t="s">
        <v>588</v>
      </c>
      <c r="G1887" s="58" t="s">
        <v>7932</v>
      </c>
      <c r="H1887" s="58" t="s">
        <v>2030</v>
      </c>
      <c r="I1887" s="59">
        <v>44578</v>
      </c>
      <c r="J1887" s="58" t="s">
        <v>3820</v>
      </c>
      <c r="K1887" s="59" t="s">
        <v>7319</v>
      </c>
      <c r="L1887" s="58" t="s">
        <v>1441</v>
      </c>
      <c r="M1887" s="58" t="s">
        <v>1441</v>
      </c>
      <c r="N1887" s="60">
        <v>3990703</v>
      </c>
      <c r="O1887" s="60">
        <v>179582</v>
      </c>
      <c r="P1887" s="60">
        <v>179582</v>
      </c>
      <c r="Q1887" s="58"/>
      <c r="R1887" s="58" t="s">
        <v>658</v>
      </c>
      <c r="S1887" s="58" t="s">
        <v>700</v>
      </c>
      <c r="T1887" s="58"/>
      <c r="U1887" s="58">
        <v>3</v>
      </c>
      <c r="V1887" s="58"/>
      <c r="W1887" s="58" t="s">
        <v>658</v>
      </c>
      <c r="X1887" s="58">
        <v>44219900000</v>
      </c>
      <c r="Y1887" s="58" t="str">
        <f>LEFT(Tableau3[[#This Row],[CODE_TARIF]],6)</f>
        <v>442199</v>
      </c>
      <c r="Z1887" s="58" t="s">
        <v>697</v>
      </c>
      <c r="AA1887" s="58"/>
      <c r="AB1887" s="58" t="s">
        <v>8839</v>
      </c>
      <c r="AC1887" s="60">
        <v>18</v>
      </c>
      <c r="AD1887" s="60" t="s">
        <v>6653</v>
      </c>
      <c r="AE1887" s="58" t="s">
        <v>713</v>
      </c>
      <c r="AF1887" s="58" t="s">
        <v>658</v>
      </c>
      <c r="AG1887" s="60" t="s">
        <v>5681</v>
      </c>
      <c r="AH1887" s="60" t="s">
        <v>5681</v>
      </c>
      <c r="AI1887" s="58">
        <v>1000</v>
      </c>
      <c r="AJ1887" s="58" t="s">
        <v>666</v>
      </c>
    </row>
    <row r="1888" spans="1:36">
      <c r="A1888" s="57">
        <v>1885</v>
      </c>
      <c r="B1888" s="58">
        <v>2022</v>
      </c>
      <c r="C1888" s="58" t="s">
        <v>692</v>
      </c>
      <c r="D1888" s="58"/>
      <c r="E1888" s="58" t="s">
        <v>8886</v>
      </c>
      <c r="F1888" s="58" t="s">
        <v>581</v>
      </c>
      <c r="G1888" s="58" t="s">
        <v>7938</v>
      </c>
      <c r="H1888" s="58" t="s">
        <v>2035</v>
      </c>
      <c r="I1888" s="59">
        <v>44578</v>
      </c>
      <c r="J1888" s="58" t="s">
        <v>3821</v>
      </c>
      <c r="K1888" s="59" t="s">
        <v>7296</v>
      </c>
      <c r="L1888" s="58" t="s">
        <v>7904</v>
      </c>
      <c r="M1888" s="58" t="s">
        <v>7296</v>
      </c>
      <c r="N1888" s="60">
        <v>1913315</v>
      </c>
      <c r="O1888" s="60">
        <v>258298</v>
      </c>
      <c r="P1888" s="60">
        <v>258298</v>
      </c>
      <c r="Q1888" s="58"/>
      <c r="R1888" s="58" t="s">
        <v>658</v>
      </c>
      <c r="S1888" s="58" t="s">
        <v>701</v>
      </c>
      <c r="T1888" s="58"/>
      <c r="U1888" s="58">
        <v>3</v>
      </c>
      <c r="V1888" s="58"/>
      <c r="W1888" s="58" t="s">
        <v>658</v>
      </c>
      <c r="X1888" s="58">
        <v>44034939000</v>
      </c>
      <c r="Y1888" s="58" t="str">
        <f>LEFT(Tableau3[[#This Row],[CODE_TARIF]],6)</f>
        <v>440349</v>
      </c>
      <c r="Z1888" s="58" t="s">
        <v>697</v>
      </c>
      <c r="AA1888" s="58"/>
      <c r="AB1888" s="58" t="s">
        <v>8840</v>
      </c>
      <c r="AC1888" s="60">
        <v>382663</v>
      </c>
      <c r="AD1888" s="60" t="s">
        <v>7080</v>
      </c>
      <c r="AE1888" s="58" t="s">
        <v>698</v>
      </c>
      <c r="AF1888" s="58" t="s">
        <v>658</v>
      </c>
      <c r="AG1888" s="60" t="s">
        <v>5682</v>
      </c>
      <c r="AH1888" s="60" t="s">
        <v>5682</v>
      </c>
      <c r="AI1888" s="58">
        <v>1000</v>
      </c>
      <c r="AJ1888" s="58" t="s">
        <v>666</v>
      </c>
    </row>
    <row r="1889" spans="1:36">
      <c r="A1889" s="57">
        <v>1886</v>
      </c>
      <c r="B1889" s="58">
        <v>2022</v>
      </c>
      <c r="C1889" s="58" t="s">
        <v>692</v>
      </c>
      <c r="D1889" s="58"/>
      <c r="E1889" s="58" t="s">
        <v>8886</v>
      </c>
      <c r="F1889" s="58" t="s">
        <v>581</v>
      </c>
      <c r="G1889" s="58" t="s">
        <v>7938</v>
      </c>
      <c r="H1889" s="58" t="s">
        <v>2035</v>
      </c>
      <c r="I1889" s="59">
        <v>44578</v>
      </c>
      <c r="J1889" s="58" t="s">
        <v>3822</v>
      </c>
      <c r="K1889" s="59" t="s">
        <v>7296</v>
      </c>
      <c r="L1889" s="58" t="s">
        <v>7904</v>
      </c>
      <c r="M1889" s="58" t="s">
        <v>7296</v>
      </c>
      <c r="N1889" s="60">
        <v>1598285</v>
      </c>
      <c r="O1889" s="60">
        <v>215768</v>
      </c>
      <c r="P1889" s="60">
        <v>215768</v>
      </c>
      <c r="Q1889" s="58"/>
      <c r="R1889" s="58" t="s">
        <v>658</v>
      </c>
      <c r="S1889" s="58" t="s">
        <v>701</v>
      </c>
      <c r="T1889" s="58"/>
      <c r="U1889" s="58">
        <v>3</v>
      </c>
      <c r="V1889" s="58"/>
      <c r="W1889" s="58" t="s">
        <v>658</v>
      </c>
      <c r="X1889" s="58">
        <v>44034910000</v>
      </c>
      <c r="Y1889" s="58" t="str">
        <f>LEFT(Tableau3[[#This Row],[CODE_TARIF]],6)</f>
        <v>440349</v>
      </c>
      <c r="Z1889" s="58" t="s">
        <v>697</v>
      </c>
      <c r="AA1889" s="58"/>
      <c r="AB1889" s="58" t="s">
        <v>8841</v>
      </c>
      <c r="AC1889" s="60">
        <v>319657</v>
      </c>
      <c r="AD1889" s="60" t="s">
        <v>7081</v>
      </c>
      <c r="AE1889" s="58" t="s">
        <v>698</v>
      </c>
      <c r="AF1889" s="58" t="s">
        <v>658</v>
      </c>
      <c r="AG1889" s="60" t="s">
        <v>5683</v>
      </c>
      <c r="AH1889" s="60" t="s">
        <v>7156</v>
      </c>
      <c r="AI1889" s="58">
        <v>1000</v>
      </c>
      <c r="AJ1889" s="58" t="s">
        <v>666</v>
      </c>
    </row>
    <row r="1890" spans="1:36">
      <c r="A1890" s="57">
        <v>1887</v>
      </c>
      <c r="B1890" s="58">
        <v>2022</v>
      </c>
      <c r="C1890" s="58" t="s">
        <v>692</v>
      </c>
      <c r="D1890" s="58"/>
      <c r="E1890" s="58" t="s">
        <v>8886</v>
      </c>
      <c r="F1890" s="58" t="s">
        <v>581</v>
      </c>
      <c r="G1890" s="58" t="s">
        <v>7938</v>
      </c>
      <c r="H1890" s="58" t="s">
        <v>2035</v>
      </c>
      <c r="I1890" s="59">
        <v>44578</v>
      </c>
      <c r="J1890" s="58" t="s">
        <v>1792</v>
      </c>
      <c r="K1890" s="59" t="s">
        <v>7296</v>
      </c>
      <c r="L1890" s="58" t="s">
        <v>7904</v>
      </c>
      <c r="M1890" s="58" t="s">
        <v>7296</v>
      </c>
      <c r="N1890" s="60">
        <v>2338012</v>
      </c>
      <c r="O1890" s="60">
        <v>315631</v>
      </c>
      <c r="P1890" s="60">
        <v>315631</v>
      </c>
      <c r="Q1890" s="58"/>
      <c r="R1890" s="58" t="s">
        <v>658</v>
      </c>
      <c r="S1890" s="58" t="s">
        <v>701</v>
      </c>
      <c r="T1890" s="58"/>
      <c r="U1890" s="58">
        <v>3</v>
      </c>
      <c r="V1890" s="58"/>
      <c r="W1890" s="58" t="s">
        <v>658</v>
      </c>
      <c r="X1890" s="58">
        <v>44034939000</v>
      </c>
      <c r="Y1890" s="58" t="str">
        <f>LEFT(Tableau3[[#This Row],[CODE_TARIF]],6)</f>
        <v>440349</v>
      </c>
      <c r="Z1890" s="58" t="s">
        <v>697</v>
      </c>
      <c r="AA1890" s="58"/>
      <c r="AB1890" s="58" t="s">
        <v>8842</v>
      </c>
      <c r="AC1890" s="60">
        <v>497767</v>
      </c>
      <c r="AD1890" s="60" t="s">
        <v>7082</v>
      </c>
      <c r="AE1890" s="58" t="s">
        <v>698</v>
      </c>
      <c r="AF1890" s="58" t="s">
        <v>658</v>
      </c>
      <c r="AG1890" s="60" t="s">
        <v>5684</v>
      </c>
      <c r="AH1890" s="60" t="s">
        <v>5684</v>
      </c>
      <c r="AI1890" s="58">
        <v>1000</v>
      </c>
      <c r="AJ1890" s="58" t="s">
        <v>666</v>
      </c>
    </row>
    <row r="1891" spans="1:36">
      <c r="A1891" s="57">
        <v>1888</v>
      </c>
      <c r="B1891" s="58">
        <v>2022</v>
      </c>
      <c r="C1891" s="58" t="s">
        <v>692</v>
      </c>
      <c r="D1891" s="58"/>
      <c r="E1891" s="58" t="s">
        <v>2012</v>
      </c>
      <c r="F1891" s="58" t="s">
        <v>577</v>
      </c>
      <c r="G1891" s="58" t="s">
        <v>7922</v>
      </c>
      <c r="H1891" s="58" t="s">
        <v>1910</v>
      </c>
      <c r="I1891" s="59">
        <v>44578</v>
      </c>
      <c r="J1891" s="58" t="s">
        <v>3823</v>
      </c>
      <c r="K1891" s="59" t="s">
        <v>7319</v>
      </c>
      <c r="L1891" s="58" t="s">
        <v>1441</v>
      </c>
      <c r="M1891" s="58" t="s">
        <v>1441</v>
      </c>
      <c r="N1891" s="60">
        <v>2477575</v>
      </c>
      <c r="O1891" s="60">
        <v>334473</v>
      </c>
      <c r="P1891" s="60">
        <v>334473</v>
      </c>
      <c r="Q1891" s="58"/>
      <c r="R1891" s="58" t="s">
        <v>658</v>
      </c>
      <c r="S1891" s="58" t="s">
        <v>701</v>
      </c>
      <c r="T1891" s="58"/>
      <c r="U1891" s="58">
        <v>3</v>
      </c>
      <c r="V1891" s="58"/>
      <c r="W1891" s="58" t="s">
        <v>658</v>
      </c>
      <c r="X1891" s="58">
        <v>44034939000</v>
      </c>
      <c r="Y1891" s="58" t="str">
        <f>LEFT(Tableau3[[#This Row],[CODE_TARIF]],6)</f>
        <v>440349</v>
      </c>
      <c r="Z1891" s="58" t="s">
        <v>697</v>
      </c>
      <c r="AA1891" s="58"/>
      <c r="AB1891" s="58" t="s">
        <v>8843</v>
      </c>
      <c r="AC1891" s="60">
        <v>38</v>
      </c>
      <c r="AD1891" s="60" t="s">
        <v>7083</v>
      </c>
      <c r="AE1891" s="58" t="s">
        <v>698</v>
      </c>
      <c r="AF1891" s="58" t="s">
        <v>658</v>
      </c>
      <c r="AG1891" s="60" t="s">
        <v>5685</v>
      </c>
      <c r="AH1891" s="60" t="s">
        <v>5685</v>
      </c>
      <c r="AI1891" s="58">
        <v>1000</v>
      </c>
      <c r="AJ1891" s="58" t="s">
        <v>666</v>
      </c>
    </row>
    <row r="1892" spans="1:36">
      <c r="A1892" s="57">
        <v>1889</v>
      </c>
      <c r="B1892" s="58">
        <v>2022</v>
      </c>
      <c r="C1892" s="58" t="s">
        <v>692</v>
      </c>
      <c r="D1892" s="58"/>
      <c r="E1892" s="58" t="s">
        <v>8886</v>
      </c>
      <c r="F1892" s="58" t="s">
        <v>581</v>
      </c>
      <c r="G1892" s="58" t="s">
        <v>7938</v>
      </c>
      <c r="H1892" s="58" t="s">
        <v>2035</v>
      </c>
      <c r="I1892" s="59">
        <v>44576</v>
      </c>
      <c r="J1892" s="58" t="s">
        <v>3824</v>
      </c>
      <c r="K1892" s="59" t="s">
        <v>7319</v>
      </c>
      <c r="L1892" s="58" t="s">
        <v>7904</v>
      </c>
      <c r="M1892" s="58" t="s">
        <v>7296</v>
      </c>
      <c r="N1892" s="60">
        <v>2489180</v>
      </c>
      <c r="O1892" s="60">
        <v>336040</v>
      </c>
      <c r="P1892" s="60">
        <v>336040</v>
      </c>
      <c r="Q1892" s="58"/>
      <c r="R1892" s="58" t="s">
        <v>658</v>
      </c>
      <c r="S1892" s="58" t="s">
        <v>701</v>
      </c>
      <c r="T1892" s="58"/>
      <c r="U1892" s="58">
        <v>3</v>
      </c>
      <c r="V1892" s="58"/>
      <c r="W1892" s="58" t="s">
        <v>658</v>
      </c>
      <c r="X1892" s="58">
        <v>44034939000</v>
      </c>
      <c r="Y1892" s="58" t="str">
        <f>LEFT(Tableau3[[#This Row],[CODE_TARIF]],6)</f>
        <v>440349</v>
      </c>
      <c r="Z1892" s="58" t="s">
        <v>697</v>
      </c>
      <c r="AA1892" s="58"/>
      <c r="AB1892" s="58" t="s">
        <v>8844</v>
      </c>
      <c r="AC1892" s="60">
        <v>497836</v>
      </c>
      <c r="AD1892" s="60" t="s">
        <v>7084</v>
      </c>
      <c r="AE1892" s="58" t="s">
        <v>698</v>
      </c>
      <c r="AF1892" s="58" t="s">
        <v>658</v>
      </c>
      <c r="AG1892" s="60" t="s">
        <v>5686</v>
      </c>
      <c r="AH1892" s="60" t="s">
        <v>5686</v>
      </c>
      <c r="AI1892" s="58">
        <v>1000</v>
      </c>
      <c r="AJ1892" s="58" t="s">
        <v>666</v>
      </c>
    </row>
    <row r="1893" spans="1:36">
      <c r="A1893" s="57">
        <v>1890</v>
      </c>
      <c r="B1893" s="58">
        <v>2022</v>
      </c>
      <c r="C1893" s="58" t="s">
        <v>692</v>
      </c>
      <c r="D1893" s="58"/>
      <c r="E1893" s="58" t="s">
        <v>8878</v>
      </c>
      <c r="F1893" s="58" t="s">
        <v>578</v>
      </c>
      <c r="G1893" s="58" t="s">
        <v>7935</v>
      </c>
      <c r="H1893" s="58" t="s">
        <v>2027</v>
      </c>
      <c r="I1893" s="59">
        <v>44575</v>
      </c>
      <c r="J1893" s="58" t="s">
        <v>3825</v>
      </c>
      <c r="K1893" s="59" t="s">
        <v>7190</v>
      </c>
      <c r="L1893" s="58" t="s">
        <v>7905</v>
      </c>
      <c r="M1893" s="58" t="s">
        <v>7296</v>
      </c>
      <c r="N1893" s="60">
        <v>4980043</v>
      </c>
      <c r="O1893" s="60">
        <v>572705</v>
      </c>
      <c r="P1893" s="60">
        <v>572705</v>
      </c>
      <c r="Q1893" s="58"/>
      <c r="R1893" s="58" t="s">
        <v>658</v>
      </c>
      <c r="S1893" s="58" t="s">
        <v>703</v>
      </c>
      <c r="T1893" s="58"/>
      <c r="U1893" s="58">
        <v>3</v>
      </c>
      <c r="V1893" s="58"/>
      <c r="W1893" s="58" t="s">
        <v>658</v>
      </c>
      <c r="X1893" s="58">
        <v>44034914000</v>
      </c>
      <c r="Y1893" s="58" t="str">
        <f>LEFT(Tableau3[[#This Row],[CODE_TARIF]],6)</f>
        <v>440349</v>
      </c>
      <c r="Z1893" s="58" t="s">
        <v>697</v>
      </c>
      <c r="AA1893" s="58"/>
      <c r="AB1893" s="58" t="s">
        <v>8845</v>
      </c>
      <c r="AC1893" s="60">
        <v>16</v>
      </c>
      <c r="AD1893" s="60" t="s">
        <v>1491</v>
      </c>
      <c r="AE1893" s="58" t="s">
        <v>698</v>
      </c>
      <c r="AF1893" s="58" t="s">
        <v>658</v>
      </c>
      <c r="AG1893" s="60" t="s">
        <v>5687</v>
      </c>
      <c r="AH1893" s="60" t="s">
        <v>5687</v>
      </c>
      <c r="AI1893" s="58">
        <v>1000</v>
      </c>
      <c r="AJ1893" s="58" t="s">
        <v>666</v>
      </c>
    </row>
    <row r="1894" spans="1:36">
      <c r="A1894" s="57">
        <v>1891</v>
      </c>
      <c r="B1894" s="58">
        <v>2022</v>
      </c>
      <c r="C1894" s="58" t="s">
        <v>692</v>
      </c>
      <c r="D1894" s="58"/>
      <c r="E1894" s="58" t="s">
        <v>8881</v>
      </c>
      <c r="F1894" s="58" t="s">
        <v>588</v>
      </c>
      <c r="G1894" s="58" t="s">
        <v>7932</v>
      </c>
      <c r="H1894" s="58" t="s">
        <v>2030</v>
      </c>
      <c r="I1894" s="59">
        <v>44573</v>
      </c>
      <c r="J1894" s="58" t="s">
        <v>3826</v>
      </c>
      <c r="K1894" s="59" t="s">
        <v>7297</v>
      </c>
      <c r="L1894" s="58" t="s">
        <v>7906</v>
      </c>
      <c r="M1894" s="58" t="s">
        <v>7190</v>
      </c>
      <c r="N1894" s="60">
        <v>1107057</v>
      </c>
      <c r="O1894" s="60">
        <v>149452</v>
      </c>
      <c r="P1894" s="60">
        <v>149452</v>
      </c>
      <c r="Q1894" s="58"/>
      <c r="R1894" s="58" t="s">
        <v>658</v>
      </c>
      <c r="S1894" s="58" t="s">
        <v>703</v>
      </c>
      <c r="T1894" s="58"/>
      <c r="U1894" s="58">
        <v>3</v>
      </c>
      <c r="V1894" s="58"/>
      <c r="W1894" s="58" t="s">
        <v>658</v>
      </c>
      <c r="X1894" s="58">
        <v>44034914000</v>
      </c>
      <c r="Y1894" s="58" t="str">
        <f>LEFT(Tableau3[[#This Row],[CODE_TARIF]],6)</f>
        <v>440349</v>
      </c>
      <c r="Z1894" s="58" t="s">
        <v>697</v>
      </c>
      <c r="AA1894" s="58"/>
      <c r="AB1894" s="58" t="s">
        <v>8381</v>
      </c>
      <c r="AC1894" s="60">
        <v>43</v>
      </c>
      <c r="AD1894" s="60" t="s">
        <v>7085</v>
      </c>
      <c r="AE1894" s="58" t="s">
        <v>698</v>
      </c>
      <c r="AF1894" s="58" t="s">
        <v>658</v>
      </c>
      <c r="AG1894" s="60" t="s">
        <v>5688</v>
      </c>
      <c r="AH1894" s="60" t="s">
        <v>5688</v>
      </c>
      <c r="AI1894" s="58">
        <v>1000</v>
      </c>
      <c r="AJ1894" s="58" t="s">
        <v>666</v>
      </c>
    </row>
    <row r="1895" spans="1:36">
      <c r="A1895" s="57">
        <v>1892</v>
      </c>
      <c r="B1895" s="58">
        <v>2022</v>
      </c>
      <c r="C1895" s="58" t="s">
        <v>692</v>
      </c>
      <c r="D1895" s="58"/>
      <c r="E1895" s="58" t="s">
        <v>8881</v>
      </c>
      <c r="F1895" s="58" t="s">
        <v>588</v>
      </c>
      <c r="G1895" s="58" t="s">
        <v>7932</v>
      </c>
      <c r="H1895" s="58" t="s">
        <v>2030</v>
      </c>
      <c r="I1895" s="59">
        <v>44573</v>
      </c>
      <c r="J1895" s="58" t="s">
        <v>3827</v>
      </c>
      <c r="K1895" s="59" t="s">
        <v>7297</v>
      </c>
      <c r="L1895" s="58" t="s">
        <v>1441</v>
      </c>
      <c r="M1895" s="58" t="s">
        <v>1441</v>
      </c>
      <c r="N1895" s="60">
        <v>6216819</v>
      </c>
      <c r="O1895" s="60">
        <v>839270</v>
      </c>
      <c r="P1895" s="60">
        <v>839270</v>
      </c>
      <c r="Q1895" s="58"/>
      <c r="R1895" s="58" t="s">
        <v>658</v>
      </c>
      <c r="S1895" s="58" t="s">
        <v>703</v>
      </c>
      <c r="T1895" s="58"/>
      <c r="U1895" s="58">
        <v>3</v>
      </c>
      <c r="V1895" s="58"/>
      <c r="W1895" s="58" t="s">
        <v>658</v>
      </c>
      <c r="X1895" s="58">
        <v>44034914000</v>
      </c>
      <c r="Y1895" s="58" t="str">
        <f>LEFT(Tableau3[[#This Row],[CODE_TARIF]],6)</f>
        <v>440349</v>
      </c>
      <c r="Z1895" s="58" t="s">
        <v>697</v>
      </c>
      <c r="AA1895" s="58"/>
      <c r="AB1895" s="58" t="s">
        <v>8381</v>
      </c>
      <c r="AC1895" s="60">
        <v>114</v>
      </c>
      <c r="AD1895" s="60" t="s">
        <v>7086</v>
      </c>
      <c r="AE1895" s="58" t="s">
        <v>698</v>
      </c>
      <c r="AF1895" s="58" t="s">
        <v>658</v>
      </c>
      <c r="AG1895" s="60" t="s">
        <v>5689</v>
      </c>
      <c r="AH1895" s="60" t="s">
        <v>5689</v>
      </c>
      <c r="AI1895" s="58">
        <v>1000</v>
      </c>
      <c r="AJ1895" s="58" t="s">
        <v>666</v>
      </c>
    </row>
    <row r="1896" spans="1:36">
      <c r="A1896" s="57">
        <v>1893</v>
      </c>
      <c r="B1896" s="58">
        <v>2022</v>
      </c>
      <c r="C1896" s="58" t="s">
        <v>692</v>
      </c>
      <c r="D1896" s="58"/>
      <c r="E1896" s="58" t="s">
        <v>2012</v>
      </c>
      <c r="F1896" s="58" t="s">
        <v>577</v>
      </c>
      <c r="G1896" s="58" t="s">
        <v>7922</v>
      </c>
      <c r="H1896" s="58" t="s">
        <v>1910</v>
      </c>
      <c r="I1896" s="59">
        <v>44573</v>
      </c>
      <c r="J1896" s="58" t="s">
        <v>3828</v>
      </c>
      <c r="K1896" s="59" t="s">
        <v>7297</v>
      </c>
      <c r="L1896" s="58" t="s">
        <v>1998</v>
      </c>
      <c r="M1896" s="58" t="s">
        <v>7297</v>
      </c>
      <c r="N1896" s="60">
        <v>2467935</v>
      </c>
      <c r="O1896" s="60">
        <v>333172</v>
      </c>
      <c r="P1896" s="60">
        <v>333172</v>
      </c>
      <c r="Q1896" s="58"/>
      <c r="R1896" s="58" t="s">
        <v>658</v>
      </c>
      <c r="S1896" s="58" t="s">
        <v>701</v>
      </c>
      <c r="T1896" s="58"/>
      <c r="U1896" s="58">
        <v>3</v>
      </c>
      <c r="V1896" s="58"/>
      <c r="W1896" s="58" t="s">
        <v>658</v>
      </c>
      <c r="X1896" s="58">
        <v>44034939000</v>
      </c>
      <c r="Y1896" s="58" t="str">
        <f>LEFT(Tableau3[[#This Row],[CODE_TARIF]],6)</f>
        <v>440349</v>
      </c>
      <c r="Z1896" s="58" t="s">
        <v>697</v>
      </c>
      <c r="AA1896" s="58"/>
      <c r="AB1896" s="58" t="s">
        <v>8846</v>
      </c>
      <c r="AC1896" s="60">
        <v>57</v>
      </c>
      <c r="AD1896" s="60" t="s">
        <v>7087</v>
      </c>
      <c r="AE1896" s="58" t="s">
        <v>698</v>
      </c>
      <c r="AF1896" s="58" t="s">
        <v>658</v>
      </c>
      <c r="AG1896" s="60" t="s">
        <v>5690</v>
      </c>
      <c r="AH1896" s="60" t="s">
        <v>5690</v>
      </c>
      <c r="AI1896" s="58">
        <v>1000</v>
      </c>
      <c r="AJ1896" s="58" t="s">
        <v>666</v>
      </c>
    </row>
    <row r="1897" spans="1:36">
      <c r="A1897" s="57">
        <v>1894</v>
      </c>
      <c r="B1897" s="58">
        <v>2022</v>
      </c>
      <c r="C1897" s="58" t="s">
        <v>692</v>
      </c>
      <c r="D1897" s="58"/>
      <c r="E1897" s="58" t="s">
        <v>2012</v>
      </c>
      <c r="F1897" s="58" t="s">
        <v>577</v>
      </c>
      <c r="G1897" s="58" t="s">
        <v>7922</v>
      </c>
      <c r="H1897" s="58" t="s">
        <v>1910</v>
      </c>
      <c r="I1897" s="59">
        <v>44573</v>
      </c>
      <c r="J1897" s="58" t="s">
        <v>3829</v>
      </c>
      <c r="K1897" s="59" t="s">
        <v>7297</v>
      </c>
      <c r="L1897" s="58" t="s">
        <v>1998</v>
      </c>
      <c r="M1897" s="58" t="s">
        <v>7297</v>
      </c>
      <c r="N1897" s="60">
        <v>722545</v>
      </c>
      <c r="O1897" s="60">
        <v>97544</v>
      </c>
      <c r="P1897" s="60">
        <v>97544</v>
      </c>
      <c r="Q1897" s="58"/>
      <c r="R1897" s="58" t="s">
        <v>658</v>
      </c>
      <c r="S1897" s="58" t="s">
        <v>701</v>
      </c>
      <c r="T1897" s="58"/>
      <c r="U1897" s="58">
        <v>3</v>
      </c>
      <c r="V1897" s="58"/>
      <c r="W1897" s="58" t="s">
        <v>658</v>
      </c>
      <c r="X1897" s="58">
        <v>44034939000</v>
      </c>
      <c r="Y1897" s="58" t="str">
        <f>LEFT(Tableau3[[#This Row],[CODE_TARIF]],6)</f>
        <v>440349</v>
      </c>
      <c r="Z1897" s="58" t="s">
        <v>697</v>
      </c>
      <c r="AA1897" s="58"/>
      <c r="AB1897" s="58" t="s">
        <v>8847</v>
      </c>
      <c r="AC1897" s="60">
        <v>17</v>
      </c>
      <c r="AD1897" s="60" t="s">
        <v>7088</v>
      </c>
      <c r="AE1897" s="58" t="s">
        <v>698</v>
      </c>
      <c r="AF1897" s="58" t="s">
        <v>658</v>
      </c>
      <c r="AG1897" s="60" t="s">
        <v>5691</v>
      </c>
      <c r="AH1897" s="60" t="s">
        <v>5691</v>
      </c>
      <c r="AI1897" s="58">
        <v>1000</v>
      </c>
      <c r="AJ1897" s="58" t="s">
        <v>666</v>
      </c>
    </row>
    <row r="1898" spans="1:36">
      <c r="A1898" s="57">
        <v>1895</v>
      </c>
      <c r="B1898" s="58">
        <v>2022</v>
      </c>
      <c r="C1898" s="58" t="s">
        <v>692</v>
      </c>
      <c r="D1898" s="58"/>
      <c r="E1898" s="58" t="s">
        <v>8883</v>
      </c>
      <c r="F1898" s="58" t="s">
        <v>587</v>
      </c>
      <c r="G1898" s="58" t="s">
        <v>7933</v>
      </c>
      <c r="H1898" s="58" t="s">
        <v>2032</v>
      </c>
      <c r="I1898" s="59">
        <v>44573</v>
      </c>
      <c r="J1898" s="58" t="s">
        <v>3830</v>
      </c>
      <c r="K1898" s="59" t="s">
        <v>1967</v>
      </c>
      <c r="L1898" s="58" t="s">
        <v>1441</v>
      </c>
      <c r="M1898" s="58" t="s">
        <v>1441</v>
      </c>
      <c r="N1898" s="60">
        <v>2687500</v>
      </c>
      <c r="O1898" s="60">
        <v>201563</v>
      </c>
      <c r="P1898" s="60">
        <v>201563</v>
      </c>
      <c r="Q1898" s="58"/>
      <c r="R1898" s="58" t="s">
        <v>658</v>
      </c>
      <c r="S1898" s="58" t="s">
        <v>7161</v>
      </c>
      <c r="T1898" s="58"/>
      <c r="U1898" s="58">
        <v>3</v>
      </c>
      <c r="V1898" s="58"/>
      <c r="W1898" s="58" t="s">
        <v>658</v>
      </c>
      <c r="X1898" s="58">
        <v>44072938000</v>
      </c>
      <c r="Y1898" s="58" t="str">
        <f>LEFT(Tableau3[[#This Row],[CODE_TARIF]],6)</f>
        <v>440729</v>
      </c>
      <c r="Z1898" s="58" t="s">
        <v>697</v>
      </c>
      <c r="AA1898" s="58"/>
      <c r="AB1898" s="58" t="s">
        <v>7972</v>
      </c>
      <c r="AC1898" s="60">
        <v>10</v>
      </c>
      <c r="AD1898" s="60" t="s">
        <v>7089</v>
      </c>
      <c r="AE1898" s="58" t="s">
        <v>1668</v>
      </c>
      <c r="AF1898" s="58" t="s">
        <v>658</v>
      </c>
      <c r="AG1898" s="60" t="s">
        <v>5692</v>
      </c>
      <c r="AH1898" s="60" t="s">
        <v>5692</v>
      </c>
      <c r="AI1898" s="58">
        <v>1000</v>
      </c>
      <c r="AJ1898" s="58" t="s">
        <v>666</v>
      </c>
    </row>
    <row r="1899" spans="1:36">
      <c r="A1899" s="57">
        <v>1896</v>
      </c>
      <c r="B1899" s="58">
        <v>2022</v>
      </c>
      <c r="C1899" s="58" t="s">
        <v>692</v>
      </c>
      <c r="D1899" s="58"/>
      <c r="E1899" s="58" t="s">
        <v>8883</v>
      </c>
      <c r="F1899" s="58" t="s">
        <v>587</v>
      </c>
      <c r="G1899" s="58" t="s">
        <v>7933</v>
      </c>
      <c r="H1899" s="58" t="s">
        <v>2032</v>
      </c>
      <c r="I1899" s="59">
        <v>44573</v>
      </c>
      <c r="J1899" s="58" t="s">
        <v>3831</v>
      </c>
      <c r="K1899" s="59" t="s">
        <v>1967</v>
      </c>
      <c r="L1899" s="58" t="s">
        <v>7907</v>
      </c>
      <c r="M1899" s="58" t="s">
        <v>1967</v>
      </c>
      <c r="N1899" s="60">
        <v>2758900</v>
      </c>
      <c r="O1899" s="60">
        <v>206918</v>
      </c>
      <c r="P1899" s="60">
        <v>206918</v>
      </c>
      <c r="Q1899" s="58"/>
      <c r="R1899" s="58" t="s">
        <v>658</v>
      </c>
      <c r="S1899" s="58" t="s">
        <v>7161</v>
      </c>
      <c r="T1899" s="58"/>
      <c r="U1899" s="58">
        <v>3</v>
      </c>
      <c r="V1899" s="58"/>
      <c r="W1899" s="58" t="s">
        <v>658</v>
      </c>
      <c r="X1899" s="58">
        <v>44072938000</v>
      </c>
      <c r="Y1899" s="58" t="str">
        <f>LEFT(Tableau3[[#This Row],[CODE_TARIF]],6)</f>
        <v>440729</v>
      </c>
      <c r="Z1899" s="58" t="s">
        <v>697</v>
      </c>
      <c r="AA1899" s="58"/>
      <c r="AB1899" s="58" t="s">
        <v>7972</v>
      </c>
      <c r="AC1899" s="60">
        <v>14</v>
      </c>
      <c r="AD1899" s="60" t="s">
        <v>6131</v>
      </c>
      <c r="AE1899" s="58" t="s">
        <v>1668</v>
      </c>
      <c r="AF1899" s="58" t="s">
        <v>658</v>
      </c>
      <c r="AG1899" s="60" t="s">
        <v>4401</v>
      </c>
      <c r="AH1899" s="60" t="s">
        <v>4401</v>
      </c>
      <c r="AI1899" s="58">
        <v>1000</v>
      </c>
      <c r="AJ1899" s="58" t="s">
        <v>666</v>
      </c>
    </row>
    <row r="1900" spans="1:36">
      <c r="A1900" s="57">
        <v>1897</v>
      </c>
      <c r="B1900" s="58">
        <v>2022</v>
      </c>
      <c r="C1900" s="58" t="s">
        <v>692</v>
      </c>
      <c r="D1900" s="58"/>
      <c r="E1900" s="58" t="s">
        <v>8881</v>
      </c>
      <c r="F1900" s="58" t="s">
        <v>588</v>
      </c>
      <c r="G1900" s="58" t="s">
        <v>7932</v>
      </c>
      <c r="H1900" s="58" t="s">
        <v>2030</v>
      </c>
      <c r="I1900" s="59">
        <v>44572</v>
      </c>
      <c r="J1900" s="58" t="s">
        <v>3832</v>
      </c>
      <c r="K1900" s="59" t="s">
        <v>1967</v>
      </c>
      <c r="L1900" s="58" t="s">
        <v>1441</v>
      </c>
      <c r="M1900" s="58" t="s">
        <v>1441</v>
      </c>
      <c r="N1900" s="60">
        <v>211613</v>
      </c>
      <c r="O1900" s="60">
        <v>9522</v>
      </c>
      <c r="P1900" s="60">
        <v>9522</v>
      </c>
      <c r="Q1900" s="58"/>
      <c r="R1900" s="58" t="s">
        <v>658</v>
      </c>
      <c r="S1900" s="58" t="s">
        <v>705</v>
      </c>
      <c r="T1900" s="58"/>
      <c r="U1900" s="58">
        <v>3</v>
      </c>
      <c r="V1900" s="58"/>
      <c r="W1900" s="58" t="s">
        <v>658</v>
      </c>
      <c r="X1900" s="58">
        <v>44219900000</v>
      </c>
      <c r="Y1900" s="58" t="str">
        <f>LEFT(Tableau3[[#This Row],[CODE_TARIF]],6)</f>
        <v>442199</v>
      </c>
      <c r="Z1900" s="58" t="s">
        <v>697</v>
      </c>
      <c r="AA1900" s="58"/>
      <c r="AB1900" s="58" t="s">
        <v>8848</v>
      </c>
      <c r="AC1900" s="60">
        <v>1</v>
      </c>
      <c r="AD1900" s="60" t="s">
        <v>7090</v>
      </c>
      <c r="AE1900" s="58" t="s">
        <v>713</v>
      </c>
      <c r="AF1900" s="58" t="s">
        <v>658</v>
      </c>
      <c r="AG1900" s="60" t="s">
        <v>5693</v>
      </c>
      <c r="AH1900" s="60" t="s">
        <v>5693</v>
      </c>
      <c r="AI1900" s="58">
        <v>1000</v>
      </c>
      <c r="AJ1900" s="58" t="s">
        <v>666</v>
      </c>
    </row>
    <row r="1901" spans="1:36">
      <c r="A1901" s="57">
        <v>1898</v>
      </c>
      <c r="B1901" s="58">
        <v>2022</v>
      </c>
      <c r="C1901" s="58" t="s">
        <v>692</v>
      </c>
      <c r="D1901" s="58"/>
      <c r="E1901" s="58" t="s">
        <v>8878</v>
      </c>
      <c r="F1901" s="58" t="s">
        <v>578</v>
      </c>
      <c r="G1901" s="58" t="s">
        <v>7935</v>
      </c>
      <c r="H1901" s="58" t="s">
        <v>2027</v>
      </c>
      <c r="I1901" s="59">
        <v>44572</v>
      </c>
      <c r="J1901" s="58" t="s">
        <v>3833</v>
      </c>
      <c r="K1901" s="59" t="s">
        <v>1967</v>
      </c>
      <c r="L1901" s="58" t="s">
        <v>7908</v>
      </c>
      <c r="M1901" s="58" t="s">
        <v>7297</v>
      </c>
      <c r="N1901" s="60">
        <v>1701040</v>
      </c>
      <c r="O1901" s="60">
        <v>195619</v>
      </c>
      <c r="P1901" s="60">
        <v>195619</v>
      </c>
      <c r="Q1901" s="58"/>
      <c r="R1901" s="58" t="s">
        <v>658</v>
      </c>
      <c r="S1901" s="58" t="s">
        <v>703</v>
      </c>
      <c r="T1901" s="58"/>
      <c r="U1901" s="58">
        <v>3</v>
      </c>
      <c r="V1901" s="58"/>
      <c r="W1901" s="58" t="s">
        <v>658</v>
      </c>
      <c r="X1901" s="58">
        <v>44034934000</v>
      </c>
      <c r="Y1901" s="58" t="str">
        <f>LEFT(Tableau3[[#This Row],[CODE_TARIF]],6)</f>
        <v>440349</v>
      </c>
      <c r="Z1901" s="58" t="s">
        <v>697</v>
      </c>
      <c r="AA1901" s="58"/>
      <c r="AB1901" s="58" t="s">
        <v>8849</v>
      </c>
      <c r="AC1901" s="60">
        <v>42</v>
      </c>
      <c r="AD1901" s="60" t="s">
        <v>6545</v>
      </c>
      <c r="AE1901" s="58" t="s">
        <v>698</v>
      </c>
      <c r="AF1901" s="58" t="s">
        <v>658</v>
      </c>
      <c r="AG1901" s="60" t="s">
        <v>5694</v>
      </c>
      <c r="AH1901" s="60" t="s">
        <v>5694</v>
      </c>
      <c r="AI1901" s="58">
        <v>1000</v>
      </c>
      <c r="AJ1901" s="58" t="s">
        <v>666</v>
      </c>
    </row>
    <row r="1902" spans="1:36">
      <c r="A1902" s="57">
        <v>1899</v>
      </c>
      <c r="B1902" s="58">
        <v>2022</v>
      </c>
      <c r="C1902" s="58" t="s">
        <v>692</v>
      </c>
      <c r="D1902" s="58"/>
      <c r="E1902" s="58" t="s">
        <v>2012</v>
      </c>
      <c r="F1902" s="58" t="s">
        <v>577</v>
      </c>
      <c r="G1902" s="58" t="s">
        <v>7922</v>
      </c>
      <c r="H1902" s="58" t="s">
        <v>1910</v>
      </c>
      <c r="I1902" s="59">
        <v>44572</v>
      </c>
      <c r="J1902" s="58" t="s">
        <v>3834</v>
      </c>
      <c r="K1902" s="59" t="s">
        <v>1967</v>
      </c>
      <c r="L1902" s="58" t="s">
        <v>1441</v>
      </c>
      <c r="M1902" s="58" t="s">
        <v>1441</v>
      </c>
      <c r="N1902" s="60">
        <v>2477340</v>
      </c>
      <c r="O1902" s="60">
        <v>334441</v>
      </c>
      <c r="P1902" s="60">
        <v>334441</v>
      </c>
      <c r="Q1902" s="58"/>
      <c r="R1902" s="58" t="s">
        <v>658</v>
      </c>
      <c r="S1902" s="58" t="s">
        <v>701</v>
      </c>
      <c r="T1902" s="58"/>
      <c r="U1902" s="58">
        <v>3</v>
      </c>
      <c r="V1902" s="58"/>
      <c r="W1902" s="58" t="s">
        <v>658</v>
      </c>
      <c r="X1902" s="58">
        <v>44034939000</v>
      </c>
      <c r="Y1902" s="58" t="str">
        <f>LEFT(Tableau3[[#This Row],[CODE_TARIF]],6)</f>
        <v>440349</v>
      </c>
      <c r="Z1902" s="58" t="s">
        <v>697</v>
      </c>
      <c r="AA1902" s="58"/>
      <c r="AB1902" s="58" t="s">
        <v>8850</v>
      </c>
      <c r="AC1902" s="60">
        <v>42</v>
      </c>
      <c r="AD1902" s="60" t="s">
        <v>7091</v>
      </c>
      <c r="AE1902" s="58" t="s">
        <v>698</v>
      </c>
      <c r="AF1902" s="58" t="s">
        <v>658</v>
      </c>
      <c r="AG1902" s="60" t="s">
        <v>5695</v>
      </c>
      <c r="AH1902" s="60" t="s">
        <v>5695</v>
      </c>
      <c r="AI1902" s="58">
        <v>1000</v>
      </c>
      <c r="AJ1902" s="58" t="s">
        <v>666</v>
      </c>
    </row>
    <row r="1903" spans="1:36">
      <c r="A1903" s="57">
        <v>1900</v>
      </c>
      <c r="B1903" s="58">
        <v>2022</v>
      </c>
      <c r="C1903" s="58" t="s">
        <v>692</v>
      </c>
      <c r="D1903" s="58"/>
      <c r="E1903" s="58" t="s">
        <v>2012</v>
      </c>
      <c r="F1903" s="58" t="s">
        <v>577</v>
      </c>
      <c r="G1903" s="58" t="s">
        <v>7922</v>
      </c>
      <c r="H1903" s="58" t="s">
        <v>1910</v>
      </c>
      <c r="I1903" s="59">
        <v>44572</v>
      </c>
      <c r="J1903" s="58" t="s">
        <v>3835</v>
      </c>
      <c r="K1903" s="59" t="s">
        <v>1967</v>
      </c>
      <c r="L1903" s="58" t="s">
        <v>1441</v>
      </c>
      <c r="M1903" s="58" t="s">
        <v>1441</v>
      </c>
      <c r="N1903" s="60">
        <v>1823200</v>
      </c>
      <c r="O1903" s="60">
        <v>246132</v>
      </c>
      <c r="P1903" s="60">
        <v>246132</v>
      </c>
      <c r="Q1903" s="58"/>
      <c r="R1903" s="58" t="s">
        <v>658</v>
      </c>
      <c r="S1903" s="58" t="s">
        <v>701</v>
      </c>
      <c r="T1903" s="58"/>
      <c r="U1903" s="58">
        <v>3</v>
      </c>
      <c r="V1903" s="58"/>
      <c r="W1903" s="58" t="s">
        <v>658</v>
      </c>
      <c r="X1903" s="58">
        <v>44034939000</v>
      </c>
      <c r="Y1903" s="58" t="str">
        <f>LEFT(Tableau3[[#This Row],[CODE_TARIF]],6)</f>
        <v>440349</v>
      </c>
      <c r="Z1903" s="58" t="s">
        <v>697</v>
      </c>
      <c r="AA1903" s="58"/>
      <c r="AB1903" s="58" t="s">
        <v>8851</v>
      </c>
      <c r="AC1903" s="60">
        <v>56</v>
      </c>
      <c r="AD1903" s="60" t="s">
        <v>5696</v>
      </c>
      <c r="AE1903" s="58" t="s">
        <v>698</v>
      </c>
      <c r="AF1903" s="58" t="s">
        <v>658</v>
      </c>
      <c r="AG1903" s="60" t="s">
        <v>5696</v>
      </c>
      <c r="AH1903" s="60" t="s">
        <v>5696</v>
      </c>
      <c r="AI1903" s="58">
        <v>1000</v>
      </c>
      <c r="AJ1903" s="58" t="s">
        <v>666</v>
      </c>
    </row>
    <row r="1904" spans="1:36">
      <c r="A1904" s="57">
        <v>1901</v>
      </c>
      <c r="B1904" s="58">
        <v>2022</v>
      </c>
      <c r="C1904" s="58" t="s">
        <v>692</v>
      </c>
      <c r="D1904" s="58"/>
      <c r="E1904" s="58" t="s">
        <v>2012</v>
      </c>
      <c r="F1904" s="58" t="s">
        <v>577</v>
      </c>
      <c r="G1904" s="58" t="s">
        <v>7922</v>
      </c>
      <c r="H1904" s="58" t="s">
        <v>1910</v>
      </c>
      <c r="I1904" s="59">
        <v>44572</v>
      </c>
      <c r="J1904" s="58" t="s">
        <v>3836</v>
      </c>
      <c r="K1904" s="59" t="s">
        <v>1967</v>
      </c>
      <c r="L1904" s="58" t="s">
        <v>7909</v>
      </c>
      <c r="M1904" s="58" t="s">
        <v>7297</v>
      </c>
      <c r="N1904" s="60">
        <v>309420</v>
      </c>
      <c r="O1904" s="60">
        <v>41771</v>
      </c>
      <c r="P1904" s="60">
        <v>41771</v>
      </c>
      <c r="Q1904" s="58"/>
      <c r="R1904" s="58" t="s">
        <v>658</v>
      </c>
      <c r="S1904" s="58" t="s">
        <v>704</v>
      </c>
      <c r="T1904" s="58"/>
      <c r="U1904" s="58">
        <v>3</v>
      </c>
      <c r="V1904" s="58"/>
      <c r="W1904" s="58" t="s">
        <v>658</v>
      </c>
      <c r="X1904" s="58">
        <v>44034939000</v>
      </c>
      <c r="Y1904" s="58" t="str">
        <f>LEFT(Tableau3[[#This Row],[CODE_TARIF]],6)</f>
        <v>440349</v>
      </c>
      <c r="Z1904" s="58" t="s">
        <v>697</v>
      </c>
      <c r="AA1904" s="58"/>
      <c r="AB1904" s="58" t="s">
        <v>8852</v>
      </c>
      <c r="AC1904" s="60">
        <v>7</v>
      </c>
      <c r="AD1904" s="60" t="s">
        <v>5697</v>
      </c>
      <c r="AE1904" s="58" t="s">
        <v>698</v>
      </c>
      <c r="AF1904" s="58" t="s">
        <v>658</v>
      </c>
      <c r="AG1904" s="60" t="s">
        <v>5697</v>
      </c>
      <c r="AH1904" s="60" t="s">
        <v>5697</v>
      </c>
      <c r="AI1904" s="58">
        <v>1000</v>
      </c>
      <c r="AJ1904" s="58" t="s">
        <v>666</v>
      </c>
    </row>
    <row r="1905" spans="1:36">
      <c r="A1905" s="57">
        <v>1902</v>
      </c>
      <c r="B1905" s="58">
        <v>2022</v>
      </c>
      <c r="C1905" s="58" t="s">
        <v>692</v>
      </c>
      <c r="D1905" s="58"/>
      <c r="E1905" s="58" t="s">
        <v>2012</v>
      </c>
      <c r="F1905" s="58" t="s">
        <v>577</v>
      </c>
      <c r="G1905" s="58" t="s">
        <v>7922</v>
      </c>
      <c r="H1905" s="58" t="s">
        <v>1910</v>
      </c>
      <c r="I1905" s="59">
        <v>44572</v>
      </c>
      <c r="J1905" s="58" t="s">
        <v>3837</v>
      </c>
      <c r="K1905" s="59" t="s">
        <v>1967</v>
      </c>
      <c r="L1905" s="58" t="s">
        <v>7909</v>
      </c>
      <c r="M1905" s="58" t="s">
        <v>7297</v>
      </c>
      <c r="N1905" s="60">
        <v>923350</v>
      </c>
      <c r="O1905" s="60">
        <v>124653</v>
      </c>
      <c r="P1905" s="60">
        <v>124653</v>
      </c>
      <c r="Q1905" s="58"/>
      <c r="R1905" s="58" t="s">
        <v>658</v>
      </c>
      <c r="S1905" s="58" t="s">
        <v>701</v>
      </c>
      <c r="T1905" s="58"/>
      <c r="U1905" s="58">
        <v>3</v>
      </c>
      <c r="V1905" s="58"/>
      <c r="W1905" s="58" t="s">
        <v>658</v>
      </c>
      <c r="X1905" s="58">
        <v>44034939000</v>
      </c>
      <c r="Y1905" s="58" t="str">
        <f>LEFT(Tableau3[[#This Row],[CODE_TARIF]],6)</f>
        <v>440349</v>
      </c>
      <c r="Z1905" s="58" t="s">
        <v>697</v>
      </c>
      <c r="AA1905" s="58"/>
      <c r="AB1905" s="58" t="s">
        <v>8853</v>
      </c>
      <c r="AC1905" s="60">
        <v>14</v>
      </c>
      <c r="AD1905" s="60" t="s">
        <v>7092</v>
      </c>
      <c r="AE1905" s="58" t="s">
        <v>698</v>
      </c>
      <c r="AF1905" s="58" t="s">
        <v>658</v>
      </c>
      <c r="AG1905" s="60" t="s">
        <v>5698</v>
      </c>
      <c r="AH1905" s="60" t="s">
        <v>5698</v>
      </c>
      <c r="AI1905" s="58">
        <v>1000</v>
      </c>
      <c r="AJ1905" s="58" t="s">
        <v>666</v>
      </c>
    </row>
    <row r="1906" spans="1:36">
      <c r="A1906" s="57">
        <v>1903</v>
      </c>
      <c r="B1906" s="58">
        <v>2022</v>
      </c>
      <c r="C1906" s="58" t="s">
        <v>692</v>
      </c>
      <c r="D1906" s="58"/>
      <c r="E1906" s="58" t="s">
        <v>2012</v>
      </c>
      <c r="F1906" s="58" t="s">
        <v>577</v>
      </c>
      <c r="G1906" s="58" t="s">
        <v>7922</v>
      </c>
      <c r="H1906" s="58" t="s">
        <v>1910</v>
      </c>
      <c r="I1906" s="59">
        <v>44572</v>
      </c>
      <c r="J1906" s="58" t="s">
        <v>3838</v>
      </c>
      <c r="K1906" s="59" t="s">
        <v>1967</v>
      </c>
      <c r="L1906" s="58" t="s">
        <v>7909</v>
      </c>
      <c r="M1906" s="58" t="s">
        <v>7297</v>
      </c>
      <c r="N1906" s="60">
        <v>1297810</v>
      </c>
      <c r="O1906" s="60">
        <v>175204</v>
      </c>
      <c r="P1906" s="60">
        <v>175204</v>
      </c>
      <c r="Q1906" s="58"/>
      <c r="R1906" s="58" t="s">
        <v>658</v>
      </c>
      <c r="S1906" s="58" t="s">
        <v>704</v>
      </c>
      <c r="T1906" s="58"/>
      <c r="U1906" s="58">
        <v>3</v>
      </c>
      <c r="V1906" s="58"/>
      <c r="W1906" s="58" t="s">
        <v>658</v>
      </c>
      <c r="X1906" s="58">
        <v>44034939000</v>
      </c>
      <c r="Y1906" s="58" t="str">
        <f>LEFT(Tableau3[[#This Row],[CODE_TARIF]],6)</f>
        <v>440349</v>
      </c>
      <c r="Z1906" s="58" t="s">
        <v>697</v>
      </c>
      <c r="AA1906" s="58"/>
      <c r="AB1906" s="58" t="s">
        <v>8854</v>
      </c>
      <c r="AC1906" s="60">
        <v>29</v>
      </c>
      <c r="AD1906" s="60" t="s">
        <v>5699</v>
      </c>
      <c r="AE1906" s="58" t="s">
        <v>698</v>
      </c>
      <c r="AF1906" s="58" t="s">
        <v>658</v>
      </c>
      <c r="AG1906" s="60" t="s">
        <v>5699</v>
      </c>
      <c r="AH1906" s="60" t="s">
        <v>5699</v>
      </c>
      <c r="AI1906" s="58">
        <v>1000</v>
      </c>
      <c r="AJ1906" s="58" t="s">
        <v>666</v>
      </c>
    </row>
    <row r="1907" spans="1:36">
      <c r="A1907" s="57">
        <v>1904</v>
      </c>
      <c r="B1907" s="58">
        <v>2022</v>
      </c>
      <c r="C1907" s="58" t="s">
        <v>692</v>
      </c>
      <c r="D1907" s="58"/>
      <c r="E1907" s="58" t="s">
        <v>2012</v>
      </c>
      <c r="F1907" s="58" t="s">
        <v>577</v>
      </c>
      <c r="G1907" s="58" t="s">
        <v>7922</v>
      </c>
      <c r="H1907" s="58" t="s">
        <v>1910</v>
      </c>
      <c r="I1907" s="59">
        <v>44572</v>
      </c>
      <c r="J1907" s="58" t="s">
        <v>3839</v>
      </c>
      <c r="K1907" s="59" t="s">
        <v>1967</v>
      </c>
      <c r="L1907" s="58" t="s">
        <v>7909</v>
      </c>
      <c r="M1907" s="58" t="s">
        <v>7297</v>
      </c>
      <c r="N1907" s="60">
        <v>465055</v>
      </c>
      <c r="O1907" s="60">
        <v>62782</v>
      </c>
      <c r="P1907" s="60">
        <v>62782</v>
      </c>
      <c r="Q1907" s="58"/>
      <c r="R1907" s="58" t="s">
        <v>658</v>
      </c>
      <c r="S1907" s="58" t="s">
        <v>704</v>
      </c>
      <c r="T1907" s="58"/>
      <c r="U1907" s="58">
        <v>3</v>
      </c>
      <c r="V1907" s="58"/>
      <c r="W1907" s="58" t="s">
        <v>658</v>
      </c>
      <c r="X1907" s="58">
        <v>44034939000</v>
      </c>
      <c r="Y1907" s="58" t="str">
        <f>LEFT(Tableau3[[#This Row],[CODE_TARIF]],6)</f>
        <v>440349</v>
      </c>
      <c r="Z1907" s="58" t="s">
        <v>697</v>
      </c>
      <c r="AA1907" s="58"/>
      <c r="AB1907" s="58" t="s">
        <v>8855</v>
      </c>
      <c r="AC1907" s="60">
        <v>12</v>
      </c>
      <c r="AD1907" s="60" t="s">
        <v>7093</v>
      </c>
      <c r="AE1907" s="58" t="s">
        <v>698</v>
      </c>
      <c r="AF1907" s="58" t="s">
        <v>658</v>
      </c>
      <c r="AG1907" s="60" t="s">
        <v>5700</v>
      </c>
      <c r="AH1907" s="60" t="s">
        <v>5700</v>
      </c>
      <c r="AI1907" s="58">
        <v>1000</v>
      </c>
      <c r="AJ1907" s="58" t="s">
        <v>666</v>
      </c>
    </row>
    <row r="1908" spans="1:36">
      <c r="A1908" s="57">
        <v>1905</v>
      </c>
      <c r="B1908" s="58">
        <v>2022</v>
      </c>
      <c r="C1908" s="58" t="s">
        <v>692</v>
      </c>
      <c r="D1908" s="58"/>
      <c r="E1908" s="58" t="s">
        <v>2012</v>
      </c>
      <c r="F1908" s="58" t="s">
        <v>577</v>
      </c>
      <c r="G1908" s="58" t="s">
        <v>7922</v>
      </c>
      <c r="H1908" s="58" t="s">
        <v>1910</v>
      </c>
      <c r="I1908" s="59">
        <v>44572</v>
      </c>
      <c r="J1908" s="58" t="s">
        <v>3840</v>
      </c>
      <c r="K1908" s="59" t="s">
        <v>1967</v>
      </c>
      <c r="L1908" s="58" t="s">
        <v>7909</v>
      </c>
      <c r="M1908" s="58" t="s">
        <v>7297</v>
      </c>
      <c r="N1908" s="60">
        <v>105640</v>
      </c>
      <c r="O1908" s="60">
        <v>14261</v>
      </c>
      <c r="P1908" s="60">
        <v>14261</v>
      </c>
      <c r="Q1908" s="58"/>
      <c r="R1908" s="58" t="s">
        <v>658</v>
      </c>
      <c r="S1908" s="58" t="s">
        <v>704</v>
      </c>
      <c r="T1908" s="58"/>
      <c r="U1908" s="58">
        <v>3</v>
      </c>
      <c r="V1908" s="58"/>
      <c r="W1908" s="58" t="s">
        <v>658</v>
      </c>
      <c r="X1908" s="58">
        <v>44034902000</v>
      </c>
      <c r="Y1908" s="58" t="str">
        <f>LEFT(Tableau3[[#This Row],[CODE_TARIF]],6)</f>
        <v>440349</v>
      </c>
      <c r="Z1908" s="58" t="s">
        <v>697</v>
      </c>
      <c r="AA1908" s="58"/>
      <c r="AB1908" s="58" t="s">
        <v>8856</v>
      </c>
      <c r="AC1908" s="60">
        <v>2</v>
      </c>
      <c r="AD1908" s="60" t="s">
        <v>7094</v>
      </c>
      <c r="AE1908" s="58" t="s">
        <v>698</v>
      </c>
      <c r="AF1908" s="58" t="s">
        <v>658</v>
      </c>
      <c r="AG1908" s="60" t="s">
        <v>5701</v>
      </c>
      <c r="AH1908" s="60" t="s">
        <v>5701</v>
      </c>
      <c r="AI1908" s="58">
        <v>1000</v>
      </c>
      <c r="AJ1908" s="58" t="s">
        <v>666</v>
      </c>
    </row>
    <row r="1909" spans="1:36">
      <c r="A1909" s="57">
        <v>1906</v>
      </c>
      <c r="B1909" s="58">
        <v>2022</v>
      </c>
      <c r="C1909" s="58" t="s">
        <v>692</v>
      </c>
      <c r="D1909" s="58"/>
      <c r="E1909" s="58" t="s">
        <v>2012</v>
      </c>
      <c r="F1909" s="58" t="s">
        <v>577</v>
      </c>
      <c r="G1909" s="58" t="s">
        <v>7922</v>
      </c>
      <c r="H1909" s="58" t="s">
        <v>1910</v>
      </c>
      <c r="I1909" s="59">
        <v>44572</v>
      </c>
      <c r="J1909" s="58" t="s">
        <v>3841</v>
      </c>
      <c r="K1909" s="59" t="s">
        <v>1967</v>
      </c>
      <c r="L1909" s="58" t="s">
        <v>1441</v>
      </c>
      <c r="M1909" s="58" t="s">
        <v>1441</v>
      </c>
      <c r="N1909" s="60">
        <v>28857312</v>
      </c>
      <c r="O1909" s="60">
        <v>2164299</v>
      </c>
      <c r="P1909" s="60">
        <v>2164299</v>
      </c>
      <c r="Q1909" s="58"/>
      <c r="R1909" s="58" t="s">
        <v>658</v>
      </c>
      <c r="S1909" s="58" t="s">
        <v>657</v>
      </c>
      <c r="T1909" s="58"/>
      <c r="U1909" s="58">
        <v>3</v>
      </c>
      <c r="V1909" s="58"/>
      <c r="W1909" s="58" t="s">
        <v>658</v>
      </c>
      <c r="X1909" s="58">
        <v>44072938000</v>
      </c>
      <c r="Y1909" s="58" t="str">
        <f>LEFT(Tableau3[[#This Row],[CODE_TARIF]],6)</f>
        <v>440729</v>
      </c>
      <c r="Z1909" s="58" t="s">
        <v>697</v>
      </c>
      <c r="AA1909" s="58"/>
      <c r="AB1909" s="58" t="s">
        <v>8857</v>
      </c>
      <c r="AC1909" s="60">
        <v>132</v>
      </c>
      <c r="AD1909" s="60" t="s">
        <v>7095</v>
      </c>
      <c r="AE1909" s="58" t="s">
        <v>698</v>
      </c>
      <c r="AF1909" s="58" t="s">
        <v>658</v>
      </c>
      <c r="AG1909" s="60" t="s">
        <v>5702</v>
      </c>
      <c r="AH1909" s="60" t="s">
        <v>5702</v>
      </c>
      <c r="AI1909" s="58">
        <v>1000</v>
      </c>
      <c r="AJ1909" s="58" t="s">
        <v>666</v>
      </c>
    </row>
    <row r="1910" spans="1:36">
      <c r="A1910" s="57">
        <v>1907</v>
      </c>
      <c r="B1910" s="58">
        <v>2022</v>
      </c>
      <c r="C1910" s="58" t="s">
        <v>692</v>
      </c>
      <c r="D1910" s="58"/>
      <c r="E1910" s="58" t="s">
        <v>8883</v>
      </c>
      <c r="F1910" s="58" t="s">
        <v>587</v>
      </c>
      <c r="G1910" s="58" t="s">
        <v>7933</v>
      </c>
      <c r="H1910" s="58" t="s">
        <v>2032</v>
      </c>
      <c r="I1910" s="59">
        <v>44571</v>
      </c>
      <c r="J1910" s="58" t="s">
        <v>3842</v>
      </c>
      <c r="K1910" s="59" t="s">
        <v>1800</v>
      </c>
      <c r="L1910" s="58" t="s">
        <v>7910</v>
      </c>
      <c r="M1910" s="58" t="s">
        <v>7298</v>
      </c>
      <c r="N1910" s="60">
        <v>449700</v>
      </c>
      <c r="O1910" s="60">
        <v>60710</v>
      </c>
      <c r="P1910" s="60">
        <v>60710</v>
      </c>
      <c r="Q1910" s="58"/>
      <c r="R1910" s="58" t="s">
        <v>658</v>
      </c>
      <c r="S1910" s="58" t="s">
        <v>695</v>
      </c>
      <c r="T1910" s="58"/>
      <c r="U1910" s="58">
        <v>3</v>
      </c>
      <c r="V1910" s="58"/>
      <c r="W1910" s="58" t="s">
        <v>658</v>
      </c>
      <c r="X1910" s="58">
        <v>44034900000</v>
      </c>
      <c r="Y1910" s="58" t="str">
        <f>LEFT(Tableau3[[#This Row],[CODE_TARIF]],6)</f>
        <v>440349</v>
      </c>
      <c r="Z1910" s="58" t="s">
        <v>697</v>
      </c>
      <c r="AA1910" s="58"/>
      <c r="AB1910" s="58" t="s">
        <v>7979</v>
      </c>
      <c r="AC1910" s="60">
        <v>8</v>
      </c>
      <c r="AD1910" s="60" t="s">
        <v>7096</v>
      </c>
      <c r="AE1910" s="58" t="s">
        <v>698</v>
      </c>
      <c r="AF1910" s="58" t="s">
        <v>658</v>
      </c>
      <c r="AG1910" s="60" t="s">
        <v>5703</v>
      </c>
      <c r="AH1910" s="60" t="s">
        <v>5703</v>
      </c>
      <c r="AI1910" s="58">
        <v>1000</v>
      </c>
      <c r="AJ1910" s="58" t="s">
        <v>666</v>
      </c>
    </row>
    <row r="1911" spans="1:36">
      <c r="A1911" s="57">
        <v>1908</v>
      </c>
      <c r="B1911" s="58">
        <v>2022</v>
      </c>
      <c r="C1911" s="58" t="s">
        <v>692</v>
      </c>
      <c r="D1911" s="58"/>
      <c r="E1911" s="58" t="s">
        <v>8883</v>
      </c>
      <c r="F1911" s="58" t="s">
        <v>587</v>
      </c>
      <c r="G1911" s="58" t="s">
        <v>7933</v>
      </c>
      <c r="H1911" s="58" t="s">
        <v>2032</v>
      </c>
      <c r="I1911" s="59">
        <v>44571</v>
      </c>
      <c r="J1911" s="58" t="s">
        <v>3843</v>
      </c>
      <c r="K1911" s="59" t="s">
        <v>1800</v>
      </c>
      <c r="L1911" s="58" t="s">
        <v>1441</v>
      </c>
      <c r="M1911" s="58" t="s">
        <v>1441</v>
      </c>
      <c r="N1911" s="60">
        <v>2450000</v>
      </c>
      <c r="O1911" s="60">
        <v>330750</v>
      </c>
      <c r="P1911" s="60">
        <v>330750</v>
      </c>
      <c r="Q1911" s="58"/>
      <c r="R1911" s="58" t="s">
        <v>658</v>
      </c>
      <c r="S1911" s="58" t="s">
        <v>695</v>
      </c>
      <c r="T1911" s="58"/>
      <c r="U1911" s="58">
        <v>3</v>
      </c>
      <c r="V1911" s="58"/>
      <c r="W1911" s="58" t="s">
        <v>658</v>
      </c>
      <c r="X1911" s="58">
        <v>44034900000</v>
      </c>
      <c r="Y1911" s="58" t="str">
        <f>LEFT(Tableau3[[#This Row],[CODE_TARIF]],6)</f>
        <v>440349</v>
      </c>
      <c r="Z1911" s="58" t="s">
        <v>697</v>
      </c>
      <c r="AA1911" s="58"/>
      <c r="AB1911" s="58" t="s">
        <v>7979</v>
      </c>
      <c r="AC1911" s="60">
        <v>44</v>
      </c>
      <c r="AD1911" s="60" t="s">
        <v>7097</v>
      </c>
      <c r="AE1911" s="58" t="s">
        <v>698</v>
      </c>
      <c r="AF1911" s="58" t="s">
        <v>658</v>
      </c>
      <c r="AG1911" s="60" t="s">
        <v>5704</v>
      </c>
      <c r="AH1911" s="60" t="s">
        <v>5704</v>
      </c>
      <c r="AI1911" s="58">
        <v>1000</v>
      </c>
      <c r="AJ1911" s="58" t="s">
        <v>666</v>
      </c>
    </row>
    <row r="1912" spans="1:36">
      <c r="A1912" s="57">
        <v>1909</v>
      </c>
      <c r="B1912" s="58">
        <v>2022</v>
      </c>
      <c r="C1912" s="58" t="s">
        <v>692</v>
      </c>
      <c r="D1912" s="58"/>
      <c r="E1912" s="58" t="s">
        <v>8883</v>
      </c>
      <c r="F1912" s="58" t="s">
        <v>587</v>
      </c>
      <c r="G1912" s="58" t="s">
        <v>7933</v>
      </c>
      <c r="H1912" s="58" t="s">
        <v>2032</v>
      </c>
      <c r="I1912" s="59">
        <v>44571</v>
      </c>
      <c r="J1912" s="58" t="s">
        <v>3844</v>
      </c>
      <c r="K1912" s="59" t="s">
        <v>1800</v>
      </c>
      <c r="L1912" s="58" t="s">
        <v>7910</v>
      </c>
      <c r="M1912" s="58" t="s">
        <v>7298</v>
      </c>
      <c r="N1912" s="60">
        <v>2006300</v>
      </c>
      <c r="O1912" s="60">
        <v>270851</v>
      </c>
      <c r="P1912" s="60">
        <v>270851</v>
      </c>
      <c r="Q1912" s="58"/>
      <c r="R1912" s="58" t="s">
        <v>658</v>
      </c>
      <c r="S1912" s="58" t="s">
        <v>695</v>
      </c>
      <c r="T1912" s="58"/>
      <c r="U1912" s="58">
        <v>3</v>
      </c>
      <c r="V1912" s="58"/>
      <c r="W1912" s="58" t="s">
        <v>658</v>
      </c>
      <c r="X1912" s="58">
        <v>44034900000</v>
      </c>
      <c r="Y1912" s="58" t="str">
        <f>LEFT(Tableau3[[#This Row],[CODE_TARIF]],6)</f>
        <v>440349</v>
      </c>
      <c r="Z1912" s="58" t="s">
        <v>697</v>
      </c>
      <c r="AA1912" s="58"/>
      <c r="AB1912" s="58" t="s">
        <v>7979</v>
      </c>
      <c r="AC1912" s="60">
        <v>41</v>
      </c>
      <c r="AD1912" s="60" t="s">
        <v>7098</v>
      </c>
      <c r="AE1912" s="58" t="s">
        <v>698</v>
      </c>
      <c r="AF1912" s="58" t="s">
        <v>658</v>
      </c>
      <c r="AG1912" s="60" t="s">
        <v>5705</v>
      </c>
      <c r="AH1912" s="60" t="s">
        <v>5705</v>
      </c>
      <c r="AI1912" s="58">
        <v>1000</v>
      </c>
      <c r="AJ1912" s="58" t="s">
        <v>666</v>
      </c>
    </row>
    <row r="1913" spans="1:36">
      <c r="A1913" s="57">
        <v>1910</v>
      </c>
      <c r="B1913" s="58">
        <v>2022</v>
      </c>
      <c r="C1913" s="58" t="s">
        <v>692</v>
      </c>
      <c r="D1913" s="58"/>
      <c r="E1913" s="58" t="s">
        <v>8883</v>
      </c>
      <c r="F1913" s="58" t="s">
        <v>587</v>
      </c>
      <c r="G1913" s="58" t="s">
        <v>7933</v>
      </c>
      <c r="H1913" s="58" t="s">
        <v>2032</v>
      </c>
      <c r="I1913" s="59">
        <v>44571</v>
      </c>
      <c r="J1913" s="58" t="s">
        <v>2081</v>
      </c>
      <c r="K1913" s="59" t="s">
        <v>1800</v>
      </c>
      <c r="L1913" s="58" t="s">
        <v>7910</v>
      </c>
      <c r="M1913" s="58" t="s">
        <v>7298</v>
      </c>
      <c r="N1913" s="60">
        <v>2427500</v>
      </c>
      <c r="O1913" s="60">
        <v>327713</v>
      </c>
      <c r="P1913" s="60">
        <v>327713</v>
      </c>
      <c r="Q1913" s="58"/>
      <c r="R1913" s="58" t="s">
        <v>658</v>
      </c>
      <c r="S1913" s="58" t="s">
        <v>695</v>
      </c>
      <c r="T1913" s="58"/>
      <c r="U1913" s="58">
        <v>3</v>
      </c>
      <c r="V1913" s="58"/>
      <c r="W1913" s="58" t="s">
        <v>658</v>
      </c>
      <c r="X1913" s="58">
        <v>44034900000</v>
      </c>
      <c r="Y1913" s="58" t="str">
        <f>LEFT(Tableau3[[#This Row],[CODE_TARIF]],6)</f>
        <v>440349</v>
      </c>
      <c r="Z1913" s="58" t="s">
        <v>697</v>
      </c>
      <c r="AA1913" s="58"/>
      <c r="AB1913" s="58" t="s">
        <v>7979</v>
      </c>
      <c r="AC1913" s="60">
        <v>46</v>
      </c>
      <c r="AD1913" s="60" t="s">
        <v>7099</v>
      </c>
      <c r="AE1913" s="58" t="s">
        <v>698</v>
      </c>
      <c r="AF1913" s="58" t="s">
        <v>658</v>
      </c>
      <c r="AG1913" s="60" t="s">
        <v>5706</v>
      </c>
      <c r="AH1913" s="60" t="s">
        <v>5706</v>
      </c>
      <c r="AI1913" s="58">
        <v>1000</v>
      </c>
      <c r="AJ1913" s="58" t="s">
        <v>666</v>
      </c>
    </row>
    <row r="1914" spans="1:36">
      <c r="A1914" s="57">
        <v>1911</v>
      </c>
      <c r="B1914" s="58">
        <v>2022</v>
      </c>
      <c r="C1914" s="58" t="s">
        <v>692</v>
      </c>
      <c r="D1914" s="58"/>
      <c r="E1914" s="58" t="s">
        <v>8883</v>
      </c>
      <c r="F1914" s="58" t="s">
        <v>587</v>
      </c>
      <c r="G1914" s="58" t="s">
        <v>7933</v>
      </c>
      <c r="H1914" s="58" t="s">
        <v>2032</v>
      </c>
      <c r="I1914" s="59">
        <v>44571</v>
      </c>
      <c r="J1914" s="58" t="s">
        <v>3845</v>
      </c>
      <c r="K1914" s="59" t="s">
        <v>1800</v>
      </c>
      <c r="L1914" s="58" t="s">
        <v>7910</v>
      </c>
      <c r="M1914" s="58" t="s">
        <v>7298</v>
      </c>
      <c r="N1914" s="60">
        <v>1144200</v>
      </c>
      <c r="O1914" s="60">
        <v>154467</v>
      </c>
      <c r="P1914" s="60">
        <v>154467</v>
      </c>
      <c r="Q1914" s="58"/>
      <c r="R1914" s="58" t="s">
        <v>658</v>
      </c>
      <c r="S1914" s="58" t="s">
        <v>695</v>
      </c>
      <c r="T1914" s="58"/>
      <c r="U1914" s="58">
        <v>3</v>
      </c>
      <c r="V1914" s="58"/>
      <c r="W1914" s="58" t="s">
        <v>658</v>
      </c>
      <c r="X1914" s="58">
        <v>44034900000</v>
      </c>
      <c r="Y1914" s="58" t="str">
        <f>LEFT(Tableau3[[#This Row],[CODE_TARIF]],6)</f>
        <v>440349</v>
      </c>
      <c r="Z1914" s="58" t="s">
        <v>697</v>
      </c>
      <c r="AA1914" s="58"/>
      <c r="AB1914" s="58" t="s">
        <v>7972</v>
      </c>
      <c r="AC1914" s="60">
        <v>32</v>
      </c>
      <c r="AD1914" s="60" t="s">
        <v>7100</v>
      </c>
      <c r="AE1914" s="58" t="s">
        <v>698</v>
      </c>
      <c r="AF1914" s="58" t="s">
        <v>658</v>
      </c>
      <c r="AG1914" s="60" t="s">
        <v>5707</v>
      </c>
      <c r="AH1914" s="60" t="s">
        <v>5707</v>
      </c>
      <c r="AI1914" s="58">
        <v>1000</v>
      </c>
      <c r="AJ1914" s="58" t="s">
        <v>666</v>
      </c>
    </row>
    <row r="1915" spans="1:36">
      <c r="A1915" s="57">
        <v>1912</v>
      </c>
      <c r="B1915" s="58">
        <v>2022</v>
      </c>
      <c r="C1915" s="58" t="s">
        <v>692</v>
      </c>
      <c r="D1915" s="58"/>
      <c r="E1915" s="58" t="s">
        <v>8883</v>
      </c>
      <c r="F1915" s="58" t="s">
        <v>587</v>
      </c>
      <c r="G1915" s="58" t="s">
        <v>7933</v>
      </c>
      <c r="H1915" s="58" t="s">
        <v>2032</v>
      </c>
      <c r="I1915" s="59">
        <v>44571</v>
      </c>
      <c r="J1915" s="58" t="s">
        <v>3846</v>
      </c>
      <c r="K1915" s="59" t="s">
        <v>1800</v>
      </c>
      <c r="L1915" s="58" t="s">
        <v>1441</v>
      </c>
      <c r="M1915" s="58" t="s">
        <v>1441</v>
      </c>
      <c r="N1915" s="60">
        <v>2752200</v>
      </c>
      <c r="O1915" s="60">
        <v>206415</v>
      </c>
      <c r="P1915" s="60">
        <v>206415</v>
      </c>
      <c r="Q1915" s="58"/>
      <c r="R1915" s="58" t="s">
        <v>658</v>
      </c>
      <c r="S1915" s="58" t="s">
        <v>695</v>
      </c>
      <c r="T1915" s="58"/>
      <c r="U1915" s="58">
        <v>3</v>
      </c>
      <c r="V1915" s="58"/>
      <c r="W1915" s="58" t="s">
        <v>658</v>
      </c>
      <c r="X1915" s="58">
        <v>44072938000</v>
      </c>
      <c r="Y1915" s="58" t="str">
        <f>LEFT(Tableau3[[#This Row],[CODE_TARIF]],6)</f>
        <v>440729</v>
      </c>
      <c r="Z1915" s="58" t="s">
        <v>697</v>
      </c>
      <c r="AA1915" s="58"/>
      <c r="AB1915" s="58" t="s">
        <v>7972</v>
      </c>
      <c r="AC1915" s="60">
        <v>14</v>
      </c>
      <c r="AD1915" s="60" t="s">
        <v>5934</v>
      </c>
      <c r="AE1915" s="58" t="s">
        <v>1668</v>
      </c>
      <c r="AF1915" s="58" t="s">
        <v>658</v>
      </c>
      <c r="AG1915" s="60" t="s">
        <v>4156</v>
      </c>
      <c r="AH1915" s="60" t="s">
        <v>4156</v>
      </c>
      <c r="AI1915" s="58">
        <v>1000</v>
      </c>
      <c r="AJ1915" s="58" t="s">
        <v>666</v>
      </c>
    </row>
    <row r="1916" spans="1:36">
      <c r="A1916" s="57">
        <v>1913</v>
      </c>
      <c r="B1916" s="58">
        <v>2022</v>
      </c>
      <c r="C1916" s="58" t="s">
        <v>692</v>
      </c>
      <c r="D1916" s="58"/>
      <c r="E1916" s="58" t="s">
        <v>8883</v>
      </c>
      <c r="F1916" s="58" t="s">
        <v>587</v>
      </c>
      <c r="G1916" s="58" t="s">
        <v>7933</v>
      </c>
      <c r="H1916" s="58" t="s">
        <v>2032</v>
      </c>
      <c r="I1916" s="59">
        <v>44571</v>
      </c>
      <c r="J1916" s="58" t="s">
        <v>3847</v>
      </c>
      <c r="K1916" s="59" t="s">
        <v>1800</v>
      </c>
      <c r="L1916" s="58" t="s">
        <v>1441</v>
      </c>
      <c r="M1916" s="58" t="s">
        <v>1441</v>
      </c>
      <c r="N1916" s="60">
        <v>1507900</v>
      </c>
      <c r="O1916" s="60">
        <v>113093</v>
      </c>
      <c r="P1916" s="60">
        <v>113093</v>
      </c>
      <c r="Q1916" s="58"/>
      <c r="R1916" s="58" t="s">
        <v>658</v>
      </c>
      <c r="S1916" s="58" t="s">
        <v>695</v>
      </c>
      <c r="T1916" s="58"/>
      <c r="U1916" s="58">
        <v>3</v>
      </c>
      <c r="V1916" s="58"/>
      <c r="W1916" s="58" t="s">
        <v>658</v>
      </c>
      <c r="X1916" s="58">
        <v>44072938000</v>
      </c>
      <c r="Y1916" s="58" t="str">
        <f>LEFT(Tableau3[[#This Row],[CODE_TARIF]],6)</f>
        <v>440729</v>
      </c>
      <c r="Z1916" s="58" t="s">
        <v>697</v>
      </c>
      <c r="AA1916" s="58"/>
      <c r="AB1916" s="58" t="s">
        <v>7972</v>
      </c>
      <c r="AC1916" s="60">
        <v>12</v>
      </c>
      <c r="AD1916" s="60" t="s">
        <v>7101</v>
      </c>
      <c r="AE1916" s="58" t="s">
        <v>1668</v>
      </c>
      <c r="AF1916" s="58" t="s">
        <v>658</v>
      </c>
      <c r="AG1916" s="60" t="s">
        <v>5708</v>
      </c>
      <c r="AH1916" s="60" t="s">
        <v>5708</v>
      </c>
      <c r="AI1916" s="58">
        <v>1000</v>
      </c>
      <c r="AJ1916" s="58" t="s">
        <v>666</v>
      </c>
    </row>
    <row r="1917" spans="1:36">
      <c r="A1917" s="57">
        <v>1914</v>
      </c>
      <c r="B1917" s="58">
        <v>2022</v>
      </c>
      <c r="C1917" s="58" t="s">
        <v>692</v>
      </c>
      <c r="D1917" s="58"/>
      <c r="E1917" s="58" t="s">
        <v>8883</v>
      </c>
      <c r="F1917" s="58" t="s">
        <v>587</v>
      </c>
      <c r="G1917" s="58" t="s">
        <v>7933</v>
      </c>
      <c r="H1917" s="58" t="s">
        <v>2032</v>
      </c>
      <c r="I1917" s="59">
        <v>44571</v>
      </c>
      <c r="J1917" s="58" t="s">
        <v>3848</v>
      </c>
      <c r="K1917" s="59" t="s">
        <v>1800</v>
      </c>
      <c r="L1917" s="58" t="s">
        <v>1441</v>
      </c>
      <c r="M1917" s="58" t="s">
        <v>1441</v>
      </c>
      <c r="N1917" s="60">
        <v>1133300</v>
      </c>
      <c r="O1917" s="60">
        <v>84998</v>
      </c>
      <c r="P1917" s="60">
        <v>84998</v>
      </c>
      <c r="Q1917" s="58"/>
      <c r="R1917" s="58" t="s">
        <v>658</v>
      </c>
      <c r="S1917" s="58" t="s">
        <v>695</v>
      </c>
      <c r="T1917" s="58"/>
      <c r="U1917" s="58">
        <v>3</v>
      </c>
      <c r="V1917" s="58"/>
      <c r="W1917" s="58" t="s">
        <v>658</v>
      </c>
      <c r="X1917" s="58">
        <v>44072938000</v>
      </c>
      <c r="Y1917" s="58" t="str">
        <f>LEFT(Tableau3[[#This Row],[CODE_TARIF]],6)</f>
        <v>440729</v>
      </c>
      <c r="Z1917" s="58" t="s">
        <v>697</v>
      </c>
      <c r="AA1917" s="58"/>
      <c r="AB1917" s="58" t="s">
        <v>7972</v>
      </c>
      <c r="AC1917" s="60">
        <v>10</v>
      </c>
      <c r="AD1917" s="60" t="s">
        <v>7102</v>
      </c>
      <c r="AE1917" s="58" t="s">
        <v>1668</v>
      </c>
      <c r="AF1917" s="58" t="s">
        <v>658</v>
      </c>
      <c r="AG1917" s="60" t="s">
        <v>5709</v>
      </c>
      <c r="AH1917" s="60" t="s">
        <v>5709</v>
      </c>
      <c r="AI1917" s="58">
        <v>1000</v>
      </c>
      <c r="AJ1917" s="58" t="s">
        <v>666</v>
      </c>
    </row>
    <row r="1918" spans="1:36">
      <c r="A1918" s="57">
        <v>1915</v>
      </c>
      <c r="B1918" s="58">
        <v>2022</v>
      </c>
      <c r="C1918" s="58" t="s">
        <v>692</v>
      </c>
      <c r="D1918" s="58"/>
      <c r="E1918" s="58" t="s">
        <v>8883</v>
      </c>
      <c r="F1918" s="58" t="s">
        <v>587</v>
      </c>
      <c r="G1918" s="58" t="s">
        <v>7933</v>
      </c>
      <c r="H1918" s="58" t="s">
        <v>2032</v>
      </c>
      <c r="I1918" s="59">
        <v>44571</v>
      </c>
      <c r="J1918" s="58" t="s">
        <v>3849</v>
      </c>
      <c r="K1918" s="59" t="s">
        <v>1800</v>
      </c>
      <c r="L1918" s="58" t="s">
        <v>1441</v>
      </c>
      <c r="M1918" s="58" t="s">
        <v>1441</v>
      </c>
      <c r="N1918" s="60">
        <v>2728000</v>
      </c>
      <c r="O1918" s="60">
        <v>204600</v>
      </c>
      <c r="P1918" s="60">
        <v>204600</v>
      </c>
      <c r="Q1918" s="58"/>
      <c r="R1918" s="58" t="s">
        <v>658</v>
      </c>
      <c r="S1918" s="58" t="s">
        <v>695</v>
      </c>
      <c r="T1918" s="58"/>
      <c r="U1918" s="58">
        <v>3</v>
      </c>
      <c r="V1918" s="58"/>
      <c r="W1918" s="58" t="s">
        <v>658</v>
      </c>
      <c r="X1918" s="58">
        <v>44072938000</v>
      </c>
      <c r="Y1918" s="58" t="str">
        <f>LEFT(Tableau3[[#This Row],[CODE_TARIF]],6)</f>
        <v>440729</v>
      </c>
      <c r="Z1918" s="58" t="s">
        <v>697</v>
      </c>
      <c r="AA1918" s="58"/>
      <c r="AB1918" s="58" t="s">
        <v>7972</v>
      </c>
      <c r="AC1918" s="60">
        <v>9</v>
      </c>
      <c r="AD1918" s="60" t="s">
        <v>7103</v>
      </c>
      <c r="AE1918" s="58" t="s">
        <v>1668</v>
      </c>
      <c r="AF1918" s="58" t="s">
        <v>658</v>
      </c>
      <c r="AG1918" s="60" t="s">
        <v>5111</v>
      </c>
      <c r="AH1918" s="60" t="s">
        <v>5111</v>
      </c>
      <c r="AI1918" s="58">
        <v>1000</v>
      </c>
      <c r="AJ1918" s="58" t="s">
        <v>666</v>
      </c>
    </row>
    <row r="1919" spans="1:36">
      <c r="A1919" s="57">
        <v>1916</v>
      </c>
      <c r="B1919" s="58">
        <v>2022</v>
      </c>
      <c r="C1919" s="58" t="s">
        <v>692</v>
      </c>
      <c r="D1919" s="58"/>
      <c r="E1919" s="58" t="s">
        <v>8883</v>
      </c>
      <c r="F1919" s="58" t="s">
        <v>587</v>
      </c>
      <c r="G1919" s="58" t="s">
        <v>7933</v>
      </c>
      <c r="H1919" s="58" t="s">
        <v>2032</v>
      </c>
      <c r="I1919" s="59">
        <v>44571</v>
      </c>
      <c r="J1919" s="58" t="s">
        <v>3850</v>
      </c>
      <c r="K1919" s="59" t="s">
        <v>1800</v>
      </c>
      <c r="L1919" s="58" t="s">
        <v>1441</v>
      </c>
      <c r="M1919" s="58" t="s">
        <v>1441</v>
      </c>
      <c r="N1919" s="60">
        <v>2707400</v>
      </c>
      <c r="O1919" s="60">
        <v>203055</v>
      </c>
      <c r="P1919" s="60">
        <v>203055</v>
      </c>
      <c r="Q1919" s="58"/>
      <c r="R1919" s="58" t="s">
        <v>658</v>
      </c>
      <c r="S1919" s="58" t="s">
        <v>695</v>
      </c>
      <c r="T1919" s="58"/>
      <c r="U1919" s="58">
        <v>3</v>
      </c>
      <c r="V1919" s="58"/>
      <c r="W1919" s="58" t="s">
        <v>658</v>
      </c>
      <c r="X1919" s="58">
        <v>44072938000</v>
      </c>
      <c r="Y1919" s="58" t="str">
        <f>LEFT(Tableau3[[#This Row],[CODE_TARIF]],6)</f>
        <v>440729</v>
      </c>
      <c r="Z1919" s="58" t="s">
        <v>697</v>
      </c>
      <c r="AA1919" s="58"/>
      <c r="AB1919" s="58" t="s">
        <v>7972</v>
      </c>
      <c r="AC1919" s="60">
        <v>9</v>
      </c>
      <c r="AD1919" s="60" t="s">
        <v>7104</v>
      </c>
      <c r="AE1919" s="58" t="s">
        <v>1668</v>
      </c>
      <c r="AF1919" s="58" t="s">
        <v>658</v>
      </c>
      <c r="AG1919" s="60" t="s">
        <v>5710</v>
      </c>
      <c r="AH1919" s="60" t="s">
        <v>5710</v>
      </c>
      <c r="AI1919" s="58">
        <v>1000</v>
      </c>
      <c r="AJ1919" s="58" t="s">
        <v>666</v>
      </c>
    </row>
    <row r="1920" spans="1:36">
      <c r="A1920" s="57">
        <v>1917</v>
      </c>
      <c r="B1920" s="58">
        <v>2022</v>
      </c>
      <c r="C1920" s="58" t="s">
        <v>692</v>
      </c>
      <c r="D1920" s="58"/>
      <c r="E1920" s="58" t="s">
        <v>8883</v>
      </c>
      <c r="F1920" s="58" t="s">
        <v>587</v>
      </c>
      <c r="G1920" s="58" t="s">
        <v>7933</v>
      </c>
      <c r="H1920" s="58" t="s">
        <v>2032</v>
      </c>
      <c r="I1920" s="59">
        <v>44571</v>
      </c>
      <c r="J1920" s="58" t="s">
        <v>3851</v>
      </c>
      <c r="K1920" s="59" t="s">
        <v>1800</v>
      </c>
      <c r="L1920" s="58" t="s">
        <v>1441</v>
      </c>
      <c r="M1920" s="58" t="s">
        <v>1441</v>
      </c>
      <c r="N1920" s="60">
        <v>2740300</v>
      </c>
      <c r="O1920" s="60">
        <v>205523</v>
      </c>
      <c r="P1920" s="60">
        <v>205523</v>
      </c>
      <c r="Q1920" s="58"/>
      <c r="R1920" s="58" t="s">
        <v>658</v>
      </c>
      <c r="S1920" s="58" t="s">
        <v>695</v>
      </c>
      <c r="T1920" s="58"/>
      <c r="U1920" s="58">
        <v>3</v>
      </c>
      <c r="V1920" s="58"/>
      <c r="W1920" s="58" t="s">
        <v>658</v>
      </c>
      <c r="X1920" s="58">
        <v>44072938000</v>
      </c>
      <c r="Y1920" s="58" t="str">
        <f>LEFT(Tableau3[[#This Row],[CODE_TARIF]],6)</f>
        <v>440729</v>
      </c>
      <c r="Z1920" s="58" t="s">
        <v>697</v>
      </c>
      <c r="AA1920" s="58"/>
      <c r="AB1920" s="58" t="s">
        <v>7972</v>
      </c>
      <c r="AC1920" s="60">
        <v>8</v>
      </c>
      <c r="AD1920" s="60" t="s">
        <v>7105</v>
      </c>
      <c r="AE1920" s="58" t="s">
        <v>1668</v>
      </c>
      <c r="AF1920" s="58" t="s">
        <v>658</v>
      </c>
      <c r="AG1920" s="60" t="s">
        <v>5711</v>
      </c>
      <c r="AH1920" s="60" t="s">
        <v>5711</v>
      </c>
      <c r="AI1920" s="58">
        <v>1000</v>
      </c>
      <c r="AJ1920" s="58" t="s">
        <v>666</v>
      </c>
    </row>
    <row r="1921" spans="1:36">
      <c r="A1921" s="57">
        <v>1918</v>
      </c>
      <c r="B1921" s="58">
        <v>2022</v>
      </c>
      <c r="C1921" s="58" t="s">
        <v>692</v>
      </c>
      <c r="D1921" s="58"/>
      <c r="E1921" s="58" t="s">
        <v>8883</v>
      </c>
      <c r="F1921" s="58" t="s">
        <v>587</v>
      </c>
      <c r="G1921" s="58" t="s">
        <v>7933</v>
      </c>
      <c r="H1921" s="58" t="s">
        <v>2032</v>
      </c>
      <c r="I1921" s="59">
        <v>44571</v>
      </c>
      <c r="J1921" s="58" t="s">
        <v>3852</v>
      </c>
      <c r="K1921" s="59" t="s">
        <v>1800</v>
      </c>
      <c r="L1921" s="58" t="s">
        <v>1441</v>
      </c>
      <c r="M1921" s="58" t="s">
        <v>1441</v>
      </c>
      <c r="N1921" s="60">
        <v>2796600</v>
      </c>
      <c r="O1921" s="60">
        <v>209745</v>
      </c>
      <c r="P1921" s="60">
        <v>209745</v>
      </c>
      <c r="Q1921" s="58"/>
      <c r="R1921" s="58" t="s">
        <v>658</v>
      </c>
      <c r="S1921" s="58" t="s">
        <v>695</v>
      </c>
      <c r="T1921" s="58"/>
      <c r="U1921" s="58">
        <v>3</v>
      </c>
      <c r="V1921" s="58"/>
      <c r="W1921" s="58" t="s">
        <v>658</v>
      </c>
      <c r="X1921" s="58">
        <v>44072938000</v>
      </c>
      <c r="Y1921" s="58" t="str">
        <f>LEFT(Tableau3[[#This Row],[CODE_TARIF]],6)</f>
        <v>440729</v>
      </c>
      <c r="Z1921" s="58" t="s">
        <v>697</v>
      </c>
      <c r="AA1921" s="58"/>
      <c r="AB1921" s="58" t="s">
        <v>7972</v>
      </c>
      <c r="AC1921" s="60">
        <v>8</v>
      </c>
      <c r="AD1921" s="60" t="s">
        <v>7106</v>
      </c>
      <c r="AE1921" s="58" t="s">
        <v>1668</v>
      </c>
      <c r="AF1921" s="58" t="s">
        <v>658</v>
      </c>
      <c r="AG1921" s="60" t="s">
        <v>5712</v>
      </c>
      <c r="AH1921" s="60" t="s">
        <v>5712</v>
      </c>
      <c r="AI1921" s="58">
        <v>1000</v>
      </c>
      <c r="AJ1921" s="58" t="s">
        <v>666</v>
      </c>
    </row>
    <row r="1922" spans="1:36">
      <c r="A1922" s="57">
        <v>1919</v>
      </c>
      <c r="B1922" s="58">
        <v>2022</v>
      </c>
      <c r="C1922" s="58" t="s">
        <v>692</v>
      </c>
      <c r="D1922" s="58"/>
      <c r="E1922" s="58" t="s">
        <v>8883</v>
      </c>
      <c r="F1922" s="58" t="s">
        <v>587</v>
      </c>
      <c r="G1922" s="58" t="s">
        <v>7933</v>
      </c>
      <c r="H1922" s="58" t="s">
        <v>2032</v>
      </c>
      <c r="I1922" s="59">
        <v>44571</v>
      </c>
      <c r="J1922" s="58" t="s">
        <v>3853</v>
      </c>
      <c r="K1922" s="59" t="s">
        <v>1800</v>
      </c>
      <c r="L1922" s="58" t="s">
        <v>1441</v>
      </c>
      <c r="M1922" s="58" t="s">
        <v>1441</v>
      </c>
      <c r="N1922" s="60">
        <v>2660100</v>
      </c>
      <c r="O1922" s="60">
        <v>199508</v>
      </c>
      <c r="P1922" s="60">
        <v>199508</v>
      </c>
      <c r="Q1922" s="58"/>
      <c r="R1922" s="58" t="s">
        <v>658</v>
      </c>
      <c r="S1922" s="58" t="s">
        <v>695</v>
      </c>
      <c r="T1922" s="58"/>
      <c r="U1922" s="58">
        <v>3</v>
      </c>
      <c r="V1922" s="58"/>
      <c r="W1922" s="58" t="s">
        <v>658</v>
      </c>
      <c r="X1922" s="58">
        <v>44072938000</v>
      </c>
      <c r="Y1922" s="58" t="str">
        <f>LEFT(Tableau3[[#This Row],[CODE_TARIF]],6)</f>
        <v>440729</v>
      </c>
      <c r="Z1922" s="58" t="s">
        <v>697</v>
      </c>
      <c r="AA1922" s="58"/>
      <c r="AB1922" s="58" t="s">
        <v>7972</v>
      </c>
      <c r="AC1922" s="60">
        <v>22</v>
      </c>
      <c r="AD1922" s="60" t="s">
        <v>7107</v>
      </c>
      <c r="AE1922" s="58" t="s">
        <v>1668</v>
      </c>
      <c r="AF1922" s="58" t="s">
        <v>658</v>
      </c>
      <c r="AG1922" s="60" t="s">
        <v>5713</v>
      </c>
      <c r="AH1922" s="60" t="s">
        <v>5713</v>
      </c>
      <c r="AI1922" s="58">
        <v>1000</v>
      </c>
      <c r="AJ1922" s="58" t="s">
        <v>666</v>
      </c>
    </row>
    <row r="1923" spans="1:36">
      <c r="A1923" s="57">
        <v>1920</v>
      </c>
      <c r="B1923" s="58">
        <v>2022</v>
      </c>
      <c r="C1923" s="58" t="s">
        <v>692</v>
      </c>
      <c r="D1923" s="58"/>
      <c r="E1923" s="58" t="s">
        <v>8883</v>
      </c>
      <c r="F1923" s="58" t="s">
        <v>587</v>
      </c>
      <c r="G1923" s="58" t="s">
        <v>7933</v>
      </c>
      <c r="H1923" s="58" t="s">
        <v>2032</v>
      </c>
      <c r="I1923" s="59">
        <v>44571</v>
      </c>
      <c r="J1923" s="58" t="s">
        <v>3854</v>
      </c>
      <c r="K1923" s="59" t="s">
        <v>1800</v>
      </c>
      <c r="L1923" s="58" t="s">
        <v>1441</v>
      </c>
      <c r="M1923" s="58" t="s">
        <v>1441</v>
      </c>
      <c r="N1923" s="60">
        <v>2682300</v>
      </c>
      <c r="O1923" s="60">
        <v>201173</v>
      </c>
      <c r="P1923" s="60">
        <v>201173</v>
      </c>
      <c r="Q1923" s="58"/>
      <c r="R1923" s="58" t="s">
        <v>658</v>
      </c>
      <c r="S1923" s="58" t="s">
        <v>695</v>
      </c>
      <c r="T1923" s="58"/>
      <c r="U1923" s="58">
        <v>3</v>
      </c>
      <c r="V1923" s="58"/>
      <c r="W1923" s="58" t="s">
        <v>658</v>
      </c>
      <c r="X1923" s="58">
        <v>44072938000</v>
      </c>
      <c r="Y1923" s="58" t="str">
        <f>LEFT(Tableau3[[#This Row],[CODE_TARIF]],6)</f>
        <v>440729</v>
      </c>
      <c r="Z1923" s="58" t="s">
        <v>697</v>
      </c>
      <c r="AA1923" s="58"/>
      <c r="AB1923" s="58" t="s">
        <v>7972</v>
      </c>
      <c r="AC1923" s="60">
        <v>13</v>
      </c>
      <c r="AD1923" s="60" t="s">
        <v>7108</v>
      </c>
      <c r="AE1923" s="58" t="s">
        <v>1668</v>
      </c>
      <c r="AF1923" s="58" t="s">
        <v>658</v>
      </c>
      <c r="AG1923" s="60" t="s">
        <v>5714</v>
      </c>
      <c r="AH1923" s="60" t="s">
        <v>5714</v>
      </c>
      <c r="AI1923" s="58">
        <v>1000</v>
      </c>
      <c r="AJ1923" s="58" t="s">
        <v>666</v>
      </c>
    </row>
    <row r="1924" spans="1:36">
      <c r="A1924" s="57">
        <v>1921</v>
      </c>
      <c r="B1924" s="58">
        <v>2022</v>
      </c>
      <c r="C1924" s="58" t="s">
        <v>692</v>
      </c>
      <c r="D1924" s="58"/>
      <c r="E1924" s="58" t="s">
        <v>8883</v>
      </c>
      <c r="F1924" s="58" t="s">
        <v>587</v>
      </c>
      <c r="G1924" s="58" t="s">
        <v>7933</v>
      </c>
      <c r="H1924" s="58" t="s">
        <v>2032</v>
      </c>
      <c r="I1924" s="59">
        <v>44571</v>
      </c>
      <c r="J1924" s="58" t="s">
        <v>3855</v>
      </c>
      <c r="K1924" s="59" t="s">
        <v>1800</v>
      </c>
      <c r="L1924" s="58" t="s">
        <v>1441</v>
      </c>
      <c r="M1924" s="58" t="s">
        <v>1441</v>
      </c>
      <c r="N1924" s="60">
        <v>2778400</v>
      </c>
      <c r="O1924" s="60">
        <v>208380</v>
      </c>
      <c r="P1924" s="60">
        <v>208380</v>
      </c>
      <c r="Q1924" s="58"/>
      <c r="R1924" s="58" t="s">
        <v>658</v>
      </c>
      <c r="S1924" s="58" t="s">
        <v>695</v>
      </c>
      <c r="T1924" s="58"/>
      <c r="U1924" s="58">
        <v>3</v>
      </c>
      <c r="V1924" s="58"/>
      <c r="W1924" s="58" t="s">
        <v>658</v>
      </c>
      <c r="X1924" s="58">
        <v>44072938000</v>
      </c>
      <c r="Y1924" s="58" t="str">
        <f>LEFT(Tableau3[[#This Row],[CODE_TARIF]],6)</f>
        <v>440729</v>
      </c>
      <c r="Z1924" s="58" t="s">
        <v>697</v>
      </c>
      <c r="AA1924" s="58"/>
      <c r="AB1924" s="58" t="s">
        <v>7972</v>
      </c>
      <c r="AC1924" s="60">
        <v>9</v>
      </c>
      <c r="AD1924" s="60" t="s">
        <v>7109</v>
      </c>
      <c r="AE1924" s="58" t="s">
        <v>1668</v>
      </c>
      <c r="AF1924" s="58" t="s">
        <v>658</v>
      </c>
      <c r="AG1924" s="60" t="s">
        <v>5715</v>
      </c>
      <c r="AH1924" s="60" t="s">
        <v>5715</v>
      </c>
      <c r="AI1924" s="58">
        <v>1000</v>
      </c>
      <c r="AJ1924" s="58" t="s">
        <v>666</v>
      </c>
    </row>
    <row r="1925" spans="1:36">
      <c r="A1925" s="57">
        <v>1922</v>
      </c>
      <c r="B1925" s="58">
        <v>2022</v>
      </c>
      <c r="C1925" s="58" t="s">
        <v>692</v>
      </c>
      <c r="D1925" s="58"/>
      <c r="E1925" s="58" t="s">
        <v>8883</v>
      </c>
      <c r="F1925" s="58" t="s">
        <v>587</v>
      </c>
      <c r="G1925" s="58" t="s">
        <v>7933</v>
      </c>
      <c r="H1925" s="58" t="s">
        <v>2032</v>
      </c>
      <c r="I1925" s="59">
        <v>44571</v>
      </c>
      <c r="J1925" s="58" t="s">
        <v>3856</v>
      </c>
      <c r="K1925" s="59" t="s">
        <v>1800</v>
      </c>
      <c r="L1925" s="58" t="s">
        <v>1441</v>
      </c>
      <c r="M1925" s="58" t="s">
        <v>1441</v>
      </c>
      <c r="N1925" s="60">
        <v>2753100</v>
      </c>
      <c r="O1925" s="60">
        <v>206483</v>
      </c>
      <c r="P1925" s="60">
        <v>206483</v>
      </c>
      <c r="Q1925" s="58"/>
      <c r="R1925" s="58" t="s">
        <v>658</v>
      </c>
      <c r="S1925" s="58" t="s">
        <v>695</v>
      </c>
      <c r="T1925" s="58"/>
      <c r="U1925" s="58">
        <v>3</v>
      </c>
      <c r="V1925" s="58"/>
      <c r="W1925" s="58" t="s">
        <v>658</v>
      </c>
      <c r="X1925" s="58">
        <v>44072938000</v>
      </c>
      <c r="Y1925" s="58" t="str">
        <f>LEFT(Tableau3[[#This Row],[CODE_TARIF]],6)</f>
        <v>440729</v>
      </c>
      <c r="Z1925" s="58" t="s">
        <v>697</v>
      </c>
      <c r="AA1925" s="58"/>
      <c r="AB1925" s="58" t="s">
        <v>7972</v>
      </c>
      <c r="AC1925" s="60">
        <v>10</v>
      </c>
      <c r="AD1925" s="60" t="s">
        <v>7110</v>
      </c>
      <c r="AE1925" s="58" t="s">
        <v>1668</v>
      </c>
      <c r="AF1925" s="58" t="s">
        <v>658</v>
      </c>
      <c r="AG1925" s="60" t="s">
        <v>5716</v>
      </c>
      <c r="AH1925" s="60" t="s">
        <v>5716</v>
      </c>
      <c r="AI1925" s="58">
        <v>1000</v>
      </c>
      <c r="AJ1925" s="58" t="s">
        <v>666</v>
      </c>
    </row>
    <row r="1926" spans="1:36">
      <c r="A1926" s="57">
        <v>1923</v>
      </c>
      <c r="B1926" s="58">
        <v>2022</v>
      </c>
      <c r="C1926" s="58" t="s">
        <v>692</v>
      </c>
      <c r="D1926" s="58"/>
      <c r="E1926" s="58" t="s">
        <v>8883</v>
      </c>
      <c r="F1926" s="58" t="s">
        <v>587</v>
      </c>
      <c r="G1926" s="58" t="s">
        <v>7933</v>
      </c>
      <c r="H1926" s="58" t="s">
        <v>2032</v>
      </c>
      <c r="I1926" s="59">
        <v>44571</v>
      </c>
      <c r="J1926" s="58" t="s">
        <v>3857</v>
      </c>
      <c r="K1926" s="59" t="s">
        <v>1800</v>
      </c>
      <c r="L1926" s="58" t="s">
        <v>1441</v>
      </c>
      <c r="M1926" s="58" t="s">
        <v>1441</v>
      </c>
      <c r="N1926" s="60">
        <v>2771900</v>
      </c>
      <c r="O1926" s="60">
        <v>207893</v>
      </c>
      <c r="P1926" s="60">
        <v>207893</v>
      </c>
      <c r="Q1926" s="58"/>
      <c r="R1926" s="58" t="s">
        <v>658</v>
      </c>
      <c r="S1926" s="58" t="s">
        <v>687</v>
      </c>
      <c r="T1926" s="58"/>
      <c r="U1926" s="58">
        <v>3</v>
      </c>
      <c r="V1926" s="58"/>
      <c r="W1926" s="58" t="s">
        <v>658</v>
      </c>
      <c r="X1926" s="58">
        <v>44072938000</v>
      </c>
      <c r="Y1926" s="58" t="str">
        <f>LEFT(Tableau3[[#This Row],[CODE_TARIF]],6)</f>
        <v>440729</v>
      </c>
      <c r="Z1926" s="58" t="s">
        <v>697</v>
      </c>
      <c r="AA1926" s="58"/>
      <c r="AB1926" s="58" t="s">
        <v>7972</v>
      </c>
      <c r="AC1926" s="60">
        <v>9</v>
      </c>
      <c r="AD1926" s="60" t="s">
        <v>7111</v>
      </c>
      <c r="AE1926" s="58" t="s">
        <v>1668</v>
      </c>
      <c r="AF1926" s="58" t="s">
        <v>658</v>
      </c>
      <c r="AG1926" s="60" t="s">
        <v>5717</v>
      </c>
      <c r="AH1926" s="60" t="s">
        <v>5717</v>
      </c>
      <c r="AI1926" s="58">
        <v>1000</v>
      </c>
      <c r="AJ1926" s="58" t="s">
        <v>666</v>
      </c>
    </row>
    <row r="1927" spans="1:36">
      <c r="A1927" s="57">
        <v>1924</v>
      </c>
      <c r="B1927" s="58">
        <v>2022</v>
      </c>
      <c r="C1927" s="58" t="s">
        <v>692</v>
      </c>
      <c r="D1927" s="58"/>
      <c r="E1927" s="58" t="s">
        <v>8883</v>
      </c>
      <c r="F1927" s="58" t="s">
        <v>587</v>
      </c>
      <c r="G1927" s="58" t="s">
        <v>7933</v>
      </c>
      <c r="H1927" s="58" t="s">
        <v>2032</v>
      </c>
      <c r="I1927" s="59">
        <v>44571</v>
      </c>
      <c r="J1927" s="58" t="s">
        <v>3858</v>
      </c>
      <c r="K1927" s="59" t="s">
        <v>1800</v>
      </c>
      <c r="L1927" s="58" t="s">
        <v>1441</v>
      </c>
      <c r="M1927" s="58" t="s">
        <v>1441</v>
      </c>
      <c r="N1927" s="60">
        <v>2733400</v>
      </c>
      <c r="O1927" s="60">
        <v>205005</v>
      </c>
      <c r="P1927" s="60">
        <v>205005</v>
      </c>
      <c r="Q1927" s="58"/>
      <c r="R1927" s="58" t="s">
        <v>658</v>
      </c>
      <c r="S1927" s="58" t="s">
        <v>687</v>
      </c>
      <c r="T1927" s="58"/>
      <c r="U1927" s="58">
        <v>3</v>
      </c>
      <c r="V1927" s="58"/>
      <c r="W1927" s="58" t="s">
        <v>658</v>
      </c>
      <c r="X1927" s="58">
        <v>44072938000</v>
      </c>
      <c r="Y1927" s="58" t="str">
        <f>LEFT(Tableau3[[#This Row],[CODE_TARIF]],6)</f>
        <v>440729</v>
      </c>
      <c r="Z1927" s="58" t="s">
        <v>697</v>
      </c>
      <c r="AA1927" s="58"/>
      <c r="AB1927" s="58" t="s">
        <v>7972</v>
      </c>
      <c r="AC1927" s="60">
        <v>11</v>
      </c>
      <c r="AD1927" s="60" t="s">
        <v>6807</v>
      </c>
      <c r="AE1927" s="58" t="s">
        <v>1668</v>
      </c>
      <c r="AF1927" s="58" t="s">
        <v>658</v>
      </c>
      <c r="AG1927" s="60" t="s">
        <v>5323</v>
      </c>
      <c r="AH1927" s="60" t="s">
        <v>5323</v>
      </c>
      <c r="AI1927" s="58">
        <v>1000</v>
      </c>
      <c r="AJ1927" s="58" t="s">
        <v>666</v>
      </c>
    </row>
    <row r="1928" spans="1:36">
      <c r="A1928" s="57">
        <v>1925</v>
      </c>
      <c r="B1928" s="58">
        <v>2022</v>
      </c>
      <c r="C1928" s="58" t="s">
        <v>692</v>
      </c>
      <c r="D1928" s="58"/>
      <c r="E1928" s="58" t="s">
        <v>8883</v>
      </c>
      <c r="F1928" s="58" t="s">
        <v>587</v>
      </c>
      <c r="G1928" s="58" t="s">
        <v>7933</v>
      </c>
      <c r="H1928" s="58" t="s">
        <v>2032</v>
      </c>
      <c r="I1928" s="59">
        <v>44571</v>
      </c>
      <c r="J1928" s="58" t="s">
        <v>3859</v>
      </c>
      <c r="K1928" s="59" t="s">
        <v>1800</v>
      </c>
      <c r="L1928" s="58" t="s">
        <v>7911</v>
      </c>
      <c r="M1928" s="58" t="s">
        <v>7296</v>
      </c>
      <c r="N1928" s="60">
        <v>2708900</v>
      </c>
      <c r="O1928" s="60">
        <v>203168</v>
      </c>
      <c r="P1928" s="60">
        <v>203168</v>
      </c>
      <c r="Q1928" s="58"/>
      <c r="R1928" s="58" t="s">
        <v>658</v>
      </c>
      <c r="S1928" s="58" t="s">
        <v>687</v>
      </c>
      <c r="T1928" s="58"/>
      <c r="U1928" s="58">
        <v>3</v>
      </c>
      <c r="V1928" s="58"/>
      <c r="W1928" s="58" t="s">
        <v>658</v>
      </c>
      <c r="X1928" s="58">
        <v>44072938000</v>
      </c>
      <c r="Y1928" s="58" t="str">
        <f>LEFT(Tableau3[[#This Row],[CODE_TARIF]],6)</f>
        <v>440729</v>
      </c>
      <c r="Z1928" s="58" t="s">
        <v>697</v>
      </c>
      <c r="AA1928" s="58"/>
      <c r="AB1928" s="58" t="s">
        <v>7972</v>
      </c>
      <c r="AC1928" s="60">
        <v>9</v>
      </c>
      <c r="AD1928" s="60" t="s">
        <v>7112</v>
      </c>
      <c r="AE1928" s="58" t="s">
        <v>1668</v>
      </c>
      <c r="AF1928" s="58" t="s">
        <v>658</v>
      </c>
      <c r="AG1928" s="60" t="s">
        <v>5718</v>
      </c>
      <c r="AH1928" s="60" t="s">
        <v>5718</v>
      </c>
      <c r="AI1928" s="58">
        <v>1000</v>
      </c>
      <c r="AJ1928" s="58" t="s">
        <v>666</v>
      </c>
    </row>
    <row r="1929" spans="1:36">
      <c r="A1929" s="57">
        <v>1926</v>
      </c>
      <c r="B1929" s="58">
        <v>2022</v>
      </c>
      <c r="C1929" s="58" t="s">
        <v>692</v>
      </c>
      <c r="D1929" s="58"/>
      <c r="E1929" s="58" t="s">
        <v>8883</v>
      </c>
      <c r="F1929" s="58" t="s">
        <v>587</v>
      </c>
      <c r="G1929" s="58" t="s">
        <v>7933</v>
      </c>
      <c r="H1929" s="58" t="s">
        <v>2032</v>
      </c>
      <c r="I1929" s="59">
        <v>44571</v>
      </c>
      <c r="J1929" s="58" t="s">
        <v>3860</v>
      </c>
      <c r="K1929" s="59" t="s">
        <v>1800</v>
      </c>
      <c r="L1929" s="58" t="s">
        <v>7911</v>
      </c>
      <c r="M1929" s="58" t="s">
        <v>7296</v>
      </c>
      <c r="N1929" s="60">
        <v>2712300</v>
      </c>
      <c r="O1929" s="60">
        <v>203423</v>
      </c>
      <c r="P1929" s="60">
        <v>203423</v>
      </c>
      <c r="Q1929" s="58"/>
      <c r="R1929" s="58" t="s">
        <v>658</v>
      </c>
      <c r="S1929" s="58" t="s">
        <v>687</v>
      </c>
      <c r="T1929" s="58"/>
      <c r="U1929" s="58">
        <v>3</v>
      </c>
      <c r="V1929" s="58"/>
      <c r="W1929" s="58" t="s">
        <v>658</v>
      </c>
      <c r="X1929" s="58">
        <v>44072938000</v>
      </c>
      <c r="Y1929" s="58" t="str">
        <f>LEFT(Tableau3[[#This Row],[CODE_TARIF]],6)</f>
        <v>440729</v>
      </c>
      <c r="Z1929" s="58" t="s">
        <v>697</v>
      </c>
      <c r="AA1929" s="58"/>
      <c r="AB1929" s="58" t="s">
        <v>7972</v>
      </c>
      <c r="AC1929" s="60">
        <v>9</v>
      </c>
      <c r="AD1929" s="60" t="s">
        <v>6023</v>
      </c>
      <c r="AE1929" s="58" t="s">
        <v>1668</v>
      </c>
      <c r="AF1929" s="58" t="s">
        <v>658</v>
      </c>
      <c r="AG1929" s="60" t="s">
        <v>4255</v>
      </c>
      <c r="AH1929" s="60" t="s">
        <v>4255</v>
      </c>
      <c r="AI1929" s="58">
        <v>1000</v>
      </c>
      <c r="AJ1929" s="58" t="s">
        <v>666</v>
      </c>
    </row>
    <row r="1930" spans="1:36">
      <c r="A1930" s="57">
        <v>1927</v>
      </c>
      <c r="B1930" s="58">
        <v>2022</v>
      </c>
      <c r="C1930" s="58" t="s">
        <v>692</v>
      </c>
      <c r="D1930" s="58"/>
      <c r="E1930" s="58" t="s">
        <v>8883</v>
      </c>
      <c r="F1930" s="58" t="s">
        <v>587</v>
      </c>
      <c r="G1930" s="58" t="s">
        <v>7933</v>
      </c>
      <c r="H1930" s="58" t="s">
        <v>2032</v>
      </c>
      <c r="I1930" s="59">
        <v>44571</v>
      </c>
      <c r="J1930" s="58" t="s">
        <v>3861</v>
      </c>
      <c r="K1930" s="59" t="s">
        <v>1800</v>
      </c>
      <c r="L1930" s="58" t="s">
        <v>7911</v>
      </c>
      <c r="M1930" s="58" t="s">
        <v>7296</v>
      </c>
      <c r="N1930" s="60">
        <v>2716800</v>
      </c>
      <c r="O1930" s="60">
        <v>203760</v>
      </c>
      <c r="P1930" s="60">
        <v>203760</v>
      </c>
      <c r="Q1930" s="58"/>
      <c r="R1930" s="58" t="s">
        <v>658</v>
      </c>
      <c r="S1930" s="58" t="s">
        <v>687</v>
      </c>
      <c r="T1930" s="58"/>
      <c r="U1930" s="58">
        <v>3</v>
      </c>
      <c r="V1930" s="58"/>
      <c r="W1930" s="58" t="s">
        <v>658</v>
      </c>
      <c r="X1930" s="58">
        <v>44072938000</v>
      </c>
      <c r="Y1930" s="58" t="str">
        <f>LEFT(Tableau3[[#This Row],[CODE_TARIF]],6)</f>
        <v>440729</v>
      </c>
      <c r="Z1930" s="58" t="s">
        <v>697</v>
      </c>
      <c r="AA1930" s="58"/>
      <c r="AB1930" s="58" t="s">
        <v>7972</v>
      </c>
      <c r="AC1930" s="60">
        <v>10</v>
      </c>
      <c r="AD1930" s="60" t="s">
        <v>7113</v>
      </c>
      <c r="AE1930" s="58" t="s">
        <v>1668</v>
      </c>
      <c r="AF1930" s="58" t="s">
        <v>658</v>
      </c>
      <c r="AG1930" s="60" t="s">
        <v>5719</v>
      </c>
      <c r="AH1930" s="60" t="s">
        <v>5719</v>
      </c>
      <c r="AI1930" s="58">
        <v>1000</v>
      </c>
      <c r="AJ1930" s="58" t="s">
        <v>666</v>
      </c>
    </row>
    <row r="1931" spans="1:36">
      <c r="A1931" s="57">
        <v>1928</v>
      </c>
      <c r="B1931" s="58">
        <v>2022</v>
      </c>
      <c r="C1931" s="58" t="s">
        <v>692</v>
      </c>
      <c r="D1931" s="58"/>
      <c r="E1931" s="58" t="s">
        <v>8883</v>
      </c>
      <c r="F1931" s="58" t="s">
        <v>587</v>
      </c>
      <c r="G1931" s="58" t="s">
        <v>7933</v>
      </c>
      <c r="H1931" s="58" t="s">
        <v>2032</v>
      </c>
      <c r="I1931" s="59">
        <v>44571</v>
      </c>
      <c r="J1931" s="58" t="s">
        <v>3862</v>
      </c>
      <c r="K1931" s="59" t="s">
        <v>1800</v>
      </c>
      <c r="L1931" s="58" t="s">
        <v>7911</v>
      </c>
      <c r="M1931" s="58" t="s">
        <v>7296</v>
      </c>
      <c r="N1931" s="60">
        <v>2724700</v>
      </c>
      <c r="O1931" s="60">
        <v>204353</v>
      </c>
      <c r="P1931" s="60">
        <v>204353</v>
      </c>
      <c r="Q1931" s="58"/>
      <c r="R1931" s="58" t="s">
        <v>658</v>
      </c>
      <c r="S1931" s="58" t="s">
        <v>687</v>
      </c>
      <c r="T1931" s="58"/>
      <c r="U1931" s="58">
        <v>3</v>
      </c>
      <c r="V1931" s="58"/>
      <c r="W1931" s="58" t="s">
        <v>658</v>
      </c>
      <c r="X1931" s="58">
        <v>44072938000</v>
      </c>
      <c r="Y1931" s="58" t="str">
        <f>LEFT(Tableau3[[#This Row],[CODE_TARIF]],6)</f>
        <v>440729</v>
      </c>
      <c r="Z1931" s="58" t="s">
        <v>697</v>
      </c>
      <c r="AA1931" s="58"/>
      <c r="AB1931" s="58" t="s">
        <v>7972</v>
      </c>
      <c r="AC1931" s="60">
        <v>9</v>
      </c>
      <c r="AD1931" s="60" t="s">
        <v>7114</v>
      </c>
      <c r="AE1931" s="58" t="s">
        <v>1668</v>
      </c>
      <c r="AF1931" s="58" t="s">
        <v>658</v>
      </c>
      <c r="AG1931" s="60" t="s">
        <v>5720</v>
      </c>
      <c r="AH1931" s="60" t="s">
        <v>5720</v>
      </c>
      <c r="AI1931" s="58">
        <v>1000</v>
      </c>
      <c r="AJ1931" s="58" t="s">
        <v>666</v>
      </c>
    </row>
    <row r="1932" spans="1:36">
      <c r="A1932" s="57">
        <v>1929</v>
      </c>
      <c r="B1932" s="58">
        <v>2022</v>
      </c>
      <c r="C1932" s="58" t="s">
        <v>692</v>
      </c>
      <c r="D1932" s="58"/>
      <c r="E1932" s="58" t="s">
        <v>8883</v>
      </c>
      <c r="F1932" s="58" t="s">
        <v>587</v>
      </c>
      <c r="G1932" s="58" t="s">
        <v>7933</v>
      </c>
      <c r="H1932" s="58" t="s">
        <v>2032</v>
      </c>
      <c r="I1932" s="59">
        <v>44571</v>
      </c>
      <c r="J1932" s="58" t="s">
        <v>3863</v>
      </c>
      <c r="K1932" s="59" t="s">
        <v>1800</v>
      </c>
      <c r="L1932" s="58" t="s">
        <v>7911</v>
      </c>
      <c r="M1932" s="58" t="s">
        <v>7296</v>
      </c>
      <c r="N1932" s="60">
        <v>2724600</v>
      </c>
      <c r="O1932" s="60">
        <v>204345</v>
      </c>
      <c r="P1932" s="60">
        <v>204345</v>
      </c>
      <c r="Q1932" s="58"/>
      <c r="R1932" s="58" t="s">
        <v>658</v>
      </c>
      <c r="S1932" s="58" t="s">
        <v>687</v>
      </c>
      <c r="T1932" s="58"/>
      <c r="U1932" s="58">
        <v>3</v>
      </c>
      <c r="V1932" s="58"/>
      <c r="W1932" s="58" t="s">
        <v>658</v>
      </c>
      <c r="X1932" s="58">
        <v>44072938000</v>
      </c>
      <c r="Y1932" s="58" t="str">
        <f>LEFT(Tableau3[[#This Row],[CODE_TARIF]],6)</f>
        <v>440729</v>
      </c>
      <c r="Z1932" s="58" t="s">
        <v>697</v>
      </c>
      <c r="AA1932" s="58"/>
      <c r="AB1932" s="58" t="s">
        <v>7972</v>
      </c>
      <c r="AC1932" s="60">
        <v>10</v>
      </c>
      <c r="AD1932" s="60" t="s">
        <v>7115</v>
      </c>
      <c r="AE1932" s="58" t="s">
        <v>1668</v>
      </c>
      <c r="AF1932" s="58" t="s">
        <v>658</v>
      </c>
      <c r="AG1932" s="60" t="s">
        <v>5721</v>
      </c>
      <c r="AH1932" s="60" t="s">
        <v>5721</v>
      </c>
      <c r="AI1932" s="58">
        <v>1000</v>
      </c>
      <c r="AJ1932" s="58" t="s">
        <v>666</v>
      </c>
    </row>
    <row r="1933" spans="1:36">
      <c r="A1933" s="57">
        <v>1930</v>
      </c>
      <c r="B1933" s="58">
        <v>2022</v>
      </c>
      <c r="C1933" s="58" t="s">
        <v>692</v>
      </c>
      <c r="D1933" s="58"/>
      <c r="E1933" s="58" t="s">
        <v>8883</v>
      </c>
      <c r="F1933" s="58" t="s">
        <v>587</v>
      </c>
      <c r="G1933" s="58" t="s">
        <v>7933</v>
      </c>
      <c r="H1933" s="58" t="s">
        <v>2032</v>
      </c>
      <c r="I1933" s="59">
        <v>44571</v>
      </c>
      <c r="J1933" s="58" t="s">
        <v>3864</v>
      </c>
      <c r="K1933" s="59" t="s">
        <v>1800</v>
      </c>
      <c r="L1933" s="58" t="s">
        <v>1441</v>
      </c>
      <c r="M1933" s="58" t="s">
        <v>1441</v>
      </c>
      <c r="N1933" s="60">
        <v>1520600</v>
      </c>
      <c r="O1933" s="60">
        <v>114045</v>
      </c>
      <c r="P1933" s="60">
        <v>114045</v>
      </c>
      <c r="Q1933" s="58"/>
      <c r="R1933" s="58" t="s">
        <v>658</v>
      </c>
      <c r="S1933" s="58" t="s">
        <v>695</v>
      </c>
      <c r="T1933" s="58"/>
      <c r="U1933" s="58">
        <v>3</v>
      </c>
      <c r="V1933" s="58"/>
      <c r="W1933" s="58" t="s">
        <v>658</v>
      </c>
      <c r="X1933" s="58">
        <v>44072938000</v>
      </c>
      <c r="Y1933" s="58" t="str">
        <f>LEFT(Tableau3[[#This Row],[CODE_TARIF]],6)</f>
        <v>440729</v>
      </c>
      <c r="Z1933" s="58" t="s">
        <v>697</v>
      </c>
      <c r="AA1933" s="58"/>
      <c r="AB1933" s="58" t="s">
        <v>7972</v>
      </c>
      <c r="AC1933" s="60">
        <v>4</v>
      </c>
      <c r="AD1933" s="60" t="s">
        <v>7116</v>
      </c>
      <c r="AE1933" s="58" t="s">
        <v>1668</v>
      </c>
      <c r="AF1933" s="58" t="s">
        <v>658</v>
      </c>
      <c r="AG1933" s="60" t="s">
        <v>5722</v>
      </c>
      <c r="AH1933" s="60" t="s">
        <v>5722</v>
      </c>
      <c r="AI1933" s="58">
        <v>1000</v>
      </c>
      <c r="AJ1933" s="58" t="s">
        <v>666</v>
      </c>
    </row>
    <row r="1934" spans="1:36">
      <c r="A1934" s="57">
        <v>1931</v>
      </c>
      <c r="B1934" s="58">
        <v>2022</v>
      </c>
      <c r="C1934" s="58" t="s">
        <v>692</v>
      </c>
      <c r="D1934" s="58"/>
      <c r="E1934" s="58" t="s">
        <v>8883</v>
      </c>
      <c r="F1934" s="58" t="s">
        <v>587</v>
      </c>
      <c r="G1934" s="58" t="s">
        <v>7933</v>
      </c>
      <c r="H1934" s="58" t="s">
        <v>2032</v>
      </c>
      <c r="I1934" s="59">
        <v>44571</v>
      </c>
      <c r="J1934" s="58" t="s">
        <v>3865</v>
      </c>
      <c r="K1934" s="59" t="s">
        <v>1800</v>
      </c>
      <c r="L1934" s="58" t="s">
        <v>1441</v>
      </c>
      <c r="M1934" s="58" t="s">
        <v>1441</v>
      </c>
      <c r="N1934" s="60">
        <v>1192100</v>
      </c>
      <c r="O1934" s="60">
        <v>89408</v>
      </c>
      <c r="P1934" s="60">
        <v>89408</v>
      </c>
      <c r="Q1934" s="58"/>
      <c r="R1934" s="58" t="s">
        <v>658</v>
      </c>
      <c r="S1934" s="58" t="s">
        <v>695</v>
      </c>
      <c r="T1934" s="58"/>
      <c r="U1934" s="58">
        <v>3</v>
      </c>
      <c r="V1934" s="58"/>
      <c r="W1934" s="58" t="s">
        <v>658</v>
      </c>
      <c r="X1934" s="58">
        <v>44072938000</v>
      </c>
      <c r="Y1934" s="58" t="str">
        <f>LEFT(Tableau3[[#This Row],[CODE_TARIF]],6)</f>
        <v>440729</v>
      </c>
      <c r="Z1934" s="58" t="s">
        <v>697</v>
      </c>
      <c r="AA1934" s="58"/>
      <c r="AB1934" s="58" t="s">
        <v>7972</v>
      </c>
      <c r="AC1934" s="60">
        <v>10</v>
      </c>
      <c r="AD1934" s="60" t="s">
        <v>7117</v>
      </c>
      <c r="AE1934" s="58" t="s">
        <v>1668</v>
      </c>
      <c r="AF1934" s="58" t="s">
        <v>658</v>
      </c>
      <c r="AG1934" s="60" t="s">
        <v>5723</v>
      </c>
      <c r="AH1934" s="60" t="s">
        <v>5723</v>
      </c>
      <c r="AI1934" s="58">
        <v>1000</v>
      </c>
      <c r="AJ1934" s="58" t="s">
        <v>666</v>
      </c>
    </row>
    <row r="1935" spans="1:36">
      <c r="A1935" s="57">
        <v>1932</v>
      </c>
      <c r="B1935" s="58">
        <v>2022</v>
      </c>
      <c r="C1935" s="58" t="s">
        <v>692</v>
      </c>
      <c r="D1935" s="58"/>
      <c r="E1935" s="58" t="s">
        <v>8883</v>
      </c>
      <c r="F1935" s="58" t="s">
        <v>587</v>
      </c>
      <c r="G1935" s="58" t="s">
        <v>7933</v>
      </c>
      <c r="H1935" s="58" t="s">
        <v>2032</v>
      </c>
      <c r="I1935" s="59">
        <v>44571</v>
      </c>
      <c r="J1935" s="58" t="s">
        <v>2082</v>
      </c>
      <c r="K1935" s="59" t="s">
        <v>1800</v>
      </c>
      <c r="L1935" s="58" t="s">
        <v>1441</v>
      </c>
      <c r="M1935" s="58" t="s">
        <v>1441</v>
      </c>
      <c r="N1935" s="60">
        <v>2730700</v>
      </c>
      <c r="O1935" s="60">
        <v>204803</v>
      </c>
      <c r="P1935" s="60">
        <v>204803</v>
      </c>
      <c r="Q1935" s="58"/>
      <c r="R1935" s="58" t="s">
        <v>658</v>
      </c>
      <c r="S1935" s="58" t="s">
        <v>687</v>
      </c>
      <c r="T1935" s="58"/>
      <c r="U1935" s="58">
        <v>3</v>
      </c>
      <c r="V1935" s="58"/>
      <c r="W1935" s="58" t="s">
        <v>658</v>
      </c>
      <c r="X1935" s="58">
        <v>44072938000</v>
      </c>
      <c r="Y1935" s="58" t="str">
        <f>LEFT(Tableau3[[#This Row],[CODE_TARIF]],6)</f>
        <v>440729</v>
      </c>
      <c r="Z1935" s="58" t="s">
        <v>697</v>
      </c>
      <c r="AA1935" s="58"/>
      <c r="AB1935" s="58" t="s">
        <v>7972</v>
      </c>
      <c r="AC1935" s="60">
        <v>13</v>
      </c>
      <c r="AD1935" s="60" t="s">
        <v>7118</v>
      </c>
      <c r="AE1935" s="58" t="s">
        <v>1668</v>
      </c>
      <c r="AF1935" s="58" t="s">
        <v>658</v>
      </c>
      <c r="AG1935" s="60" t="s">
        <v>5724</v>
      </c>
      <c r="AH1935" s="60" t="s">
        <v>5724</v>
      </c>
      <c r="AI1935" s="58">
        <v>1000</v>
      </c>
      <c r="AJ1935" s="58" t="s">
        <v>666</v>
      </c>
    </row>
    <row r="1936" spans="1:36">
      <c r="A1936" s="57">
        <v>1933</v>
      </c>
      <c r="B1936" s="58">
        <v>2022</v>
      </c>
      <c r="C1936" s="58" t="s">
        <v>692</v>
      </c>
      <c r="D1936" s="58"/>
      <c r="E1936" s="58" t="s">
        <v>8883</v>
      </c>
      <c r="F1936" s="58" t="s">
        <v>587</v>
      </c>
      <c r="G1936" s="58" t="s">
        <v>7933</v>
      </c>
      <c r="H1936" s="58" t="s">
        <v>2032</v>
      </c>
      <c r="I1936" s="59">
        <v>44571</v>
      </c>
      <c r="J1936" s="58" t="s">
        <v>3866</v>
      </c>
      <c r="K1936" s="59" t="s">
        <v>1800</v>
      </c>
      <c r="L1936" s="58" t="s">
        <v>1441</v>
      </c>
      <c r="M1936" s="58" t="s">
        <v>1441</v>
      </c>
      <c r="N1936" s="60">
        <v>2689400</v>
      </c>
      <c r="O1936" s="60">
        <v>201705</v>
      </c>
      <c r="P1936" s="60">
        <v>201705</v>
      </c>
      <c r="Q1936" s="58"/>
      <c r="R1936" s="58" t="s">
        <v>658</v>
      </c>
      <c r="S1936" s="58" t="s">
        <v>687</v>
      </c>
      <c r="T1936" s="58"/>
      <c r="U1936" s="58">
        <v>3</v>
      </c>
      <c r="V1936" s="58"/>
      <c r="W1936" s="58" t="s">
        <v>658</v>
      </c>
      <c r="X1936" s="58">
        <v>44072938000</v>
      </c>
      <c r="Y1936" s="58" t="str">
        <f>LEFT(Tableau3[[#This Row],[CODE_TARIF]],6)</f>
        <v>440729</v>
      </c>
      <c r="Z1936" s="58" t="s">
        <v>697</v>
      </c>
      <c r="AA1936" s="58"/>
      <c r="AB1936" s="58" t="s">
        <v>7972</v>
      </c>
      <c r="AC1936" s="60">
        <v>10</v>
      </c>
      <c r="AD1936" s="60" t="s">
        <v>6272</v>
      </c>
      <c r="AE1936" s="58" t="s">
        <v>1668</v>
      </c>
      <c r="AF1936" s="58" t="s">
        <v>658</v>
      </c>
      <c r="AG1936" s="60" t="s">
        <v>4602</v>
      </c>
      <c r="AH1936" s="60" t="s">
        <v>4602</v>
      </c>
      <c r="AI1936" s="58">
        <v>1000</v>
      </c>
      <c r="AJ1936" s="58" t="s">
        <v>666</v>
      </c>
    </row>
    <row r="1937" spans="1:36">
      <c r="A1937" s="57">
        <v>1934</v>
      </c>
      <c r="B1937" s="58">
        <v>2022</v>
      </c>
      <c r="C1937" s="58" t="s">
        <v>692</v>
      </c>
      <c r="D1937" s="58"/>
      <c r="E1937" s="58" t="s">
        <v>8883</v>
      </c>
      <c r="F1937" s="58" t="s">
        <v>587</v>
      </c>
      <c r="G1937" s="58" t="s">
        <v>7933</v>
      </c>
      <c r="H1937" s="58" t="s">
        <v>2032</v>
      </c>
      <c r="I1937" s="59">
        <v>44571</v>
      </c>
      <c r="J1937" s="58" t="s">
        <v>3867</v>
      </c>
      <c r="K1937" s="59" t="s">
        <v>1800</v>
      </c>
      <c r="L1937" s="58" t="s">
        <v>1441</v>
      </c>
      <c r="M1937" s="58" t="s">
        <v>1441</v>
      </c>
      <c r="N1937" s="60">
        <v>2702300</v>
      </c>
      <c r="O1937" s="60">
        <v>202673</v>
      </c>
      <c r="P1937" s="60">
        <v>202673</v>
      </c>
      <c r="Q1937" s="58"/>
      <c r="R1937" s="58" t="s">
        <v>658</v>
      </c>
      <c r="S1937" s="58" t="s">
        <v>687</v>
      </c>
      <c r="T1937" s="58"/>
      <c r="U1937" s="58">
        <v>3</v>
      </c>
      <c r="V1937" s="58"/>
      <c r="W1937" s="58" t="s">
        <v>658</v>
      </c>
      <c r="X1937" s="58">
        <v>44072938000</v>
      </c>
      <c r="Y1937" s="58" t="str">
        <f>LEFT(Tableau3[[#This Row],[CODE_TARIF]],6)</f>
        <v>440729</v>
      </c>
      <c r="Z1937" s="58" t="s">
        <v>697</v>
      </c>
      <c r="AA1937" s="58"/>
      <c r="AB1937" s="58" t="s">
        <v>7972</v>
      </c>
      <c r="AC1937" s="60">
        <v>10</v>
      </c>
      <c r="AD1937" s="60" t="s">
        <v>5830</v>
      </c>
      <c r="AE1937" s="58" t="s">
        <v>1668</v>
      </c>
      <c r="AF1937" s="58" t="s">
        <v>658</v>
      </c>
      <c r="AG1937" s="60" t="s">
        <v>4005</v>
      </c>
      <c r="AH1937" s="60" t="s">
        <v>4005</v>
      </c>
      <c r="AI1937" s="58">
        <v>1000</v>
      </c>
      <c r="AJ1937" s="58" t="s">
        <v>666</v>
      </c>
    </row>
    <row r="1938" spans="1:36">
      <c r="A1938" s="57">
        <v>1935</v>
      </c>
      <c r="B1938" s="58">
        <v>2022</v>
      </c>
      <c r="C1938" s="58" t="s">
        <v>692</v>
      </c>
      <c r="D1938" s="58"/>
      <c r="E1938" s="58" t="s">
        <v>8883</v>
      </c>
      <c r="F1938" s="58" t="s">
        <v>587</v>
      </c>
      <c r="G1938" s="58" t="s">
        <v>7933</v>
      </c>
      <c r="H1938" s="58" t="s">
        <v>2032</v>
      </c>
      <c r="I1938" s="59">
        <v>44571</v>
      </c>
      <c r="J1938" s="58" t="s">
        <v>3868</v>
      </c>
      <c r="K1938" s="59" t="s">
        <v>1800</v>
      </c>
      <c r="L1938" s="58" t="s">
        <v>1441</v>
      </c>
      <c r="M1938" s="58" t="s">
        <v>1441</v>
      </c>
      <c r="N1938" s="60">
        <v>2708900</v>
      </c>
      <c r="O1938" s="60">
        <v>203168</v>
      </c>
      <c r="P1938" s="60">
        <v>203168</v>
      </c>
      <c r="Q1938" s="58"/>
      <c r="R1938" s="58" t="s">
        <v>658</v>
      </c>
      <c r="S1938" s="58" t="s">
        <v>687</v>
      </c>
      <c r="T1938" s="58"/>
      <c r="U1938" s="58">
        <v>3</v>
      </c>
      <c r="V1938" s="58"/>
      <c r="W1938" s="58" t="s">
        <v>658</v>
      </c>
      <c r="X1938" s="58">
        <v>44072938000</v>
      </c>
      <c r="Y1938" s="58" t="str">
        <f>LEFT(Tableau3[[#This Row],[CODE_TARIF]],6)</f>
        <v>440729</v>
      </c>
      <c r="Z1938" s="58" t="s">
        <v>697</v>
      </c>
      <c r="AA1938" s="58"/>
      <c r="AB1938" s="58" t="s">
        <v>7972</v>
      </c>
      <c r="AC1938" s="60">
        <v>9</v>
      </c>
      <c r="AD1938" s="60" t="s">
        <v>7112</v>
      </c>
      <c r="AE1938" s="58" t="s">
        <v>1668</v>
      </c>
      <c r="AF1938" s="58" t="s">
        <v>658</v>
      </c>
      <c r="AG1938" s="60" t="s">
        <v>5718</v>
      </c>
      <c r="AH1938" s="60" t="s">
        <v>5718</v>
      </c>
      <c r="AI1938" s="58">
        <v>1000</v>
      </c>
      <c r="AJ1938" s="58" t="s">
        <v>666</v>
      </c>
    </row>
    <row r="1939" spans="1:36">
      <c r="A1939" s="57">
        <v>1936</v>
      </c>
      <c r="B1939" s="58">
        <v>2022</v>
      </c>
      <c r="C1939" s="58" t="s">
        <v>692</v>
      </c>
      <c r="D1939" s="58"/>
      <c r="E1939" s="58" t="s">
        <v>8883</v>
      </c>
      <c r="F1939" s="58" t="s">
        <v>587</v>
      </c>
      <c r="G1939" s="58" t="s">
        <v>7933</v>
      </c>
      <c r="H1939" s="58" t="s">
        <v>2032</v>
      </c>
      <c r="I1939" s="59">
        <v>44571</v>
      </c>
      <c r="J1939" s="58" t="s">
        <v>3869</v>
      </c>
      <c r="K1939" s="59" t="s">
        <v>1800</v>
      </c>
      <c r="L1939" s="58" t="s">
        <v>1441</v>
      </c>
      <c r="M1939" s="58" t="s">
        <v>1441</v>
      </c>
      <c r="N1939" s="60">
        <v>2696600</v>
      </c>
      <c r="O1939" s="60">
        <v>202245</v>
      </c>
      <c r="P1939" s="60">
        <v>202245</v>
      </c>
      <c r="Q1939" s="58"/>
      <c r="R1939" s="58" t="s">
        <v>658</v>
      </c>
      <c r="S1939" s="58" t="s">
        <v>695</v>
      </c>
      <c r="T1939" s="58"/>
      <c r="U1939" s="58">
        <v>3</v>
      </c>
      <c r="V1939" s="58"/>
      <c r="W1939" s="58" t="s">
        <v>658</v>
      </c>
      <c r="X1939" s="58">
        <v>44072938000</v>
      </c>
      <c r="Y1939" s="58" t="str">
        <f>LEFT(Tableau3[[#This Row],[CODE_TARIF]],6)</f>
        <v>440729</v>
      </c>
      <c r="Z1939" s="58" t="s">
        <v>697</v>
      </c>
      <c r="AA1939" s="58"/>
      <c r="AB1939" s="58" t="s">
        <v>7972</v>
      </c>
      <c r="AC1939" s="60">
        <v>15</v>
      </c>
      <c r="AD1939" s="60" t="s">
        <v>7119</v>
      </c>
      <c r="AE1939" s="58" t="s">
        <v>1668</v>
      </c>
      <c r="AF1939" s="58" t="s">
        <v>658</v>
      </c>
      <c r="AG1939" s="60" t="s">
        <v>4226</v>
      </c>
      <c r="AH1939" s="60" t="s">
        <v>4226</v>
      </c>
      <c r="AI1939" s="58">
        <v>1000</v>
      </c>
      <c r="AJ1939" s="58" t="s">
        <v>666</v>
      </c>
    </row>
    <row r="1940" spans="1:36">
      <c r="A1940" s="57">
        <v>1937</v>
      </c>
      <c r="B1940" s="58">
        <v>2022</v>
      </c>
      <c r="C1940" s="58" t="s">
        <v>692</v>
      </c>
      <c r="D1940" s="58"/>
      <c r="E1940" s="58" t="s">
        <v>8883</v>
      </c>
      <c r="F1940" s="58" t="s">
        <v>587</v>
      </c>
      <c r="G1940" s="58" t="s">
        <v>7933</v>
      </c>
      <c r="H1940" s="58" t="s">
        <v>2032</v>
      </c>
      <c r="I1940" s="59">
        <v>44571</v>
      </c>
      <c r="J1940" s="58" t="s">
        <v>3870</v>
      </c>
      <c r="K1940" s="59" t="s">
        <v>1800</v>
      </c>
      <c r="L1940" s="58" t="s">
        <v>1441</v>
      </c>
      <c r="M1940" s="58" t="s">
        <v>1441</v>
      </c>
      <c r="N1940" s="60">
        <v>2712300</v>
      </c>
      <c r="O1940" s="60">
        <v>203423</v>
      </c>
      <c r="P1940" s="60">
        <v>203423</v>
      </c>
      <c r="Q1940" s="58"/>
      <c r="R1940" s="58" t="s">
        <v>658</v>
      </c>
      <c r="S1940" s="58" t="s">
        <v>687</v>
      </c>
      <c r="T1940" s="58"/>
      <c r="U1940" s="58">
        <v>3</v>
      </c>
      <c r="V1940" s="58"/>
      <c r="W1940" s="58" t="s">
        <v>658</v>
      </c>
      <c r="X1940" s="58">
        <v>44072938000</v>
      </c>
      <c r="Y1940" s="58" t="str">
        <f>LEFT(Tableau3[[#This Row],[CODE_TARIF]],6)</f>
        <v>440729</v>
      </c>
      <c r="Z1940" s="58" t="s">
        <v>697</v>
      </c>
      <c r="AA1940" s="58"/>
      <c r="AB1940" s="58" t="s">
        <v>7972</v>
      </c>
      <c r="AC1940" s="60">
        <v>12</v>
      </c>
      <c r="AD1940" s="60" t="s">
        <v>6023</v>
      </c>
      <c r="AE1940" s="58" t="s">
        <v>1668</v>
      </c>
      <c r="AF1940" s="58" t="s">
        <v>658</v>
      </c>
      <c r="AG1940" s="60" t="s">
        <v>4255</v>
      </c>
      <c r="AH1940" s="60" t="s">
        <v>4255</v>
      </c>
      <c r="AI1940" s="58">
        <v>1000</v>
      </c>
      <c r="AJ1940" s="58" t="s">
        <v>666</v>
      </c>
    </row>
    <row r="1941" spans="1:36">
      <c r="A1941" s="57">
        <v>1938</v>
      </c>
      <c r="B1941" s="58">
        <v>2022</v>
      </c>
      <c r="C1941" s="58" t="s">
        <v>692</v>
      </c>
      <c r="D1941" s="58"/>
      <c r="E1941" s="58" t="s">
        <v>8883</v>
      </c>
      <c r="F1941" s="58" t="s">
        <v>587</v>
      </c>
      <c r="G1941" s="58" t="s">
        <v>7933</v>
      </c>
      <c r="H1941" s="58" t="s">
        <v>2032</v>
      </c>
      <c r="I1941" s="59">
        <v>44571</v>
      </c>
      <c r="J1941" s="58" t="s">
        <v>3871</v>
      </c>
      <c r="K1941" s="59" t="s">
        <v>1800</v>
      </c>
      <c r="L1941" s="58" t="s">
        <v>1441</v>
      </c>
      <c r="M1941" s="58" t="s">
        <v>1441</v>
      </c>
      <c r="N1941" s="60">
        <v>2690300</v>
      </c>
      <c r="O1941" s="60">
        <v>201773</v>
      </c>
      <c r="P1941" s="60">
        <v>201773</v>
      </c>
      <c r="Q1941" s="58"/>
      <c r="R1941" s="58" t="s">
        <v>658</v>
      </c>
      <c r="S1941" s="58" t="s">
        <v>687</v>
      </c>
      <c r="T1941" s="58"/>
      <c r="U1941" s="58">
        <v>3</v>
      </c>
      <c r="V1941" s="58"/>
      <c r="W1941" s="58" t="s">
        <v>658</v>
      </c>
      <c r="X1941" s="58">
        <v>44072938000</v>
      </c>
      <c r="Y1941" s="58" t="str">
        <f>LEFT(Tableau3[[#This Row],[CODE_TARIF]],6)</f>
        <v>440729</v>
      </c>
      <c r="Z1941" s="58" t="s">
        <v>697</v>
      </c>
      <c r="AA1941" s="58"/>
      <c r="AB1941" s="58" t="s">
        <v>7972</v>
      </c>
      <c r="AC1941" s="60">
        <v>11</v>
      </c>
      <c r="AD1941" s="60" t="s">
        <v>7120</v>
      </c>
      <c r="AE1941" s="58" t="s">
        <v>1668</v>
      </c>
      <c r="AF1941" s="58" t="s">
        <v>658</v>
      </c>
      <c r="AG1941" s="60" t="s">
        <v>5725</v>
      </c>
      <c r="AH1941" s="60" t="s">
        <v>5725</v>
      </c>
      <c r="AI1941" s="58">
        <v>1000</v>
      </c>
      <c r="AJ1941" s="58" t="s">
        <v>666</v>
      </c>
    </row>
    <row r="1942" spans="1:36">
      <c r="A1942" s="57">
        <v>1939</v>
      </c>
      <c r="B1942" s="58">
        <v>2022</v>
      </c>
      <c r="C1942" s="58" t="s">
        <v>692</v>
      </c>
      <c r="D1942" s="58"/>
      <c r="E1942" s="58" t="s">
        <v>8883</v>
      </c>
      <c r="F1942" s="58" t="s">
        <v>587</v>
      </c>
      <c r="G1942" s="58" t="s">
        <v>7933</v>
      </c>
      <c r="H1942" s="58" t="s">
        <v>2032</v>
      </c>
      <c r="I1942" s="59">
        <v>44571</v>
      </c>
      <c r="J1942" s="58" t="s">
        <v>3872</v>
      </c>
      <c r="K1942" s="59" t="s">
        <v>1800</v>
      </c>
      <c r="L1942" s="58" t="s">
        <v>1441</v>
      </c>
      <c r="M1942" s="58" t="s">
        <v>1441</v>
      </c>
      <c r="N1942" s="60">
        <v>2736400</v>
      </c>
      <c r="O1942" s="60">
        <v>205230</v>
      </c>
      <c r="P1942" s="60">
        <v>205230</v>
      </c>
      <c r="Q1942" s="58"/>
      <c r="R1942" s="58" t="s">
        <v>658</v>
      </c>
      <c r="S1942" s="58" t="s">
        <v>695</v>
      </c>
      <c r="T1942" s="58"/>
      <c r="U1942" s="58">
        <v>3</v>
      </c>
      <c r="V1942" s="58"/>
      <c r="W1942" s="58" t="s">
        <v>658</v>
      </c>
      <c r="X1942" s="58">
        <v>44072938000</v>
      </c>
      <c r="Y1942" s="58" t="str">
        <f>LEFT(Tableau3[[#This Row],[CODE_TARIF]],6)</f>
        <v>440729</v>
      </c>
      <c r="Z1942" s="58" t="s">
        <v>697</v>
      </c>
      <c r="AA1942" s="58"/>
      <c r="AB1942" s="58" t="s">
        <v>7972</v>
      </c>
      <c r="AC1942" s="60">
        <v>15</v>
      </c>
      <c r="AD1942" s="60" t="s">
        <v>7121</v>
      </c>
      <c r="AE1942" s="58" t="s">
        <v>1668</v>
      </c>
      <c r="AF1942" s="58" t="s">
        <v>658</v>
      </c>
      <c r="AG1942" s="60" t="s">
        <v>5726</v>
      </c>
      <c r="AH1942" s="60" t="s">
        <v>5726</v>
      </c>
      <c r="AI1942" s="58">
        <v>1000</v>
      </c>
      <c r="AJ1942" s="58" t="s">
        <v>666</v>
      </c>
    </row>
    <row r="1943" spans="1:36">
      <c r="A1943" s="57">
        <v>1940</v>
      </c>
      <c r="B1943" s="58">
        <v>2022</v>
      </c>
      <c r="C1943" s="58" t="s">
        <v>692</v>
      </c>
      <c r="D1943" s="58"/>
      <c r="E1943" s="58" t="s">
        <v>8883</v>
      </c>
      <c r="F1943" s="58" t="s">
        <v>587</v>
      </c>
      <c r="G1943" s="58" t="s">
        <v>7933</v>
      </c>
      <c r="H1943" s="58" t="s">
        <v>2032</v>
      </c>
      <c r="I1943" s="59">
        <v>44571</v>
      </c>
      <c r="J1943" s="58" t="s">
        <v>3873</v>
      </c>
      <c r="K1943" s="59" t="s">
        <v>1800</v>
      </c>
      <c r="L1943" s="58" t="s">
        <v>1441</v>
      </c>
      <c r="M1943" s="58" t="s">
        <v>1441</v>
      </c>
      <c r="N1943" s="60">
        <v>2695700</v>
      </c>
      <c r="O1943" s="60">
        <v>202178</v>
      </c>
      <c r="P1943" s="60">
        <v>202178</v>
      </c>
      <c r="Q1943" s="58"/>
      <c r="R1943" s="58" t="s">
        <v>658</v>
      </c>
      <c r="S1943" s="58" t="s">
        <v>695</v>
      </c>
      <c r="T1943" s="58"/>
      <c r="U1943" s="58">
        <v>3</v>
      </c>
      <c r="V1943" s="58"/>
      <c r="W1943" s="58" t="s">
        <v>658</v>
      </c>
      <c r="X1943" s="58">
        <v>44072938000</v>
      </c>
      <c r="Y1943" s="58" t="str">
        <f>LEFT(Tableau3[[#This Row],[CODE_TARIF]],6)</f>
        <v>440729</v>
      </c>
      <c r="Z1943" s="58" t="s">
        <v>697</v>
      </c>
      <c r="AA1943" s="58"/>
      <c r="AB1943" s="58" t="s">
        <v>7972</v>
      </c>
      <c r="AC1943" s="60">
        <v>15</v>
      </c>
      <c r="AD1943" s="60" t="s">
        <v>7122</v>
      </c>
      <c r="AE1943" s="58" t="s">
        <v>1668</v>
      </c>
      <c r="AF1943" s="58" t="s">
        <v>658</v>
      </c>
      <c r="AG1943" s="60" t="s">
        <v>5727</v>
      </c>
      <c r="AH1943" s="60" t="s">
        <v>5727</v>
      </c>
      <c r="AI1943" s="58">
        <v>1000</v>
      </c>
      <c r="AJ1943" s="58" t="s">
        <v>666</v>
      </c>
    </row>
    <row r="1944" spans="1:36">
      <c r="A1944" s="57">
        <v>1941</v>
      </c>
      <c r="B1944" s="58">
        <v>2022</v>
      </c>
      <c r="C1944" s="58" t="s">
        <v>692</v>
      </c>
      <c r="D1944" s="58"/>
      <c r="E1944" s="58" t="s">
        <v>8883</v>
      </c>
      <c r="F1944" s="58" t="s">
        <v>587</v>
      </c>
      <c r="G1944" s="58" t="s">
        <v>7933</v>
      </c>
      <c r="H1944" s="58" t="s">
        <v>2032</v>
      </c>
      <c r="I1944" s="59">
        <v>44571</v>
      </c>
      <c r="J1944" s="58" t="s">
        <v>3874</v>
      </c>
      <c r="K1944" s="59" t="s">
        <v>1800</v>
      </c>
      <c r="L1944" s="58" t="s">
        <v>1441</v>
      </c>
      <c r="M1944" s="58" t="s">
        <v>1441</v>
      </c>
      <c r="N1944" s="60">
        <v>2709300</v>
      </c>
      <c r="O1944" s="60">
        <v>203198</v>
      </c>
      <c r="P1944" s="60">
        <v>203198</v>
      </c>
      <c r="Q1944" s="58"/>
      <c r="R1944" s="58" t="s">
        <v>658</v>
      </c>
      <c r="S1944" s="58" t="s">
        <v>687</v>
      </c>
      <c r="T1944" s="58"/>
      <c r="U1944" s="58">
        <v>3</v>
      </c>
      <c r="V1944" s="58"/>
      <c r="W1944" s="58" t="s">
        <v>658</v>
      </c>
      <c r="X1944" s="58">
        <v>44072938000</v>
      </c>
      <c r="Y1944" s="58" t="str">
        <f>LEFT(Tableau3[[#This Row],[CODE_TARIF]],6)</f>
        <v>440729</v>
      </c>
      <c r="Z1944" s="58" t="s">
        <v>697</v>
      </c>
      <c r="AA1944" s="58"/>
      <c r="AB1944" s="58" t="s">
        <v>7972</v>
      </c>
      <c r="AC1944" s="60">
        <v>17</v>
      </c>
      <c r="AD1944" s="60" t="s">
        <v>7123</v>
      </c>
      <c r="AE1944" s="58" t="s">
        <v>1668</v>
      </c>
      <c r="AF1944" s="58" t="s">
        <v>658</v>
      </c>
      <c r="AG1944" s="60" t="s">
        <v>5728</v>
      </c>
      <c r="AH1944" s="60" t="s">
        <v>5728</v>
      </c>
      <c r="AI1944" s="58">
        <v>1000</v>
      </c>
      <c r="AJ1944" s="58" t="s">
        <v>666</v>
      </c>
    </row>
    <row r="1945" spans="1:36">
      <c r="A1945" s="57">
        <v>1942</v>
      </c>
      <c r="B1945" s="58">
        <v>2022</v>
      </c>
      <c r="C1945" s="58" t="s">
        <v>692</v>
      </c>
      <c r="D1945" s="58"/>
      <c r="E1945" s="58" t="s">
        <v>8883</v>
      </c>
      <c r="F1945" s="58" t="s">
        <v>587</v>
      </c>
      <c r="G1945" s="58" t="s">
        <v>7933</v>
      </c>
      <c r="H1945" s="58" t="s">
        <v>2032</v>
      </c>
      <c r="I1945" s="59">
        <v>44571</v>
      </c>
      <c r="J1945" s="58" t="s">
        <v>3875</v>
      </c>
      <c r="K1945" s="59" t="s">
        <v>1800</v>
      </c>
      <c r="L1945" s="58" t="s">
        <v>1441</v>
      </c>
      <c r="M1945" s="58" t="s">
        <v>1441</v>
      </c>
      <c r="N1945" s="60">
        <v>2613200</v>
      </c>
      <c r="O1945" s="60">
        <v>195990</v>
      </c>
      <c r="P1945" s="60">
        <v>195990</v>
      </c>
      <c r="Q1945" s="58"/>
      <c r="R1945" s="58" t="s">
        <v>658</v>
      </c>
      <c r="S1945" s="58" t="s">
        <v>695</v>
      </c>
      <c r="T1945" s="58"/>
      <c r="U1945" s="58">
        <v>3</v>
      </c>
      <c r="V1945" s="58"/>
      <c r="W1945" s="58" t="s">
        <v>658</v>
      </c>
      <c r="X1945" s="58">
        <v>44072938000</v>
      </c>
      <c r="Y1945" s="58" t="str">
        <f>LEFT(Tableau3[[#This Row],[CODE_TARIF]],6)</f>
        <v>440729</v>
      </c>
      <c r="Z1945" s="58" t="s">
        <v>697</v>
      </c>
      <c r="AA1945" s="58"/>
      <c r="AB1945" s="58" t="s">
        <v>7972</v>
      </c>
      <c r="AC1945" s="60">
        <v>22</v>
      </c>
      <c r="AD1945" s="60" t="s">
        <v>7124</v>
      </c>
      <c r="AE1945" s="58" t="s">
        <v>1668</v>
      </c>
      <c r="AF1945" s="58" t="s">
        <v>658</v>
      </c>
      <c r="AG1945" s="60" t="s">
        <v>5729</v>
      </c>
      <c r="AH1945" s="60" t="s">
        <v>5729</v>
      </c>
      <c r="AI1945" s="58">
        <v>1000</v>
      </c>
      <c r="AJ1945" s="58" t="s">
        <v>666</v>
      </c>
    </row>
    <row r="1946" spans="1:36">
      <c r="A1946" s="57">
        <v>1943</v>
      </c>
      <c r="B1946" s="58">
        <v>2022</v>
      </c>
      <c r="C1946" s="58" t="s">
        <v>692</v>
      </c>
      <c r="D1946" s="58"/>
      <c r="E1946" s="58" t="s">
        <v>8883</v>
      </c>
      <c r="F1946" s="58" t="s">
        <v>587</v>
      </c>
      <c r="G1946" s="58" t="s">
        <v>7933</v>
      </c>
      <c r="H1946" s="58" t="s">
        <v>2032</v>
      </c>
      <c r="I1946" s="59">
        <v>44571</v>
      </c>
      <c r="J1946" s="58" t="s">
        <v>3876</v>
      </c>
      <c r="K1946" s="59" t="s">
        <v>1800</v>
      </c>
      <c r="L1946" s="58" t="s">
        <v>7912</v>
      </c>
      <c r="M1946" s="58" t="s">
        <v>7297</v>
      </c>
      <c r="N1946" s="60">
        <v>2767800</v>
      </c>
      <c r="O1946" s="60">
        <v>207585</v>
      </c>
      <c r="P1946" s="60">
        <v>207585</v>
      </c>
      <c r="Q1946" s="58"/>
      <c r="R1946" s="58" t="s">
        <v>658</v>
      </c>
      <c r="S1946" s="58" t="s">
        <v>695</v>
      </c>
      <c r="T1946" s="58"/>
      <c r="U1946" s="58">
        <v>3</v>
      </c>
      <c r="V1946" s="58"/>
      <c r="W1946" s="58" t="s">
        <v>658</v>
      </c>
      <c r="X1946" s="58">
        <v>44072938000</v>
      </c>
      <c r="Y1946" s="58" t="str">
        <f>LEFT(Tableau3[[#This Row],[CODE_TARIF]],6)</f>
        <v>440729</v>
      </c>
      <c r="Z1946" s="58" t="s">
        <v>697</v>
      </c>
      <c r="AA1946" s="58"/>
      <c r="AB1946" s="58" t="s">
        <v>7972</v>
      </c>
      <c r="AC1946" s="60">
        <v>12</v>
      </c>
      <c r="AD1946" s="60" t="s">
        <v>7125</v>
      </c>
      <c r="AE1946" s="58" t="s">
        <v>1668</v>
      </c>
      <c r="AF1946" s="58" t="s">
        <v>658</v>
      </c>
      <c r="AG1946" s="60" t="s">
        <v>5730</v>
      </c>
      <c r="AH1946" s="60" t="s">
        <v>5730</v>
      </c>
      <c r="AI1946" s="58">
        <v>1000</v>
      </c>
      <c r="AJ1946" s="58" t="s">
        <v>666</v>
      </c>
    </row>
    <row r="1947" spans="1:36">
      <c r="A1947" s="57">
        <v>1944</v>
      </c>
      <c r="B1947" s="58">
        <v>2022</v>
      </c>
      <c r="C1947" s="58" t="s">
        <v>692</v>
      </c>
      <c r="D1947" s="58"/>
      <c r="E1947" s="58" t="s">
        <v>8883</v>
      </c>
      <c r="F1947" s="58" t="s">
        <v>587</v>
      </c>
      <c r="G1947" s="58" t="s">
        <v>7933</v>
      </c>
      <c r="H1947" s="58" t="s">
        <v>2032</v>
      </c>
      <c r="I1947" s="59">
        <v>44571</v>
      </c>
      <c r="J1947" s="58" t="s">
        <v>3877</v>
      </c>
      <c r="K1947" s="59" t="s">
        <v>1800</v>
      </c>
      <c r="L1947" s="58" t="s">
        <v>7912</v>
      </c>
      <c r="M1947" s="58" t="s">
        <v>7297</v>
      </c>
      <c r="N1947" s="60">
        <v>2748400</v>
      </c>
      <c r="O1947" s="60">
        <v>206130</v>
      </c>
      <c r="P1947" s="60">
        <v>206130</v>
      </c>
      <c r="Q1947" s="58"/>
      <c r="R1947" s="58" t="s">
        <v>658</v>
      </c>
      <c r="S1947" s="58" t="s">
        <v>695</v>
      </c>
      <c r="T1947" s="58"/>
      <c r="U1947" s="58">
        <v>3</v>
      </c>
      <c r="V1947" s="58"/>
      <c r="W1947" s="58" t="s">
        <v>658</v>
      </c>
      <c r="X1947" s="58">
        <v>44072938000</v>
      </c>
      <c r="Y1947" s="58" t="str">
        <f>LEFT(Tableau3[[#This Row],[CODE_TARIF]],6)</f>
        <v>440729</v>
      </c>
      <c r="Z1947" s="58" t="s">
        <v>697</v>
      </c>
      <c r="AA1947" s="58"/>
      <c r="AB1947" s="58" t="s">
        <v>7972</v>
      </c>
      <c r="AC1947" s="60">
        <v>9</v>
      </c>
      <c r="AD1947" s="60" t="s">
        <v>6232</v>
      </c>
      <c r="AE1947" s="58" t="s">
        <v>1668</v>
      </c>
      <c r="AF1947" s="58" t="s">
        <v>658</v>
      </c>
      <c r="AG1947" s="60" t="s">
        <v>4544</v>
      </c>
      <c r="AH1947" s="60" t="s">
        <v>4544</v>
      </c>
      <c r="AI1947" s="58">
        <v>1000</v>
      </c>
      <c r="AJ1947" s="58" t="s">
        <v>666</v>
      </c>
    </row>
    <row r="1948" spans="1:36">
      <c r="A1948" s="57">
        <v>1945</v>
      </c>
      <c r="B1948" s="58">
        <v>2022</v>
      </c>
      <c r="C1948" s="58" t="s">
        <v>692</v>
      </c>
      <c r="D1948" s="58"/>
      <c r="E1948" s="58" t="s">
        <v>8883</v>
      </c>
      <c r="F1948" s="58" t="s">
        <v>587</v>
      </c>
      <c r="G1948" s="58" t="s">
        <v>7933</v>
      </c>
      <c r="H1948" s="58" t="s">
        <v>2032</v>
      </c>
      <c r="I1948" s="59">
        <v>44571</v>
      </c>
      <c r="J1948" s="58" t="s">
        <v>3878</v>
      </c>
      <c r="K1948" s="59" t="s">
        <v>1800</v>
      </c>
      <c r="L1948" s="58" t="s">
        <v>7912</v>
      </c>
      <c r="M1948" s="58" t="s">
        <v>7297</v>
      </c>
      <c r="N1948" s="60">
        <v>2780200</v>
      </c>
      <c r="O1948" s="60">
        <v>208515</v>
      </c>
      <c r="P1948" s="60">
        <v>208515</v>
      </c>
      <c r="Q1948" s="58"/>
      <c r="R1948" s="58" t="s">
        <v>658</v>
      </c>
      <c r="S1948" s="58" t="s">
        <v>695</v>
      </c>
      <c r="T1948" s="58"/>
      <c r="U1948" s="58">
        <v>3</v>
      </c>
      <c r="V1948" s="58"/>
      <c r="W1948" s="58" t="s">
        <v>658</v>
      </c>
      <c r="X1948" s="58">
        <v>44072938000</v>
      </c>
      <c r="Y1948" s="58" t="str">
        <f>LEFT(Tableau3[[#This Row],[CODE_TARIF]],6)</f>
        <v>440729</v>
      </c>
      <c r="Z1948" s="58" t="s">
        <v>697</v>
      </c>
      <c r="AA1948" s="58"/>
      <c r="AB1948" s="58" t="s">
        <v>7972</v>
      </c>
      <c r="AC1948" s="60">
        <v>10</v>
      </c>
      <c r="AD1948" s="60" t="s">
        <v>7126</v>
      </c>
      <c r="AE1948" s="58" t="s">
        <v>1668</v>
      </c>
      <c r="AF1948" s="58" t="s">
        <v>658</v>
      </c>
      <c r="AG1948" s="60" t="s">
        <v>5731</v>
      </c>
      <c r="AH1948" s="60" t="s">
        <v>5731</v>
      </c>
      <c r="AI1948" s="58">
        <v>1000</v>
      </c>
      <c r="AJ1948" s="58" t="s">
        <v>666</v>
      </c>
    </row>
    <row r="1949" spans="1:36">
      <c r="A1949" s="57">
        <v>1946</v>
      </c>
      <c r="B1949" s="58">
        <v>2022</v>
      </c>
      <c r="C1949" s="58" t="s">
        <v>692</v>
      </c>
      <c r="D1949" s="58"/>
      <c r="E1949" s="58" t="s">
        <v>8883</v>
      </c>
      <c r="F1949" s="58" t="s">
        <v>587</v>
      </c>
      <c r="G1949" s="58" t="s">
        <v>7933</v>
      </c>
      <c r="H1949" s="58" t="s">
        <v>2032</v>
      </c>
      <c r="I1949" s="59">
        <v>44571</v>
      </c>
      <c r="J1949" s="58" t="s">
        <v>3879</v>
      </c>
      <c r="K1949" s="59" t="s">
        <v>1800</v>
      </c>
      <c r="L1949" s="58" t="s">
        <v>7912</v>
      </c>
      <c r="M1949" s="58" t="s">
        <v>7297</v>
      </c>
      <c r="N1949" s="60">
        <v>2759200</v>
      </c>
      <c r="O1949" s="60">
        <v>206940</v>
      </c>
      <c r="P1949" s="60">
        <v>206940</v>
      </c>
      <c r="Q1949" s="58"/>
      <c r="R1949" s="58" t="s">
        <v>658</v>
      </c>
      <c r="S1949" s="58" t="s">
        <v>695</v>
      </c>
      <c r="T1949" s="58"/>
      <c r="U1949" s="58">
        <v>3</v>
      </c>
      <c r="V1949" s="58"/>
      <c r="W1949" s="58" t="s">
        <v>658</v>
      </c>
      <c r="X1949" s="58">
        <v>44072938000</v>
      </c>
      <c r="Y1949" s="58" t="str">
        <f>LEFT(Tableau3[[#This Row],[CODE_TARIF]],6)</f>
        <v>440729</v>
      </c>
      <c r="Z1949" s="58" t="s">
        <v>697</v>
      </c>
      <c r="AA1949" s="58"/>
      <c r="AB1949" s="58" t="s">
        <v>7972</v>
      </c>
      <c r="AC1949" s="60">
        <v>10</v>
      </c>
      <c r="AD1949" s="60" t="s">
        <v>7127</v>
      </c>
      <c r="AE1949" s="58" t="s">
        <v>1668</v>
      </c>
      <c r="AF1949" s="58" t="s">
        <v>658</v>
      </c>
      <c r="AG1949" s="60" t="s">
        <v>5732</v>
      </c>
      <c r="AH1949" s="60" t="s">
        <v>5732</v>
      </c>
      <c r="AI1949" s="58">
        <v>1000</v>
      </c>
      <c r="AJ1949" s="58" t="s">
        <v>666</v>
      </c>
    </row>
    <row r="1950" spans="1:36">
      <c r="A1950" s="57">
        <v>1947</v>
      </c>
      <c r="B1950" s="58">
        <v>2022</v>
      </c>
      <c r="C1950" s="58" t="s">
        <v>692</v>
      </c>
      <c r="D1950" s="58"/>
      <c r="E1950" s="58" t="s">
        <v>8883</v>
      </c>
      <c r="F1950" s="58" t="s">
        <v>587</v>
      </c>
      <c r="G1950" s="58" t="s">
        <v>7933</v>
      </c>
      <c r="H1950" s="58" t="s">
        <v>2032</v>
      </c>
      <c r="I1950" s="59">
        <v>44571</v>
      </c>
      <c r="J1950" s="58" t="s">
        <v>1942</v>
      </c>
      <c r="K1950" s="59" t="s">
        <v>1800</v>
      </c>
      <c r="L1950" s="58" t="s">
        <v>7912</v>
      </c>
      <c r="M1950" s="58" t="s">
        <v>7297</v>
      </c>
      <c r="N1950" s="60">
        <v>2715800</v>
      </c>
      <c r="O1950" s="60">
        <v>203685</v>
      </c>
      <c r="P1950" s="60">
        <v>203685</v>
      </c>
      <c r="Q1950" s="58"/>
      <c r="R1950" s="58" t="s">
        <v>658</v>
      </c>
      <c r="S1950" s="58" t="s">
        <v>695</v>
      </c>
      <c r="T1950" s="58"/>
      <c r="U1950" s="58">
        <v>3</v>
      </c>
      <c r="V1950" s="58"/>
      <c r="W1950" s="58" t="s">
        <v>658</v>
      </c>
      <c r="X1950" s="58">
        <v>44072938000</v>
      </c>
      <c r="Y1950" s="58" t="str">
        <f>LEFT(Tableau3[[#This Row],[CODE_TARIF]],6)</f>
        <v>440729</v>
      </c>
      <c r="Z1950" s="58" t="s">
        <v>697</v>
      </c>
      <c r="AA1950" s="58"/>
      <c r="AB1950" s="58" t="s">
        <v>7972</v>
      </c>
      <c r="AC1950" s="60">
        <v>8</v>
      </c>
      <c r="AD1950" s="60" t="s">
        <v>7128</v>
      </c>
      <c r="AE1950" s="58" t="s">
        <v>1668</v>
      </c>
      <c r="AF1950" s="58" t="s">
        <v>658</v>
      </c>
      <c r="AG1950" s="60" t="s">
        <v>3996</v>
      </c>
      <c r="AH1950" s="60" t="s">
        <v>3996</v>
      </c>
      <c r="AI1950" s="58">
        <v>1000</v>
      </c>
      <c r="AJ1950" s="58" t="s">
        <v>666</v>
      </c>
    </row>
    <row r="1951" spans="1:36">
      <c r="A1951" s="57">
        <v>1948</v>
      </c>
      <c r="B1951" s="58">
        <v>2022</v>
      </c>
      <c r="C1951" s="58" t="s">
        <v>692</v>
      </c>
      <c r="D1951" s="58"/>
      <c r="E1951" s="58" t="s">
        <v>8883</v>
      </c>
      <c r="F1951" s="58" t="s">
        <v>587</v>
      </c>
      <c r="G1951" s="58" t="s">
        <v>7933</v>
      </c>
      <c r="H1951" s="58" t="s">
        <v>2032</v>
      </c>
      <c r="I1951" s="59">
        <v>44568</v>
      </c>
      <c r="J1951" s="58" t="s">
        <v>3880</v>
      </c>
      <c r="K1951" s="59" t="s">
        <v>7299</v>
      </c>
      <c r="L1951" s="58" t="s">
        <v>1441</v>
      </c>
      <c r="M1951" s="58" t="s">
        <v>1441</v>
      </c>
      <c r="N1951" s="60">
        <v>1108400</v>
      </c>
      <c r="O1951" s="60">
        <v>83130</v>
      </c>
      <c r="P1951" s="60">
        <v>83130</v>
      </c>
      <c r="Q1951" s="58"/>
      <c r="R1951" s="58" t="s">
        <v>658</v>
      </c>
      <c r="S1951" s="58" t="s">
        <v>699</v>
      </c>
      <c r="T1951" s="58"/>
      <c r="U1951" s="58">
        <v>3</v>
      </c>
      <c r="V1951" s="58"/>
      <c r="W1951" s="58" t="s">
        <v>658</v>
      </c>
      <c r="X1951" s="58">
        <v>44072938000</v>
      </c>
      <c r="Y1951" s="58" t="str">
        <f>LEFT(Tableau3[[#This Row],[CODE_TARIF]],6)</f>
        <v>440729</v>
      </c>
      <c r="Z1951" s="58" t="s">
        <v>697</v>
      </c>
      <c r="AA1951" s="58"/>
      <c r="AB1951" s="58" t="s">
        <v>7972</v>
      </c>
      <c r="AC1951" s="60">
        <v>8</v>
      </c>
      <c r="AD1951" s="60" t="s">
        <v>6478</v>
      </c>
      <c r="AE1951" s="58" t="s">
        <v>1668</v>
      </c>
      <c r="AF1951" s="58" t="s">
        <v>658</v>
      </c>
      <c r="AG1951" s="60" t="s">
        <v>4886</v>
      </c>
      <c r="AH1951" s="60" t="s">
        <v>4886</v>
      </c>
      <c r="AI1951" s="58">
        <v>1000</v>
      </c>
      <c r="AJ1951" s="58" t="s">
        <v>666</v>
      </c>
    </row>
    <row r="1952" spans="1:36">
      <c r="A1952" s="57">
        <v>1949</v>
      </c>
      <c r="B1952" s="58">
        <v>2022</v>
      </c>
      <c r="C1952" s="58" t="s">
        <v>692</v>
      </c>
      <c r="D1952" s="58"/>
      <c r="E1952" s="58" t="s">
        <v>8883</v>
      </c>
      <c r="F1952" s="58" t="s">
        <v>587</v>
      </c>
      <c r="G1952" s="58" t="s">
        <v>7933</v>
      </c>
      <c r="H1952" s="58" t="s">
        <v>2032</v>
      </c>
      <c r="I1952" s="59">
        <v>44568</v>
      </c>
      <c r="J1952" s="58" t="s">
        <v>3881</v>
      </c>
      <c r="K1952" s="59" t="s">
        <v>7299</v>
      </c>
      <c r="L1952" s="58" t="s">
        <v>7913</v>
      </c>
      <c r="M1952" s="58" t="s">
        <v>7299</v>
      </c>
      <c r="N1952" s="60">
        <v>1126800</v>
      </c>
      <c r="O1952" s="60">
        <v>84510</v>
      </c>
      <c r="P1952" s="60">
        <v>84510</v>
      </c>
      <c r="Q1952" s="58"/>
      <c r="R1952" s="58" t="s">
        <v>658</v>
      </c>
      <c r="S1952" s="58" t="s">
        <v>699</v>
      </c>
      <c r="T1952" s="58"/>
      <c r="U1952" s="58">
        <v>3</v>
      </c>
      <c r="V1952" s="58"/>
      <c r="W1952" s="58" t="s">
        <v>658</v>
      </c>
      <c r="X1952" s="58">
        <v>44072938000</v>
      </c>
      <c r="Y1952" s="58" t="str">
        <f>LEFT(Tableau3[[#This Row],[CODE_TARIF]],6)</f>
        <v>440729</v>
      </c>
      <c r="Z1952" s="58" t="s">
        <v>697</v>
      </c>
      <c r="AA1952" s="58"/>
      <c r="AB1952" s="58" t="s">
        <v>7972</v>
      </c>
      <c r="AC1952" s="60">
        <v>8</v>
      </c>
      <c r="AD1952" s="60" t="s">
        <v>7129</v>
      </c>
      <c r="AE1952" s="58" t="s">
        <v>1668</v>
      </c>
      <c r="AF1952" s="58" t="s">
        <v>658</v>
      </c>
      <c r="AG1952" s="60" t="s">
        <v>5733</v>
      </c>
      <c r="AH1952" s="60" t="s">
        <v>5733</v>
      </c>
      <c r="AI1952" s="58">
        <v>1000</v>
      </c>
      <c r="AJ1952" s="58" t="s">
        <v>666</v>
      </c>
    </row>
    <row r="1953" spans="1:36">
      <c r="A1953" s="57">
        <v>1950</v>
      </c>
      <c r="B1953" s="58">
        <v>2022</v>
      </c>
      <c r="C1953" s="58" t="s">
        <v>692</v>
      </c>
      <c r="D1953" s="58"/>
      <c r="E1953" s="58" t="s">
        <v>8883</v>
      </c>
      <c r="F1953" s="58" t="s">
        <v>587</v>
      </c>
      <c r="G1953" s="58" t="s">
        <v>7933</v>
      </c>
      <c r="H1953" s="58" t="s">
        <v>2032</v>
      </c>
      <c r="I1953" s="59">
        <v>44568</v>
      </c>
      <c r="J1953" s="58" t="s">
        <v>3882</v>
      </c>
      <c r="K1953" s="59" t="s">
        <v>7299</v>
      </c>
      <c r="L1953" s="58" t="s">
        <v>7913</v>
      </c>
      <c r="M1953" s="58" t="s">
        <v>7299</v>
      </c>
      <c r="N1953" s="60">
        <v>1157800</v>
      </c>
      <c r="O1953" s="60">
        <v>86835</v>
      </c>
      <c r="P1953" s="60">
        <v>86835</v>
      </c>
      <c r="Q1953" s="58"/>
      <c r="R1953" s="58" t="s">
        <v>658</v>
      </c>
      <c r="S1953" s="58" t="s">
        <v>699</v>
      </c>
      <c r="T1953" s="58"/>
      <c r="U1953" s="58">
        <v>3</v>
      </c>
      <c r="V1953" s="58"/>
      <c r="W1953" s="58" t="s">
        <v>658</v>
      </c>
      <c r="X1953" s="58">
        <v>44072938000</v>
      </c>
      <c r="Y1953" s="58" t="str">
        <f>LEFT(Tableau3[[#This Row],[CODE_TARIF]],6)</f>
        <v>440729</v>
      </c>
      <c r="Z1953" s="58" t="s">
        <v>697</v>
      </c>
      <c r="AA1953" s="58"/>
      <c r="AB1953" s="58" t="s">
        <v>7972</v>
      </c>
      <c r="AC1953" s="60">
        <v>9</v>
      </c>
      <c r="AD1953" s="60" t="s">
        <v>7130</v>
      </c>
      <c r="AE1953" s="58" t="s">
        <v>1668</v>
      </c>
      <c r="AF1953" s="58" t="s">
        <v>658</v>
      </c>
      <c r="AG1953" s="60" t="s">
        <v>5734</v>
      </c>
      <c r="AH1953" s="60" t="s">
        <v>5734</v>
      </c>
      <c r="AI1953" s="58">
        <v>1000</v>
      </c>
      <c r="AJ1953" s="58" t="s">
        <v>666</v>
      </c>
    </row>
    <row r="1954" spans="1:36">
      <c r="A1954" s="57">
        <v>1951</v>
      </c>
      <c r="B1954" s="58">
        <v>2022</v>
      </c>
      <c r="C1954" s="58" t="s">
        <v>692</v>
      </c>
      <c r="D1954" s="58"/>
      <c r="E1954" s="58" t="s">
        <v>2012</v>
      </c>
      <c r="F1954" s="58" t="s">
        <v>577</v>
      </c>
      <c r="G1954" s="58" t="s">
        <v>7922</v>
      </c>
      <c r="H1954" s="58" t="s">
        <v>1910</v>
      </c>
      <c r="I1954" s="59">
        <v>44567</v>
      </c>
      <c r="J1954" s="58" t="s">
        <v>3883</v>
      </c>
      <c r="K1954" s="59" t="s">
        <v>7300</v>
      </c>
      <c r="L1954" s="58" t="s">
        <v>1441</v>
      </c>
      <c r="M1954" s="58" t="s">
        <v>1441</v>
      </c>
      <c r="N1954" s="60">
        <v>2474735</v>
      </c>
      <c r="O1954" s="60">
        <v>334090</v>
      </c>
      <c r="P1954" s="60">
        <v>334090</v>
      </c>
      <c r="Q1954" s="58"/>
      <c r="R1954" s="58" t="s">
        <v>658</v>
      </c>
      <c r="S1954" s="58" t="s">
        <v>701</v>
      </c>
      <c r="T1954" s="58"/>
      <c r="U1954" s="58">
        <v>3</v>
      </c>
      <c r="V1954" s="58"/>
      <c r="W1954" s="58" t="s">
        <v>658</v>
      </c>
      <c r="X1954" s="58">
        <v>44034939000</v>
      </c>
      <c r="Y1954" s="58" t="str">
        <f>LEFT(Tableau3[[#This Row],[CODE_TARIF]],6)</f>
        <v>440349</v>
      </c>
      <c r="Z1954" s="58" t="s">
        <v>697</v>
      </c>
      <c r="AA1954" s="58"/>
      <c r="AB1954" s="58" t="s">
        <v>8858</v>
      </c>
      <c r="AC1954" s="60">
        <v>72</v>
      </c>
      <c r="AD1954" s="60" t="s">
        <v>7131</v>
      </c>
      <c r="AE1954" s="58" t="s">
        <v>698</v>
      </c>
      <c r="AF1954" s="58" t="s">
        <v>658</v>
      </c>
      <c r="AG1954" s="60" t="s">
        <v>5735</v>
      </c>
      <c r="AH1954" s="60" t="s">
        <v>5735</v>
      </c>
      <c r="AI1954" s="58">
        <v>1000</v>
      </c>
      <c r="AJ1954" s="58" t="s">
        <v>666</v>
      </c>
    </row>
    <row r="1955" spans="1:36">
      <c r="A1955" s="57">
        <v>1952</v>
      </c>
      <c r="B1955" s="58">
        <v>2022</v>
      </c>
      <c r="C1955" s="58" t="s">
        <v>692</v>
      </c>
      <c r="D1955" s="58"/>
      <c r="E1955" s="58" t="s">
        <v>8885</v>
      </c>
      <c r="F1955" s="58" t="s">
        <v>585</v>
      </c>
      <c r="G1955" s="58" t="s">
        <v>7937</v>
      </c>
      <c r="H1955" s="58" t="s">
        <v>2034</v>
      </c>
      <c r="I1955" s="59">
        <v>44567</v>
      </c>
      <c r="J1955" s="58" t="s">
        <v>3884</v>
      </c>
      <c r="K1955" s="59" t="s">
        <v>7299</v>
      </c>
      <c r="L1955" s="58" t="s">
        <v>1441</v>
      </c>
      <c r="M1955" s="58" t="s">
        <v>1441</v>
      </c>
      <c r="N1955" s="60">
        <v>19690</v>
      </c>
      <c r="O1955" s="60">
        <v>2658</v>
      </c>
      <c r="P1955" s="60">
        <v>2658</v>
      </c>
      <c r="Q1955" s="58"/>
      <c r="R1955" s="58" t="s">
        <v>658</v>
      </c>
      <c r="S1955" s="58" t="s">
        <v>701</v>
      </c>
      <c r="T1955" s="58"/>
      <c r="U1955" s="58">
        <v>3</v>
      </c>
      <c r="V1955" s="58"/>
      <c r="W1955" s="58" t="s">
        <v>658</v>
      </c>
      <c r="X1955" s="58">
        <v>44034939000</v>
      </c>
      <c r="Y1955" s="58" t="str">
        <f>LEFT(Tableau3[[#This Row],[CODE_TARIF]],6)</f>
        <v>440349</v>
      </c>
      <c r="Z1955" s="58" t="s">
        <v>697</v>
      </c>
      <c r="AA1955" s="58"/>
      <c r="AB1955" s="58" t="s">
        <v>8650</v>
      </c>
      <c r="AC1955" s="60">
        <v>3938</v>
      </c>
      <c r="AD1955" s="60" t="s">
        <v>7132</v>
      </c>
      <c r="AE1955" s="58" t="s">
        <v>698</v>
      </c>
      <c r="AF1955" s="58" t="s">
        <v>658</v>
      </c>
      <c r="AG1955" s="60" t="s">
        <v>5736</v>
      </c>
      <c r="AH1955" s="60" t="s">
        <v>5736</v>
      </c>
      <c r="AI1955" s="58">
        <v>1000</v>
      </c>
      <c r="AJ1955" s="58" t="s">
        <v>666</v>
      </c>
    </row>
    <row r="1956" spans="1:36">
      <c r="A1956" s="57">
        <v>1953</v>
      </c>
      <c r="B1956" s="58">
        <v>2022</v>
      </c>
      <c r="C1956" s="58" t="s">
        <v>692</v>
      </c>
      <c r="D1956" s="58"/>
      <c r="E1956" s="58" t="s">
        <v>8878</v>
      </c>
      <c r="F1956" s="58" t="s">
        <v>578</v>
      </c>
      <c r="G1956" s="58" t="s">
        <v>7935</v>
      </c>
      <c r="H1956" s="58" t="s">
        <v>2027</v>
      </c>
      <c r="I1956" s="59">
        <v>44566</v>
      </c>
      <c r="J1956" s="58" t="s">
        <v>3885</v>
      </c>
      <c r="K1956" s="59" t="s">
        <v>7300</v>
      </c>
      <c r="L1956" s="58" t="s">
        <v>7914</v>
      </c>
      <c r="M1956" s="58" t="s">
        <v>7300</v>
      </c>
      <c r="N1956" s="60">
        <v>1866910</v>
      </c>
      <c r="O1956" s="60">
        <v>214695</v>
      </c>
      <c r="P1956" s="60">
        <v>214695</v>
      </c>
      <c r="Q1956" s="58"/>
      <c r="R1956" s="58" t="s">
        <v>658</v>
      </c>
      <c r="S1956" s="58" t="s">
        <v>703</v>
      </c>
      <c r="T1956" s="58"/>
      <c r="U1956" s="58">
        <v>3</v>
      </c>
      <c r="V1956" s="58"/>
      <c r="W1956" s="58" t="s">
        <v>658</v>
      </c>
      <c r="X1956" s="58">
        <v>44034939000</v>
      </c>
      <c r="Y1956" s="58" t="str">
        <f>LEFT(Tableau3[[#This Row],[CODE_TARIF]],6)</f>
        <v>440349</v>
      </c>
      <c r="Z1956" s="58" t="s">
        <v>697</v>
      </c>
      <c r="AA1956" s="58"/>
      <c r="AB1956" s="58" t="s">
        <v>8859</v>
      </c>
      <c r="AC1956" s="60">
        <v>90</v>
      </c>
      <c r="AD1956" s="60" t="s">
        <v>7133</v>
      </c>
      <c r="AE1956" s="58" t="s">
        <v>698</v>
      </c>
      <c r="AF1956" s="58" t="s">
        <v>658</v>
      </c>
      <c r="AG1956" s="60" t="s">
        <v>5737</v>
      </c>
      <c r="AH1956" s="60" t="s">
        <v>5737</v>
      </c>
      <c r="AI1956" s="58">
        <v>1000</v>
      </c>
      <c r="AJ1956" s="58" t="s">
        <v>666</v>
      </c>
    </row>
    <row r="1957" spans="1:36">
      <c r="A1957" s="57">
        <v>1954</v>
      </c>
      <c r="B1957" s="58">
        <v>2022</v>
      </c>
      <c r="C1957" s="58" t="s">
        <v>692</v>
      </c>
      <c r="D1957" s="58"/>
      <c r="E1957" s="58" t="s">
        <v>8878</v>
      </c>
      <c r="F1957" s="58" t="s">
        <v>578</v>
      </c>
      <c r="G1957" s="58" t="s">
        <v>7935</v>
      </c>
      <c r="H1957" s="58" t="s">
        <v>2027</v>
      </c>
      <c r="I1957" s="59">
        <v>44566</v>
      </c>
      <c r="J1957" s="58" t="s">
        <v>3886</v>
      </c>
      <c r="K1957" s="59" t="s">
        <v>7300</v>
      </c>
      <c r="L1957" s="58" t="s">
        <v>7351</v>
      </c>
      <c r="M1957" s="58" t="s">
        <v>7300</v>
      </c>
      <c r="N1957" s="60">
        <v>204225</v>
      </c>
      <c r="O1957" s="60">
        <v>23486</v>
      </c>
      <c r="P1957" s="60">
        <v>23486</v>
      </c>
      <c r="Q1957" s="58"/>
      <c r="R1957" s="58" t="s">
        <v>658</v>
      </c>
      <c r="S1957" s="58" t="s">
        <v>703</v>
      </c>
      <c r="T1957" s="58"/>
      <c r="U1957" s="58">
        <v>3</v>
      </c>
      <c r="V1957" s="58"/>
      <c r="W1957" s="58" t="s">
        <v>658</v>
      </c>
      <c r="X1957" s="58">
        <v>44034934000</v>
      </c>
      <c r="Y1957" s="58" t="str">
        <f>LEFT(Tableau3[[#This Row],[CODE_TARIF]],6)</f>
        <v>440349</v>
      </c>
      <c r="Z1957" s="58" t="s">
        <v>697</v>
      </c>
      <c r="AA1957" s="58"/>
      <c r="AB1957" s="58" t="s">
        <v>8860</v>
      </c>
      <c r="AC1957" s="60">
        <v>17</v>
      </c>
      <c r="AD1957" s="60" t="s">
        <v>1594</v>
      </c>
      <c r="AE1957" s="58" t="s">
        <v>698</v>
      </c>
      <c r="AF1957" s="58" t="s">
        <v>658</v>
      </c>
      <c r="AG1957" s="60" t="s">
        <v>5738</v>
      </c>
      <c r="AH1957" s="60" t="s">
        <v>5738</v>
      </c>
      <c r="AI1957" s="58">
        <v>1000</v>
      </c>
      <c r="AJ1957" s="58" t="s">
        <v>666</v>
      </c>
    </row>
    <row r="1958" spans="1:36">
      <c r="A1958" s="57">
        <v>1955</v>
      </c>
      <c r="B1958" s="58">
        <v>2022</v>
      </c>
      <c r="C1958" s="58" t="s">
        <v>692</v>
      </c>
      <c r="D1958" s="58"/>
      <c r="E1958" s="58" t="s">
        <v>8881</v>
      </c>
      <c r="F1958" s="58" t="s">
        <v>588</v>
      </c>
      <c r="G1958" s="58" t="s">
        <v>7932</v>
      </c>
      <c r="H1958" s="58" t="s">
        <v>2030</v>
      </c>
      <c r="I1958" s="59">
        <v>44566</v>
      </c>
      <c r="J1958" s="58" t="s">
        <v>3887</v>
      </c>
      <c r="K1958" s="59" t="s">
        <v>7300</v>
      </c>
      <c r="L1958" s="58" t="s">
        <v>7915</v>
      </c>
      <c r="M1958" s="58" t="s">
        <v>1800</v>
      </c>
      <c r="N1958" s="60">
        <v>634386</v>
      </c>
      <c r="O1958" s="60">
        <v>85642</v>
      </c>
      <c r="P1958" s="60">
        <v>85642</v>
      </c>
      <c r="Q1958" s="58"/>
      <c r="R1958" s="58" t="s">
        <v>658</v>
      </c>
      <c r="S1958" s="58" t="s">
        <v>703</v>
      </c>
      <c r="T1958" s="58"/>
      <c r="U1958" s="58">
        <v>3</v>
      </c>
      <c r="V1958" s="58"/>
      <c r="W1958" s="58" t="s">
        <v>658</v>
      </c>
      <c r="X1958" s="58">
        <v>44034914000</v>
      </c>
      <c r="Y1958" s="58" t="str">
        <f>LEFT(Tableau3[[#This Row],[CODE_TARIF]],6)</f>
        <v>440349</v>
      </c>
      <c r="Z1958" s="58" t="s">
        <v>697</v>
      </c>
      <c r="AA1958" s="58"/>
      <c r="AB1958" s="58" t="s">
        <v>8381</v>
      </c>
      <c r="AC1958" s="60">
        <v>33</v>
      </c>
      <c r="AD1958" s="60" t="s">
        <v>7134</v>
      </c>
      <c r="AE1958" s="58" t="s">
        <v>698</v>
      </c>
      <c r="AF1958" s="58" t="s">
        <v>658</v>
      </c>
      <c r="AG1958" s="60" t="s">
        <v>5739</v>
      </c>
      <c r="AH1958" s="60" t="s">
        <v>5739</v>
      </c>
      <c r="AI1958" s="58">
        <v>1000</v>
      </c>
      <c r="AJ1958" s="58" t="s">
        <v>666</v>
      </c>
    </row>
    <row r="1959" spans="1:36">
      <c r="A1959" s="57">
        <v>1956</v>
      </c>
      <c r="B1959" s="58">
        <v>2022</v>
      </c>
      <c r="C1959" s="58" t="s">
        <v>692</v>
      </c>
      <c r="D1959" s="58"/>
      <c r="E1959" s="58" t="s">
        <v>8881</v>
      </c>
      <c r="F1959" s="58" t="s">
        <v>588</v>
      </c>
      <c r="G1959" s="58" t="s">
        <v>7932</v>
      </c>
      <c r="H1959" s="58" t="s">
        <v>2030</v>
      </c>
      <c r="I1959" s="59">
        <v>44566</v>
      </c>
      <c r="J1959" s="58" t="s">
        <v>3888</v>
      </c>
      <c r="K1959" s="59" t="s">
        <v>7300</v>
      </c>
      <c r="L1959" s="58" t="s">
        <v>1441</v>
      </c>
      <c r="M1959" s="58" t="s">
        <v>1441</v>
      </c>
      <c r="N1959" s="60">
        <v>5681370</v>
      </c>
      <c r="O1959" s="60">
        <v>766985</v>
      </c>
      <c r="P1959" s="60">
        <v>766985</v>
      </c>
      <c r="Q1959" s="58"/>
      <c r="R1959" s="58" t="s">
        <v>658</v>
      </c>
      <c r="S1959" s="58" t="s">
        <v>703</v>
      </c>
      <c r="T1959" s="58"/>
      <c r="U1959" s="58">
        <v>3</v>
      </c>
      <c r="V1959" s="58"/>
      <c r="W1959" s="58" t="s">
        <v>658</v>
      </c>
      <c r="X1959" s="58">
        <v>44034914000</v>
      </c>
      <c r="Y1959" s="58" t="str">
        <f>LEFT(Tableau3[[#This Row],[CODE_TARIF]],6)</f>
        <v>440349</v>
      </c>
      <c r="Z1959" s="58" t="s">
        <v>697</v>
      </c>
      <c r="AA1959" s="58"/>
      <c r="AB1959" s="58" t="s">
        <v>8381</v>
      </c>
      <c r="AC1959" s="60">
        <v>111</v>
      </c>
      <c r="AD1959" s="60" t="s">
        <v>7135</v>
      </c>
      <c r="AE1959" s="58" t="s">
        <v>698</v>
      </c>
      <c r="AF1959" s="58" t="s">
        <v>658</v>
      </c>
      <c r="AG1959" s="60" t="s">
        <v>5740</v>
      </c>
      <c r="AH1959" s="60" t="s">
        <v>5740</v>
      </c>
      <c r="AI1959" s="58">
        <v>1000</v>
      </c>
      <c r="AJ1959" s="58" t="s">
        <v>666</v>
      </c>
    </row>
    <row r="1960" spans="1:36">
      <c r="A1960" s="57">
        <v>1957</v>
      </c>
      <c r="B1960" s="58">
        <v>2022</v>
      </c>
      <c r="C1960" s="58" t="s">
        <v>692</v>
      </c>
      <c r="D1960" s="58"/>
      <c r="E1960" s="58" t="s">
        <v>8886</v>
      </c>
      <c r="F1960" s="58" t="s">
        <v>583</v>
      </c>
      <c r="G1960" s="58" t="s">
        <v>7939</v>
      </c>
      <c r="H1960" s="58" t="s">
        <v>2035</v>
      </c>
      <c r="I1960" s="59">
        <v>44565</v>
      </c>
      <c r="J1960" s="58" t="s">
        <v>3889</v>
      </c>
      <c r="K1960" s="59" t="s">
        <v>7300</v>
      </c>
      <c r="L1960" s="58" t="s">
        <v>7916</v>
      </c>
      <c r="M1960" s="58" t="s">
        <v>1799</v>
      </c>
      <c r="N1960" s="60">
        <v>4590816</v>
      </c>
      <c r="O1960" s="60">
        <v>344311</v>
      </c>
      <c r="P1960" s="60">
        <v>344311</v>
      </c>
      <c r="Q1960" s="58"/>
      <c r="R1960" s="58" t="s">
        <v>658</v>
      </c>
      <c r="S1960" s="58" t="s">
        <v>701</v>
      </c>
      <c r="T1960" s="58"/>
      <c r="U1960" s="58">
        <v>3</v>
      </c>
      <c r="V1960" s="58"/>
      <c r="W1960" s="58" t="s">
        <v>658</v>
      </c>
      <c r="X1960" s="58">
        <v>44072938000</v>
      </c>
      <c r="Y1960" s="58" t="str">
        <f>LEFT(Tableau3[[#This Row],[CODE_TARIF]],6)</f>
        <v>440729</v>
      </c>
      <c r="Z1960" s="58" t="s">
        <v>697</v>
      </c>
      <c r="AA1960" s="58"/>
      <c r="AB1960" s="58" t="s">
        <v>8861</v>
      </c>
      <c r="AC1960" s="60">
        <v>47821</v>
      </c>
      <c r="AD1960" s="60" t="s">
        <v>7136</v>
      </c>
      <c r="AE1960" s="58" t="s">
        <v>707</v>
      </c>
      <c r="AF1960" s="58" t="s">
        <v>658</v>
      </c>
      <c r="AG1960" s="60" t="s">
        <v>5741</v>
      </c>
      <c r="AH1960" s="60" t="s">
        <v>5741</v>
      </c>
      <c r="AI1960" s="58">
        <v>1000</v>
      </c>
      <c r="AJ1960" s="58" t="s">
        <v>666</v>
      </c>
    </row>
    <row r="1961" spans="1:36">
      <c r="A1961" s="57">
        <v>1958</v>
      </c>
      <c r="B1961" s="58">
        <v>2022</v>
      </c>
      <c r="C1961" s="58" t="s">
        <v>692</v>
      </c>
      <c r="D1961" s="58"/>
      <c r="E1961" s="58" t="s">
        <v>8886</v>
      </c>
      <c r="F1961" s="58" t="s">
        <v>583</v>
      </c>
      <c r="G1961" s="58" t="s">
        <v>7939</v>
      </c>
      <c r="H1961" s="58" t="s">
        <v>2035</v>
      </c>
      <c r="I1961" s="59">
        <v>44565</v>
      </c>
      <c r="J1961" s="58" t="s">
        <v>3890</v>
      </c>
      <c r="K1961" s="59" t="s">
        <v>7300</v>
      </c>
      <c r="L1961" s="58" t="s">
        <v>7916</v>
      </c>
      <c r="M1961" s="58" t="s">
        <v>1799</v>
      </c>
      <c r="N1961" s="60">
        <v>9420768</v>
      </c>
      <c r="O1961" s="60">
        <v>706557</v>
      </c>
      <c r="P1961" s="60">
        <v>706557</v>
      </c>
      <c r="Q1961" s="58"/>
      <c r="R1961" s="58" t="s">
        <v>658</v>
      </c>
      <c r="S1961" s="58" t="s">
        <v>701</v>
      </c>
      <c r="T1961" s="58"/>
      <c r="U1961" s="58">
        <v>3</v>
      </c>
      <c r="V1961" s="58"/>
      <c r="W1961" s="58" t="s">
        <v>658</v>
      </c>
      <c r="X1961" s="58">
        <v>44072938000</v>
      </c>
      <c r="Y1961" s="58" t="str">
        <f>LEFT(Tableau3[[#This Row],[CODE_TARIF]],6)</f>
        <v>440729</v>
      </c>
      <c r="Z1961" s="58" t="s">
        <v>697</v>
      </c>
      <c r="AA1961" s="58"/>
      <c r="AB1961" s="58" t="s">
        <v>8862</v>
      </c>
      <c r="AC1961" s="60">
        <v>98133</v>
      </c>
      <c r="AD1961" s="60" t="s">
        <v>7137</v>
      </c>
      <c r="AE1961" s="58" t="s">
        <v>707</v>
      </c>
      <c r="AF1961" s="58" t="s">
        <v>658</v>
      </c>
      <c r="AG1961" s="60" t="s">
        <v>5742</v>
      </c>
      <c r="AH1961" s="60" t="s">
        <v>5742</v>
      </c>
      <c r="AI1961" s="58">
        <v>1000</v>
      </c>
      <c r="AJ1961" s="58" t="s">
        <v>666</v>
      </c>
    </row>
    <row r="1962" spans="1:36">
      <c r="A1962" s="57">
        <v>1959</v>
      </c>
      <c r="B1962" s="58">
        <v>2022</v>
      </c>
      <c r="C1962" s="58" t="s">
        <v>692</v>
      </c>
      <c r="D1962" s="58"/>
      <c r="E1962" s="58" t="s">
        <v>8886</v>
      </c>
      <c r="F1962" s="58" t="s">
        <v>583</v>
      </c>
      <c r="G1962" s="58" t="s">
        <v>7939</v>
      </c>
      <c r="H1962" s="58" t="s">
        <v>2035</v>
      </c>
      <c r="I1962" s="59">
        <v>44565</v>
      </c>
      <c r="J1962" s="58" t="s">
        <v>3891</v>
      </c>
      <c r="K1962" s="59" t="s">
        <v>7300</v>
      </c>
      <c r="L1962" s="58" t="s">
        <v>7916</v>
      </c>
      <c r="M1962" s="58" t="s">
        <v>1799</v>
      </c>
      <c r="N1962" s="60">
        <v>4746048</v>
      </c>
      <c r="O1962" s="60">
        <v>355953</v>
      </c>
      <c r="P1962" s="60">
        <v>355953</v>
      </c>
      <c r="Q1962" s="58"/>
      <c r="R1962" s="58" t="s">
        <v>658</v>
      </c>
      <c r="S1962" s="58" t="s">
        <v>701</v>
      </c>
      <c r="T1962" s="58"/>
      <c r="U1962" s="58">
        <v>3</v>
      </c>
      <c r="V1962" s="58"/>
      <c r="W1962" s="58" t="s">
        <v>658</v>
      </c>
      <c r="X1962" s="58">
        <v>44072938000</v>
      </c>
      <c r="Y1962" s="58" t="str">
        <f>LEFT(Tableau3[[#This Row],[CODE_TARIF]],6)</f>
        <v>440729</v>
      </c>
      <c r="Z1962" s="58" t="s">
        <v>697</v>
      </c>
      <c r="AA1962" s="58"/>
      <c r="AB1962" s="58" t="s">
        <v>8863</v>
      </c>
      <c r="AC1962" s="60">
        <v>49438</v>
      </c>
      <c r="AD1962" s="60" t="s">
        <v>7138</v>
      </c>
      <c r="AE1962" s="58" t="s">
        <v>707</v>
      </c>
      <c r="AF1962" s="58" t="s">
        <v>658</v>
      </c>
      <c r="AG1962" s="60" t="s">
        <v>5743</v>
      </c>
      <c r="AH1962" s="60" t="s">
        <v>5743</v>
      </c>
      <c r="AI1962" s="58">
        <v>1000</v>
      </c>
      <c r="AJ1962" s="58" t="s">
        <v>666</v>
      </c>
    </row>
    <row r="1963" spans="1:36">
      <c r="A1963" s="57">
        <v>1960</v>
      </c>
      <c r="B1963" s="58">
        <v>2022</v>
      </c>
      <c r="C1963" s="58" t="s">
        <v>692</v>
      </c>
      <c r="D1963" s="58"/>
      <c r="E1963" s="58" t="s">
        <v>8886</v>
      </c>
      <c r="F1963" s="58" t="s">
        <v>583</v>
      </c>
      <c r="G1963" s="58" t="s">
        <v>7939</v>
      </c>
      <c r="H1963" s="58" t="s">
        <v>2035</v>
      </c>
      <c r="I1963" s="59">
        <v>44565</v>
      </c>
      <c r="J1963" s="58" t="s">
        <v>3892</v>
      </c>
      <c r="K1963" s="59" t="s">
        <v>7300</v>
      </c>
      <c r="L1963" s="58" t="s">
        <v>7916</v>
      </c>
      <c r="M1963" s="58" t="s">
        <v>1799</v>
      </c>
      <c r="N1963" s="60">
        <v>11580576</v>
      </c>
      <c r="O1963" s="60">
        <v>868544</v>
      </c>
      <c r="P1963" s="60">
        <v>868544</v>
      </c>
      <c r="Q1963" s="58"/>
      <c r="R1963" s="58" t="s">
        <v>658</v>
      </c>
      <c r="S1963" s="58" t="s">
        <v>701</v>
      </c>
      <c r="T1963" s="58"/>
      <c r="U1963" s="58">
        <v>3</v>
      </c>
      <c r="V1963" s="58"/>
      <c r="W1963" s="58" t="s">
        <v>658</v>
      </c>
      <c r="X1963" s="58">
        <v>44072938000</v>
      </c>
      <c r="Y1963" s="58" t="str">
        <f>LEFT(Tableau3[[#This Row],[CODE_TARIF]],6)</f>
        <v>440729</v>
      </c>
      <c r="Z1963" s="58" t="s">
        <v>697</v>
      </c>
      <c r="AA1963" s="58"/>
      <c r="AB1963" s="58" t="s">
        <v>8864</v>
      </c>
      <c r="AC1963" s="60">
        <v>120631</v>
      </c>
      <c r="AD1963" s="60" t="s">
        <v>7139</v>
      </c>
      <c r="AE1963" s="58" t="s">
        <v>707</v>
      </c>
      <c r="AF1963" s="58" t="s">
        <v>658</v>
      </c>
      <c r="AG1963" s="60" t="s">
        <v>5744</v>
      </c>
      <c r="AH1963" s="60" t="s">
        <v>5744</v>
      </c>
      <c r="AI1963" s="58">
        <v>1000</v>
      </c>
      <c r="AJ1963" s="58" t="s">
        <v>666</v>
      </c>
    </row>
    <row r="1964" spans="1:36">
      <c r="A1964" s="57">
        <v>1961</v>
      </c>
      <c r="B1964" s="58">
        <v>2022</v>
      </c>
      <c r="C1964" s="58" t="s">
        <v>692</v>
      </c>
      <c r="D1964" s="58"/>
      <c r="E1964" s="58" t="s">
        <v>8885</v>
      </c>
      <c r="F1964" s="58" t="s">
        <v>585</v>
      </c>
      <c r="G1964" s="58" t="s">
        <v>7937</v>
      </c>
      <c r="H1964" s="58" t="s">
        <v>2034</v>
      </c>
      <c r="I1964" s="59">
        <v>44565</v>
      </c>
      <c r="J1964" s="58" t="s">
        <v>3893</v>
      </c>
      <c r="K1964" s="59" t="s">
        <v>7300</v>
      </c>
      <c r="L1964" s="58" t="s">
        <v>1441</v>
      </c>
      <c r="M1964" s="58" t="s">
        <v>1441</v>
      </c>
      <c r="N1964" s="60">
        <v>1060755</v>
      </c>
      <c r="O1964" s="60">
        <v>143202</v>
      </c>
      <c r="P1964" s="60">
        <v>143202</v>
      </c>
      <c r="Q1964" s="58"/>
      <c r="R1964" s="58" t="s">
        <v>658</v>
      </c>
      <c r="S1964" s="58" t="s">
        <v>701</v>
      </c>
      <c r="T1964" s="58"/>
      <c r="U1964" s="58">
        <v>3</v>
      </c>
      <c r="V1964" s="58"/>
      <c r="W1964" s="58" t="s">
        <v>658</v>
      </c>
      <c r="X1964" s="58">
        <v>44034939000</v>
      </c>
      <c r="Y1964" s="58" t="str">
        <f>LEFT(Tableau3[[#This Row],[CODE_TARIF]],6)</f>
        <v>440349</v>
      </c>
      <c r="Z1964" s="58" t="s">
        <v>697</v>
      </c>
      <c r="AA1964" s="58"/>
      <c r="AB1964" s="58" t="s">
        <v>8865</v>
      </c>
      <c r="AC1964" s="60">
        <v>212151</v>
      </c>
      <c r="AD1964" s="60" t="s">
        <v>7140</v>
      </c>
      <c r="AE1964" s="58" t="s">
        <v>698</v>
      </c>
      <c r="AF1964" s="58" t="s">
        <v>658</v>
      </c>
      <c r="AG1964" s="60" t="s">
        <v>5745</v>
      </c>
      <c r="AH1964" s="60" t="s">
        <v>5745</v>
      </c>
      <c r="AI1964" s="58">
        <v>1000</v>
      </c>
      <c r="AJ1964" s="58" t="s">
        <v>666</v>
      </c>
    </row>
    <row r="1965" spans="1:36">
      <c r="A1965" s="57">
        <v>1962</v>
      </c>
      <c r="B1965" s="58">
        <v>2022</v>
      </c>
      <c r="C1965" s="58" t="s">
        <v>692</v>
      </c>
      <c r="D1965" s="58"/>
      <c r="E1965" s="58" t="s">
        <v>8885</v>
      </c>
      <c r="F1965" s="58" t="s">
        <v>585</v>
      </c>
      <c r="G1965" s="58" t="s">
        <v>7937</v>
      </c>
      <c r="H1965" s="58" t="s">
        <v>2034</v>
      </c>
      <c r="I1965" s="59">
        <v>44565</v>
      </c>
      <c r="J1965" s="58" t="s">
        <v>3894</v>
      </c>
      <c r="K1965" s="59" t="s">
        <v>7300</v>
      </c>
      <c r="L1965" s="58" t="s">
        <v>1441</v>
      </c>
      <c r="M1965" s="58" t="s">
        <v>1441</v>
      </c>
      <c r="N1965" s="60">
        <v>1015805</v>
      </c>
      <c r="O1965" s="60">
        <v>137134</v>
      </c>
      <c r="P1965" s="60">
        <v>137134</v>
      </c>
      <c r="Q1965" s="58"/>
      <c r="R1965" s="58" t="s">
        <v>658</v>
      </c>
      <c r="S1965" s="58" t="s">
        <v>701</v>
      </c>
      <c r="T1965" s="58"/>
      <c r="U1965" s="58">
        <v>3</v>
      </c>
      <c r="V1965" s="58"/>
      <c r="W1965" s="58" t="s">
        <v>658</v>
      </c>
      <c r="X1965" s="58">
        <v>44034939000</v>
      </c>
      <c r="Y1965" s="58" t="str">
        <f>LEFT(Tableau3[[#This Row],[CODE_TARIF]],6)</f>
        <v>440349</v>
      </c>
      <c r="Z1965" s="58" t="s">
        <v>697</v>
      </c>
      <c r="AA1965" s="58"/>
      <c r="AB1965" s="58" t="s">
        <v>8866</v>
      </c>
      <c r="AC1965" s="60">
        <v>203161</v>
      </c>
      <c r="AD1965" s="60" t="s">
        <v>7141</v>
      </c>
      <c r="AE1965" s="58" t="s">
        <v>698</v>
      </c>
      <c r="AF1965" s="58" t="s">
        <v>658</v>
      </c>
      <c r="AG1965" s="60" t="s">
        <v>5746</v>
      </c>
      <c r="AH1965" s="60" t="s">
        <v>5746</v>
      </c>
      <c r="AI1965" s="58">
        <v>1000</v>
      </c>
      <c r="AJ1965" s="58" t="s">
        <v>666</v>
      </c>
    </row>
    <row r="1966" spans="1:36">
      <c r="A1966" s="57">
        <v>1963</v>
      </c>
      <c r="B1966" s="58">
        <v>2022</v>
      </c>
      <c r="C1966" s="58" t="s">
        <v>692</v>
      </c>
      <c r="D1966" s="58"/>
      <c r="E1966" s="58" t="s">
        <v>8885</v>
      </c>
      <c r="F1966" s="58" t="s">
        <v>585</v>
      </c>
      <c r="G1966" s="58" t="s">
        <v>7937</v>
      </c>
      <c r="H1966" s="58" t="s">
        <v>2034</v>
      </c>
      <c r="I1966" s="59">
        <v>44565</v>
      </c>
      <c r="J1966" s="58" t="s">
        <v>3895</v>
      </c>
      <c r="K1966" s="59" t="s">
        <v>7300</v>
      </c>
      <c r="L1966" s="58" t="s">
        <v>7917</v>
      </c>
      <c r="M1966" s="58" t="s">
        <v>7299</v>
      </c>
      <c r="N1966" s="60">
        <v>551705</v>
      </c>
      <c r="O1966" s="60">
        <v>74481</v>
      </c>
      <c r="P1966" s="60">
        <v>74481</v>
      </c>
      <c r="Q1966" s="58"/>
      <c r="R1966" s="58" t="s">
        <v>658</v>
      </c>
      <c r="S1966" s="58" t="s">
        <v>701</v>
      </c>
      <c r="T1966" s="58"/>
      <c r="U1966" s="58">
        <v>3</v>
      </c>
      <c r="V1966" s="58"/>
      <c r="W1966" s="58" t="s">
        <v>658</v>
      </c>
      <c r="X1966" s="58">
        <v>44034939000</v>
      </c>
      <c r="Y1966" s="58" t="str">
        <f>LEFT(Tableau3[[#This Row],[CODE_TARIF]],6)</f>
        <v>440349</v>
      </c>
      <c r="Z1966" s="58" t="s">
        <v>697</v>
      </c>
      <c r="AA1966" s="58"/>
      <c r="AB1966" s="58" t="s">
        <v>8867</v>
      </c>
      <c r="AC1966" s="60">
        <v>110341</v>
      </c>
      <c r="AD1966" s="60" t="s">
        <v>7142</v>
      </c>
      <c r="AE1966" s="58" t="s">
        <v>698</v>
      </c>
      <c r="AF1966" s="58" t="s">
        <v>658</v>
      </c>
      <c r="AG1966" s="60" t="s">
        <v>5747</v>
      </c>
      <c r="AH1966" s="60" t="s">
        <v>5747</v>
      </c>
      <c r="AI1966" s="58">
        <v>1000</v>
      </c>
      <c r="AJ1966" s="58" t="s">
        <v>666</v>
      </c>
    </row>
    <row r="1967" spans="1:36">
      <c r="A1967" s="57">
        <v>1964</v>
      </c>
      <c r="B1967" s="58">
        <v>2022</v>
      </c>
      <c r="C1967" s="58" t="s">
        <v>692</v>
      </c>
      <c r="D1967" s="58"/>
      <c r="E1967" s="58" t="s">
        <v>8885</v>
      </c>
      <c r="F1967" s="58" t="s">
        <v>585</v>
      </c>
      <c r="G1967" s="58" t="s">
        <v>7937</v>
      </c>
      <c r="H1967" s="58" t="s">
        <v>2034</v>
      </c>
      <c r="I1967" s="59">
        <v>44565</v>
      </c>
      <c r="J1967" s="58" t="s">
        <v>3896</v>
      </c>
      <c r="K1967" s="59" t="s">
        <v>7300</v>
      </c>
      <c r="L1967" s="58" t="s">
        <v>7917</v>
      </c>
      <c r="M1967" s="58" t="s">
        <v>7299</v>
      </c>
      <c r="N1967" s="60">
        <v>10676674</v>
      </c>
      <c r="O1967" s="60">
        <v>1441350</v>
      </c>
      <c r="P1967" s="60">
        <v>1441350</v>
      </c>
      <c r="Q1967" s="58"/>
      <c r="R1967" s="58" t="s">
        <v>658</v>
      </c>
      <c r="S1967" s="58" t="s">
        <v>701</v>
      </c>
      <c r="T1967" s="58"/>
      <c r="U1967" s="58">
        <v>3</v>
      </c>
      <c r="V1967" s="58"/>
      <c r="W1967" s="58" t="s">
        <v>658</v>
      </c>
      <c r="X1967" s="58">
        <v>44034939000</v>
      </c>
      <c r="Y1967" s="58" t="str">
        <f>LEFT(Tableau3[[#This Row],[CODE_TARIF]],6)</f>
        <v>440349</v>
      </c>
      <c r="Z1967" s="58" t="s">
        <v>697</v>
      </c>
      <c r="AA1967" s="58"/>
      <c r="AB1967" s="58" t="s">
        <v>8652</v>
      </c>
      <c r="AC1967" s="60">
        <v>164100</v>
      </c>
      <c r="AD1967" s="60" t="s">
        <v>7143</v>
      </c>
      <c r="AE1967" s="58" t="s">
        <v>698</v>
      </c>
      <c r="AF1967" s="58" t="s">
        <v>658</v>
      </c>
      <c r="AG1967" s="60" t="s">
        <v>5748</v>
      </c>
      <c r="AH1967" s="60" t="s">
        <v>5748</v>
      </c>
      <c r="AI1967" s="58">
        <v>1000</v>
      </c>
      <c r="AJ1967" s="58" t="s">
        <v>666</v>
      </c>
    </row>
    <row r="1968" spans="1:36">
      <c r="A1968" s="57">
        <v>1965</v>
      </c>
      <c r="B1968" s="58">
        <v>2022</v>
      </c>
      <c r="C1968" s="58" t="s">
        <v>692</v>
      </c>
      <c r="D1968" s="58"/>
      <c r="E1968" s="58" t="s">
        <v>8885</v>
      </c>
      <c r="F1968" s="58" t="s">
        <v>585</v>
      </c>
      <c r="G1968" s="58" t="s">
        <v>7937</v>
      </c>
      <c r="H1968" s="58" t="s">
        <v>2034</v>
      </c>
      <c r="I1968" s="59">
        <v>44565</v>
      </c>
      <c r="J1968" s="58" t="s">
        <v>3897</v>
      </c>
      <c r="K1968" s="59" t="s">
        <v>7300</v>
      </c>
      <c r="L1968" s="58" t="s">
        <v>7917</v>
      </c>
      <c r="M1968" s="58" t="s">
        <v>7299</v>
      </c>
      <c r="N1968" s="60">
        <v>652605</v>
      </c>
      <c r="O1968" s="60">
        <v>88102</v>
      </c>
      <c r="P1968" s="60">
        <v>88102</v>
      </c>
      <c r="Q1968" s="58"/>
      <c r="R1968" s="58" t="s">
        <v>658</v>
      </c>
      <c r="S1968" s="58" t="s">
        <v>701</v>
      </c>
      <c r="T1968" s="58"/>
      <c r="U1968" s="58">
        <v>3</v>
      </c>
      <c r="V1968" s="58"/>
      <c r="W1968" s="58" t="s">
        <v>658</v>
      </c>
      <c r="X1968" s="58">
        <v>44034939000</v>
      </c>
      <c r="Y1968" s="58" t="str">
        <f>LEFT(Tableau3[[#This Row],[CODE_TARIF]],6)</f>
        <v>440349</v>
      </c>
      <c r="Z1968" s="58" t="s">
        <v>697</v>
      </c>
      <c r="AA1968" s="58"/>
      <c r="AB1968" s="58" t="s">
        <v>8868</v>
      </c>
      <c r="AC1968" s="60">
        <v>130521</v>
      </c>
      <c r="AD1968" s="60" t="s">
        <v>7144</v>
      </c>
      <c r="AE1968" s="58" t="s">
        <v>698</v>
      </c>
      <c r="AF1968" s="58" t="s">
        <v>658</v>
      </c>
      <c r="AG1968" s="60" t="s">
        <v>5749</v>
      </c>
      <c r="AH1968" s="60" t="s">
        <v>5749</v>
      </c>
      <c r="AI1968" s="58">
        <v>1000</v>
      </c>
      <c r="AJ1968" s="58" t="s">
        <v>666</v>
      </c>
    </row>
    <row r="1969" spans="1:36">
      <c r="A1969" s="57">
        <v>1966</v>
      </c>
      <c r="B1969" s="58">
        <v>2022</v>
      </c>
      <c r="C1969" s="58" t="s">
        <v>692</v>
      </c>
      <c r="D1969" s="58"/>
      <c r="E1969" s="58" t="s">
        <v>8885</v>
      </c>
      <c r="F1969" s="58" t="s">
        <v>585</v>
      </c>
      <c r="G1969" s="58" t="s">
        <v>7937</v>
      </c>
      <c r="H1969" s="58" t="s">
        <v>2034</v>
      </c>
      <c r="I1969" s="59">
        <v>44565</v>
      </c>
      <c r="J1969" s="58" t="s">
        <v>3898</v>
      </c>
      <c r="K1969" s="59" t="s">
        <v>7300</v>
      </c>
      <c r="L1969" s="58" t="s">
        <v>7917</v>
      </c>
      <c r="M1969" s="58" t="s">
        <v>7299</v>
      </c>
      <c r="N1969" s="60">
        <v>2424955</v>
      </c>
      <c r="O1969" s="60">
        <v>327369</v>
      </c>
      <c r="P1969" s="60">
        <v>327369</v>
      </c>
      <c r="Q1969" s="58"/>
      <c r="R1969" s="58" t="s">
        <v>658</v>
      </c>
      <c r="S1969" s="58" t="s">
        <v>701</v>
      </c>
      <c r="T1969" s="58"/>
      <c r="U1969" s="58">
        <v>3</v>
      </c>
      <c r="V1969" s="58"/>
      <c r="W1969" s="58" t="s">
        <v>658</v>
      </c>
      <c r="X1969" s="58">
        <v>44034939000</v>
      </c>
      <c r="Y1969" s="58" t="str">
        <f>LEFT(Tableau3[[#This Row],[CODE_TARIF]],6)</f>
        <v>440349</v>
      </c>
      <c r="Z1969" s="58" t="s">
        <v>697</v>
      </c>
      <c r="AA1969" s="58"/>
      <c r="AB1969" s="58" t="s">
        <v>8869</v>
      </c>
      <c r="AC1969" s="60">
        <v>484991</v>
      </c>
      <c r="AD1969" s="60" t="s">
        <v>7145</v>
      </c>
      <c r="AE1969" s="58" t="s">
        <v>698</v>
      </c>
      <c r="AF1969" s="58" t="s">
        <v>658</v>
      </c>
      <c r="AG1969" s="60" t="s">
        <v>5750</v>
      </c>
      <c r="AH1969" s="60" t="s">
        <v>5750</v>
      </c>
      <c r="AI1969" s="58">
        <v>1000</v>
      </c>
      <c r="AJ1969" s="58" t="s">
        <v>666</v>
      </c>
    </row>
    <row r="1970" spans="1:36">
      <c r="A1970" s="57">
        <v>1967</v>
      </c>
      <c r="B1970" s="58">
        <v>2022</v>
      </c>
      <c r="C1970" s="58" t="s">
        <v>692</v>
      </c>
      <c r="D1970" s="58"/>
      <c r="E1970" s="58" t="s">
        <v>8885</v>
      </c>
      <c r="F1970" s="58" t="s">
        <v>585</v>
      </c>
      <c r="G1970" s="58" t="s">
        <v>7937</v>
      </c>
      <c r="H1970" s="58" t="s">
        <v>2034</v>
      </c>
      <c r="I1970" s="59">
        <v>44565</v>
      </c>
      <c r="J1970" s="58" t="s">
        <v>1796</v>
      </c>
      <c r="K1970" s="59" t="s">
        <v>7300</v>
      </c>
      <c r="L1970" s="58" t="s">
        <v>7917</v>
      </c>
      <c r="M1970" s="58" t="s">
        <v>7299</v>
      </c>
      <c r="N1970" s="60">
        <v>2436680</v>
      </c>
      <c r="O1970" s="60">
        <v>328952</v>
      </c>
      <c r="P1970" s="60">
        <v>328952</v>
      </c>
      <c r="Q1970" s="58"/>
      <c r="R1970" s="58" t="s">
        <v>658</v>
      </c>
      <c r="S1970" s="58" t="s">
        <v>701</v>
      </c>
      <c r="T1970" s="58"/>
      <c r="U1970" s="58">
        <v>3</v>
      </c>
      <c r="V1970" s="58"/>
      <c r="W1970" s="58" t="s">
        <v>658</v>
      </c>
      <c r="X1970" s="58">
        <v>44034939000</v>
      </c>
      <c r="Y1970" s="58" t="str">
        <f>LEFT(Tableau3[[#This Row],[CODE_TARIF]],6)</f>
        <v>440349</v>
      </c>
      <c r="Z1970" s="58" t="s">
        <v>697</v>
      </c>
      <c r="AA1970" s="58"/>
      <c r="AB1970" s="58" t="s">
        <v>8870</v>
      </c>
      <c r="AC1970" s="60">
        <v>487336</v>
      </c>
      <c r="AD1970" s="60" t="s">
        <v>7146</v>
      </c>
      <c r="AE1970" s="58" t="s">
        <v>698</v>
      </c>
      <c r="AF1970" s="58" t="s">
        <v>658</v>
      </c>
      <c r="AG1970" s="60" t="s">
        <v>5751</v>
      </c>
      <c r="AH1970" s="60" t="s">
        <v>5751</v>
      </c>
      <c r="AI1970" s="58">
        <v>1000</v>
      </c>
      <c r="AJ1970" s="58" t="s">
        <v>666</v>
      </c>
    </row>
    <row r="1971" spans="1:36">
      <c r="A1971" s="57">
        <v>1968</v>
      </c>
      <c r="B1971" s="58">
        <v>2022</v>
      </c>
      <c r="C1971" s="58" t="s">
        <v>692</v>
      </c>
      <c r="D1971" s="58"/>
      <c r="E1971" s="58" t="s">
        <v>2012</v>
      </c>
      <c r="F1971" s="58" t="s">
        <v>577</v>
      </c>
      <c r="G1971" s="58" t="s">
        <v>7922</v>
      </c>
      <c r="H1971" s="58" t="s">
        <v>1910</v>
      </c>
      <c r="I1971" s="59">
        <v>44565</v>
      </c>
      <c r="J1971" s="58" t="s">
        <v>3899</v>
      </c>
      <c r="K1971" s="59" t="s">
        <v>7300</v>
      </c>
      <c r="L1971" s="58" t="s">
        <v>1441</v>
      </c>
      <c r="M1971" s="58" t="s">
        <v>1441</v>
      </c>
      <c r="N1971" s="60">
        <v>2478700</v>
      </c>
      <c r="O1971" s="60">
        <v>334625</v>
      </c>
      <c r="P1971" s="60">
        <v>334625</v>
      </c>
      <c r="Q1971" s="58"/>
      <c r="R1971" s="58" t="s">
        <v>658</v>
      </c>
      <c r="S1971" s="58" t="s">
        <v>701</v>
      </c>
      <c r="T1971" s="58"/>
      <c r="U1971" s="58">
        <v>3</v>
      </c>
      <c r="V1971" s="58"/>
      <c r="W1971" s="58" t="s">
        <v>658</v>
      </c>
      <c r="X1971" s="58">
        <v>44034939000</v>
      </c>
      <c r="Y1971" s="58" t="str">
        <f>LEFT(Tableau3[[#This Row],[CODE_TARIF]],6)</f>
        <v>440349</v>
      </c>
      <c r="Z1971" s="58" t="s">
        <v>697</v>
      </c>
      <c r="AA1971" s="58"/>
      <c r="AB1971" s="58" t="s">
        <v>8871</v>
      </c>
      <c r="AC1971" s="60">
        <v>57</v>
      </c>
      <c r="AD1971" s="60" t="s">
        <v>7147</v>
      </c>
      <c r="AE1971" s="58" t="s">
        <v>698</v>
      </c>
      <c r="AF1971" s="58" t="s">
        <v>658</v>
      </c>
      <c r="AG1971" s="60" t="s">
        <v>5752</v>
      </c>
      <c r="AH1971" s="60" t="s">
        <v>5752</v>
      </c>
      <c r="AI1971" s="58">
        <v>1000</v>
      </c>
      <c r="AJ1971" s="58" t="s">
        <v>666</v>
      </c>
    </row>
    <row r="1972" spans="1:36">
      <c r="A1972" s="57">
        <v>1969</v>
      </c>
      <c r="B1972" s="58">
        <v>2022</v>
      </c>
      <c r="C1972" s="58" t="s">
        <v>692</v>
      </c>
      <c r="D1972" s="58"/>
      <c r="E1972" s="58" t="s">
        <v>1794</v>
      </c>
      <c r="F1972" s="58" t="s">
        <v>589</v>
      </c>
      <c r="G1972" s="58" t="s">
        <v>7941</v>
      </c>
      <c r="H1972" s="58" t="s">
        <v>1791</v>
      </c>
      <c r="I1972" s="59">
        <v>44564</v>
      </c>
      <c r="J1972" s="58" t="s">
        <v>3900</v>
      </c>
      <c r="K1972" s="59" t="s">
        <v>7302</v>
      </c>
      <c r="L1972" s="58" t="s">
        <v>7918</v>
      </c>
      <c r="M1972" s="58" t="s">
        <v>7301</v>
      </c>
      <c r="N1972" s="60">
        <v>16782928</v>
      </c>
      <c r="O1972" s="60">
        <v>2265696</v>
      </c>
      <c r="P1972" s="60">
        <v>2265696</v>
      </c>
      <c r="Q1972" s="58"/>
      <c r="R1972" s="58" t="s">
        <v>658</v>
      </c>
      <c r="S1972" s="58" t="s">
        <v>708</v>
      </c>
      <c r="T1972" s="58"/>
      <c r="U1972" s="58">
        <v>3</v>
      </c>
      <c r="V1972" s="58"/>
      <c r="W1972" s="58" t="s">
        <v>658</v>
      </c>
      <c r="X1972" s="58">
        <v>44034939000</v>
      </c>
      <c r="Y1972" s="58" t="str">
        <f>LEFT(Tableau3[[#This Row],[CODE_TARIF]],6)</f>
        <v>440349</v>
      </c>
      <c r="Z1972" s="58" t="s">
        <v>697</v>
      </c>
      <c r="AA1972" s="58"/>
      <c r="AB1972" s="58" t="s">
        <v>8872</v>
      </c>
      <c r="AC1972" s="60">
        <v>328</v>
      </c>
      <c r="AD1972" s="60" t="s">
        <v>7148</v>
      </c>
      <c r="AE1972" s="58" t="s">
        <v>698</v>
      </c>
      <c r="AF1972" s="58" t="s">
        <v>658</v>
      </c>
      <c r="AG1972" s="60" t="s">
        <v>5753</v>
      </c>
      <c r="AH1972" s="60" t="s">
        <v>5753</v>
      </c>
      <c r="AI1972" s="58">
        <v>1000</v>
      </c>
      <c r="AJ1972" s="58" t="s">
        <v>666</v>
      </c>
    </row>
    <row r="1973" spans="1:36">
      <c r="A1973" s="57">
        <v>1970</v>
      </c>
      <c r="B1973" s="58">
        <v>2022</v>
      </c>
      <c r="C1973" s="58" t="s">
        <v>692</v>
      </c>
      <c r="D1973" s="58"/>
      <c r="E1973" s="58" t="s">
        <v>8878</v>
      </c>
      <c r="F1973" s="58" t="s">
        <v>579</v>
      </c>
      <c r="G1973" s="58" t="s">
        <v>7931</v>
      </c>
      <c r="H1973" s="58" t="s">
        <v>2027</v>
      </c>
      <c r="I1973" s="59">
        <v>44564</v>
      </c>
      <c r="J1973" s="58" t="s">
        <v>3901</v>
      </c>
      <c r="K1973" s="59" t="s">
        <v>7302</v>
      </c>
      <c r="L1973" s="58" t="s">
        <v>7919</v>
      </c>
      <c r="M1973" s="58" t="s">
        <v>1703</v>
      </c>
      <c r="N1973" s="60">
        <v>4250233</v>
      </c>
      <c r="O1973" s="60">
        <v>488777</v>
      </c>
      <c r="P1973" s="60">
        <v>488777</v>
      </c>
      <c r="Q1973" s="58"/>
      <c r="R1973" s="58" t="s">
        <v>658</v>
      </c>
      <c r="S1973" s="58" t="s">
        <v>703</v>
      </c>
      <c r="T1973" s="58"/>
      <c r="U1973" s="58">
        <v>3</v>
      </c>
      <c r="V1973" s="58"/>
      <c r="W1973" s="58" t="s">
        <v>658</v>
      </c>
      <c r="X1973" s="58">
        <v>44034914000</v>
      </c>
      <c r="Y1973" s="58" t="str">
        <f>LEFT(Tableau3[[#This Row],[CODE_TARIF]],6)</f>
        <v>440349</v>
      </c>
      <c r="Z1973" s="58" t="s">
        <v>697</v>
      </c>
      <c r="AA1973" s="58"/>
      <c r="AB1973" s="58" t="s">
        <v>8873</v>
      </c>
      <c r="AC1973" s="60">
        <v>193</v>
      </c>
      <c r="AD1973" s="60" t="s">
        <v>7149</v>
      </c>
      <c r="AE1973" s="58" t="s">
        <v>698</v>
      </c>
      <c r="AF1973" s="58" t="s">
        <v>658</v>
      </c>
      <c r="AG1973" s="60" t="s">
        <v>5754</v>
      </c>
      <c r="AH1973" s="60" t="s">
        <v>5754</v>
      </c>
      <c r="AI1973" s="58">
        <v>1000</v>
      </c>
      <c r="AJ1973" s="58" t="s">
        <v>666</v>
      </c>
    </row>
    <row r="1974" spans="1:36">
      <c r="A1974" s="57">
        <v>1971</v>
      </c>
      <c r="B1974" s="58">
        <v>2022</v>
      </c>
      <c r="C1974" s="58" t="s">
        <v>692</v>
      </c>
      <c r="D1974" s="58"/>
      <c r="E1974" s="58" t="s">
        <v>8878</v>
      </c>
      <c r="F1974" s="58" t="s">
        <v>579</v>
      </c>
      <c r="G1974" s="58" t="s">
        <v>7931</v>
      </c>
      <c r="H1974" s="58" t="s">
        <v>2027</v>
      </c>
      <c r="I1974" s="59">
        <v>44564</v>
      </c>
      <c r="J1974" s="58" t="s">
        <v>3902</v>
      </c>
      <c r="K1974" s="59" t="s">
        <v>7302</v>
      </c>
      <c r="L1974" s="58" t="s">
        <v>7920</v>
      </c>
      <c r="M1974" s="58" t="s">
        <v>7290</v>
      </c>
      <c r="N1974" s="60">
        <v>1569360</v>
      </c>
      <c r="O1974" s="60">
        <v>180477</v>
      </c>
      <c r="P1974" s="60">
        <v>180477</v>
      </c>
      <c r="Q1974" s="58"/>
      <c r="R1974" s="58" t="s">
        <v>658</v>
      </c>
      <c r="S1974" s="58" t="s">
        <v>701</v>
      </c>
      <c r="T1974" s="58"/>
      <c r="U1974" s="58">
        <v>3</v>
      </c>
      <c r="V1974" s="58"/>
      <c r="W1974" s="58" t="s">
        <v>658</v>
      </c>
      <c r="X1974" s="58">
        <v>44034939000</v>
      </c>
      <c r="Y1974" s="58" t="str">
        <f>LEFT(Tableau3[[#This Row],[CODE_TARIF]],6)</f>
        <v>440349</v>
      </c>
      <c r="Z1974" s="58" t="s">
        <v>697</v>
      </c>
      <c r="AA1974" s="58"/>
      <c r="AB1974" s="58" t="s">
        <v>8874</v>
      </c>
      <c r="AC1974" s="60">
        <v>71</v>
      </c>
      <c r="AD1974" s="60" t="s">
        <v>7150</v>
      </c>
      <c r="AE1974" s="58" t="s">
        <v>698</v>
      </c>
      <c r="AF1974" s="58" t="s">
        <v>658</v>
      </c>
      <c r="AG1974" s="60" t="s">
        <v>5755</v>
      </c>
      <c r="AH1974" s="60" t="s">
        <v>5755</v>
      </c>
      <c r="AI1974" s="58">
        <v>1000</v>
      </c>
      <c r="AJ1974" s="58" t="s">
        <v>666</v>
      </c>
    </row>
    <row r="1975" spans="1:36">
      <c r="A1975" s="57">
        <v>1972</v>
      </c>
      <c r="B1975" s="58">
        <v>2022</v>
      </c>
      <c r="C1975" s="58" t="s">
        <v>692</v>
      </c>
      <c r="D1975" s="58"/>
      <c r="E1975" s="58" t="s">
        <v>2012</v>
      </c>
      <c r="F1975" s="58" t="s">
        <v>577</v>
      </c>
      <c r="G1975" s="58" t="s">
        <v>7922</v>
      </c>
      <c r="H1975" s="58" t="s">
        <v>1910</v>
      </c>
      <c r="I1975" s="59">
        <v>44564</v>
      </c>
      <c r="J1975" s="58" t="s">
        <v>3903</v>
      </c>
      <c r="K1975" s="59" t="s">
        <v>7302</v>
      </c>
      <c r="L1975" s="58" t="s">
        <v>1441</v>
      </c>
      <c r="M1975" s="58" t="s">
        <v>1441</v>
      </c>
      <c r="N1975" s="60">
        <v>1774565</v>
      </c>
      <c r="O1975" s="60">
        <v>239566</v>
      </c>
      <c r="P1975" s="60">
        <v>239566</v>
      </c>
      <c r="Q1975" s="58"/>
      <c r="R1975" s="58" t="s">
        <v>658</v>
      </c>
      <c r="S1975" s="58" t="s">
        <v>701</v>
      </c>
      <c r="T1975" s="58"/>
      <c r="U1975" s="58">
        <v>3</v>
      </c>
      <c r="V1975" s="58"/>
      <c r="W1975" s="58" t="s">
        <v>658</v>
      </c>
      <c r="X1975" s="58">
        <v>44034939000</v>
      </c>
      <c r="Y1975" s="58" t="str">
        <f>LEFT(Tableau3[[#This Row],[CODE_TARIF]],6)</f>
        <v>440349</v>
      </c>
      <c r="Z1975" s="58" t="s">
        <v>697</v>
      </c>
      <c r="AA1975" s="58"/>
      <c r="AB1975" s="58" t="s">
        <v>8875</v>
      </c>
      <c r="AC1975" s="60">
        <v>70</v>
      </c>
      <c r="AD1975" s="60" t="s">
        <v>7151</v>
      </c>
      <c r="AE1975" s="58" t="s">
        <v>698</v>
      </c>
      <c r="AF1975" s="58" t="s">
        <v>658</v>
      </c>
      <c r="AG1975" s="60" t="s">
        <v>5756</v>
      </c>
      <c r="AH1975" s="60" t="s">
        <v>5756</v>
      </c>
      <c r="AI1975" s="58">
        <v>1000</v>
      </c>
      <c r="AJ1975" s="58" t="s">
        <v>666</v>
      </c>
    </row>
    <row r="1976" spans="1:36">
      <c r="A1976" s="57">
        <v>1973</v>
      </c>
      <c r="B1976" s="58">
        <v>2022</v>
      </c>
      <c r="C1976" s="58" t="s">
        <v>692</v>
      </c>
      <c r="D1976" s="58"/>
      <c r="E1976" s="58" t="s">
        <v>2012</v>
      </c>
      <c r="F1976" s="58" t="s">
        <v>577</v>
      </c>
      <c r="G1976" s="58" t="s">
        <v>7922</v>
      </c>
      <c r="H1976" s="58" t="s">
        <v>1910</v>
      </c>
      <c r="I1976" s="59">
        <v>44564</v>
      </c>
      <c r="J1976" s="58" t="s">
        <v>3904</v>
      </c>
      <c r="K1976" s="59" t="s">
        <v>7302</v>
      </c>
      <c r="L1976" s="58" t="s">
        <v>1441</v>
      </c>
      <c r="M1976" s="58" t="s">
        <v>1441</v>
      </c>
      <c r="N1976" s="60">
        <v>1087515</v>
      </c>
      <c r="O1976" s="60">
        <v>146815</v>
      </c>
      <c r="P1976" s="60">
        <v>146815</v>
      </c>
      <c r="Q1976" s="58"/>
      <c r="R1976" s="58" t="s">
        <v>658</v>
      </c>
      <c r="S1976" s="58" t="s">
        <v>701</v>
      </c>
      <c r="T1976" s="58"/>
      <c r="U1976" s="58">
        <v>3</v>
      </c>
      <c r="V1976" s="58"/>
      <c r="W1976" s="58" t="s">
        <v>658</v>
      </c>
      <c r="X1976" s="58">
        <v>44034934000</v>
      </c>
      <c r="Y1976" s="58" t="str">
        <f>LEFT(Tableau3[[#This Row],[CODE_TARIF]],6)</f>
        <v>440349</v>
      </c>
      <c r="Z1976" s="58" t="s">
        <v>697</v>
      </c>
      <c r="AA1976" s="58"/>
      <c r="AB1976" s="58" t="s">
        <v>8876</v>
      </c>
      <c r="AC1976" s="60">
        <v>51</v>
      </c>
      <c r="AD1976" s="60" t="s">
        <v>5757</v>
      </c>
      <c r="AE1976" s="58" t="s">
        <v>698</v>
      </c>
      <c r="AF1976" s="58" t="s">
        <v>658</v>
      </c>
      <c r="AG1976" s="60" t="s">
        <v>5757</v>
      </c>
      <c r="AH1976" s="60" t="s">
        <v>5757</v>
      </c>
      <c r="AI1976" s="58">
        <v>1000</v>
      </c>
      <c r="AJ1976" s="58" t="s">
        <v>666</v>
      </c>
    </row>
    <row r="1977" spans="1:36">
      <c r="A1977" s="57">
        <v>1974</v>
      </c>
      <c r="B1977" s="58">
        <v>2022</v>
      </c>
      <c r="C1977" s="58" t="s">
        <v>692</v>
      </c>
      <c r="D1977" s="58"/>
      <c r="E1977" s="58" t="s">
        <v>2012</v>
      </c>
      <c r="F1977" s="58" t="s">
        <v>577</v>
      </c>
      <c r="G1977" s="58" t="s">
        <v>7922</v>
      </c>
      <c r="H1977" s="58" t="s">
        <v>1910</v>
      </c>
      <c r="I1977" s="59">
        <v>44564</v>
      </c>
      <c r="J1977" s="58" t="s">
        <v>3905</v>
      </c>
      <c r="K1977" s="59" t="s">
        <v>7302</v>
      </c>
      <c r="L1977" s="58" t="s">
        <v>7921</v>
      </c>
      <c r="M1977" s="58" t="s">
        <v>7302</v>
      </c>
      <c r="N1977" s="60">
        <v>1527685</v>
      </c>
      <c r="O1977" s="60">
        <v>206237</v>
      </c>
      <c r="P1977" s="60">
        <v>206237</v>
      </c>
      <c r="Q1977" s="58"/>
      <c r="R1977" s="58" t="s">
        <v>658</v>
      </c>
      <c r="S1977" s="58" t="s">
        <v>701</v>
      </c>
      <c r="T1977" s="58"/>
      <c r="U1977" s="58">
        <v>3</v>
      </c>
      <c r="V1977" s="58"/>
      <c r="W1977" s="58" t="s">
        <v>658</v>
      </c>
      <c r="X1977" s="58">
        <v>44034939000</v>
      </c>
      <c r="Y1977" s="58" t="str">
        <f>LEFT(Tableau3[[#This Row],[CODE_TARIF]],6)</f>
        <v>440349</v>
      </c>
      <c r="Z1977" s="58" t="s">
        <v>697</v>
      </c>
      <c r="AA1977" s="58"/>
      <c r="AB1977" s="58" t="s">
        <v>8877</v>
      </c>
      <c r="AC1977" s="60">
        <v>25</v>
      </c>
      <c r="AD1977" s="60" t="s">
        <v>7152</v>
      </c>
      <c r="AE1977" s="58" t="s">
        <v>698</v>
      </c>
      <c r="AF1977" s="58" t="s">
        <v>658</v>
      </c>
      <c r="AG1977" s="60" t="s">
        <v>5758</v>
      </c>
      <c r="AH1977" s="60" t="s">
        <v>5758</v>
      </c>
      <c r="AI1977" s="58">
        <v>1000</v>
      </c>
      <c r="AJ1977" s="58" t="s">
        <v>666</v>
      </c>
    </row>
  </sheetData>
  <mergeCells count="1">
    <mergeCell ref="X1:AD1"/>
  </mergeCells>
  <pageMargins left="0.70866141732283472" right="0.70866141732283472" top="0.74803149606299213" bottom="0.74803149606299213" header="0.31496062992125984" footer="0.31496062992125984"/>
  <pageSetup paperSize="9" fitToHeight="0"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70C39-84D8-4F59-927F-208CF8E8FA3E}">
  <sheetPr>
    <tabColor theme="9"/>
  </sheetPr>
  <dimension ref="A1:J36"/>
  <sheetViews>
    <sheetView view="pageBreakPreview" zoomScale="115" zoomScaleNormal="100" zoomScaleSheetLayoutView="115" workbookViewId="0">
      <selection activeCell="A6" sqref="A6"/>
    </sheetView>
  </sheetViews>
  <sheetFormatPr baseColWidth="10" defaultRowHeight="15.75"/>
  <cols>
    <col min="1" max="1" width="5" customWidth="1"/>
    <col min="2" max="2" width="16.375" customWidth="1"/>
    <col min="3" max="3" width="17.625" bestFit="1" customWidth="1"/>
    <col min="4" max="4" width="16" bestFit="1" customWidth="1"/>
    <col min="5" max="5" width="13" bestFit="1" customWidth="1"/>
    <col min="6" max="6" width="13.125" bestFit="1" customWidth="1"/>
    <col min="7" max="7" width="12.625" bestFit="1" customWidth="1"/>
    <col min="8" max="8" width="12.375" customWidth="1"/>
  </cols>
  <sheetData>
    <row r="1" spans="1:8">
      <c r="A1" s="61" t="s">
        <v>9173</v>
      </c>
    </row>
    <row r="3" spans="1:8" ht="33.75" customHeight="1">
      <c r="A3" s="124" t="s">
        <v>0</v>
      </c>
      <c r="B3" s="210" t="s">
        <v>8968</v>
      </c>
      <c r="C3" s="125" t="s">
        <v>8969</v>
      </c>
      <c r="D3" s="125" t="s">
        <v>8970</v>
      </c>
      <c r="E3" s="125" t="s">
        <v>8971</v>
      </c>
      <c r="F3" s="125" t="s">
        <v>8972</v>
      </c>
      <c r="G3" s="125" t="s">
        <v>8973</v>
      </c>
      <c r="H3" s="125" t="s">
        <v>8974</v>
      </c>
    </row>
    <row r="4" spans="1:8">
      <c r="A4" s="129">
        <v>1</v>
      </c>
      <c r="B4" s="211">
        <v>44783</v>
      </c>
      <c r="C4" s="116" t="s">
        <v>8975</v>
      </c>
      <c r="D4" s="116" t="s">
        <v>8977</v>
      </c>
      <c r="E4" s="116" t="s">
        <v>8980</v>
      </c>
      <c r="F4" s="131">
        <v>127.9</v>
      </c>
      <c r="G4" s="131">
        <v>12278.3</v>
      </c>
      <c r="H4" s="116" t="s">
        <v>8989</v>
      </c>
    </row>
    <row r="5" spans="1:8">
      <c r="A5" s="130">
        <v>2</v>
      </c>
      <c r="B5" s="212">
        <v>44820</v>
      </c>
      <c r="C5" s="58" t="s">
        <v>8975</v>
      </c>
      <c r="D5" s="58" t="s">
        <v>8977</v>
      </c>
      <c r="E5" s="58" t="s">
        <v>8981</v>
      </c>
      <c r="F5" s="132">
        <v>88.2</v>
      </c>
      <c r="G5" s="132">
        <v>11814.36</v>
      </c>
      <c r="H5" s="58" t="s">
        <v>8989</v>
      </c>
    </row>
    <row r="6" spans="1:8">
      <c r="A6" s="129">
        <v>3</v>
      </c>
      <c r="B6" s="211">
        <v>44587</v>
      </c>
      <c r="C6" s="116" t="s">
        <v>8975</v>
      </c>
      <c r="D6" s="116" t="s">
        <v>8978</v>
      </c>
      <c r="E6" s="116" t="s">
        <v>8982</v>
      </c>
      <c r="F6" s="131">
        <v>24.89</v>
      </c>
      <c r="G6" s="131">
        <v>69069.75</v>
      </c>
      <c r="H6" s="116" t="s">
        <v>8989</v>
      </c>
    </row>
    <row r="7" spans="1:8">
      <c r="A7" s="130">
        <v>4</v>
      </c>
      <c r="B7" s="212">
        <v>44655</v>
      </c>
      <c r="C7" s="58" t="s">
        <v>8975</v>
      </c>
      <c r="D7" s="58" t="s">
        <v>8978</v>
      </c>
      <c r="E7" s="58" t="s">
        <v>8983</v>
      </c>
      <c r="F7" s="132">
        <v>1691.31</v>
      </c>
      <c r="G7" s="132">
        <v>180210.46</v>
      </c>
      <c r="H7" s="58" t="s">
        <v>8989</v>
      </c>
    </row>
    <row r="8" spans="1:8">
      <c r="A8" s="129">
        <v>5</v>
      </c>
      <c r="B8" s="211">
        <v>44706</v>
      </c>
      <c r="C8" s="116" t="s">
        <v>8975</v>
      </c>
      <c r="D8" s="116" t="s">
        <v>8978</v>
      </c>
      <c r="E8" s="116" t="s">
        <v>8984</v>
      </c>
      <c r="F8" s="131">
        <v>2709.79</v>
      </c>
      <c r="G8" s="131">
        <v>254952.43</v>
      </c>
      <c r="H8" s="116" t="s">
        <v>8989</v>
      </c>
    </row>
    <row r="9" spans="1:8">
      <c r="A9" s="130">
        <v>6</v>
      </c>
      <c r="B9" s="212">
        <v>44797</v>
      </c>
      <c r="C9" s="58" t="s">
        <v>8975</v>
      </c>
      <c r="D9" s="58" t="s">
        <v>8978</v>
      </c>
      <c r="E9" s="58" t="s">
        <v>8985</v>
      </c>
      <c r="F9" s="132">
        <v>2739.02</v>
      </c>
      <c r="G9" s="132">
        <v>251594.95</v>
      </c>
      <c r="H9" s="58" t="s">
        <v>8989</v>
      </c>
    </row>
    <row r="10" spans="1:8">
      <c r="A10" s="129">
        <v>7</v>
      </c>
      <c r="B10" s="211">
        <v>44867</v>
      </c>
      <c r="C10" s="116" t="s">
        <v>8975</v>
      </c>
      <c r="D10" s="116" t="s">
        <v>8978</v>
      </c>
      <c r="E10" s="116" t="s">
        <v>8986</v>
      </c>
      <c r="F10" s="131">
        <v>2750.43</v>
      </c>
      <c r="G10" s="131">
        <v>295849.05</v>
      </c>
      <c r="H10" s="116" t="s">
        <v>8989</v>
      </c>
    </row>
    <row r="11" spans="1:8">
      <c r="A11" s="130">
        <v>8</v>
      </c>
      <c r="B11" s="212">
        <v>44585</v>
      </c>
      <c r="C11" s="58" t="s">
        <v>8975</v>
      </c>
      <c r="D11" s="58" t="s">
        <v>8979</v>
      </c>
      <c r="E11" s="58" t="s">
        <v>8987</v>
      </c>
      <c r="F11" s="132">
        <v>12422.99</v>
      </c>
      <c r="G11" s="132">
        <v>1373425.22</v>
      </c>
      <c r="H11" s="58" t="s">
        <v>8989</v>
      </c>
    </row>
    <row r="12" spans="1:8">
      <c r="A12" s="129">
        <v>9</v>
      </c>
      <c r="B12" s="211">
        <v>44634</v>
      </c>
      <c r="C12" s="116" t="s">
        <v>8975</v>
      </c>
      <c r="D12" s="116" t="s">
        <v>8979</v>
      </c>
      <c r="E12" s="116" t="s">
        <v>8988</v>
      </c>
      <c r="F12" s="131">
        <v>8195.0400000000009</v>
      </c>
      <c r="G12" s="131">
        <v>1178171.32</v>
      </c>
      <c r="H12" s="116" t="s">
        <v>8989</v>
      </c>
    </row>
    <row r="13" spans="1:8">
      <c r="A13" s="130">
        <v>10</v>
      </c>
      <c r="B13" s="212">
        <v>44641</v>
      </c>
      <c r="C13" s="58" t="s">
        <v>8975</v>
      </c>
      <c r="D13" s="58" t="s">
        <v>8979</v>
      </c>
      <c r="E13" s="58" t="s">
        <v>8992</v>
      </c>
      <c r="F13" s="132">
        <v>3929.97</v>
      </c>
      <c r="G13" s="132">
        <v>556444.35</v>
      </c>
      <c r="H13" s="58" t="s">
        <v>8989</v>
      </c>
    </row>
    <row r="14" spans="1:8">
      <c r="A14" s="129">
        <v>11</v>
      </c>
      <c r="B14" s="211">
        <v>44688</v>
      </c>
      <c r="C14" s="116" t="s">
        <v>8975</v>
      </c>
      <c r="D14" s="116" t="s">
        <v>9276</v>
      </c>
      <c r="E14" s="116" t="s">
        <v>8993</v>
      </c>
      <c r="F14" s="131">
        <v>13004.08</v>
      </c>
      <c r="G14" s="131">
        <f>1483882.65+34611.8600000013</f>
        <v>1518494.5100000012</v>
      </c>
      <c r="H14" s="116" t="s">
        <v>8989</v>
      </c>
    </row>
    <row r="15" spans="1:8">
      <c r="A15" s="130">
        <v>12</v>
      </c>
      <c r="B15" s="212">
        <v>44755</v>
      </c>
      <c r="C15" s="58" t="s">
        <v>8975</v>
      </c>
      <c r="D15" s="58" t="s">
        <v>8979</v>
      </c>
      <c r="E15" s="58" t="s">
        <v>8995</v>
      </c>
      <c r="F15" s="132">
        <v>17478.689999999999</v>
      </c>
      <c r="G15" s="132">
        <v>1752141.9</v>
      </c>
      <c r="H15" s="58" t="s">
        <v>8989</v>
      </c>
    </row>
    <row r="16" spans="1:8">
      <c r="A16" s="129">
        <v>13</v>
      </c>
      <c r="B16" s="211">
        <v>44796</v>
      </c>
      <c r="C16" s="116" t="s">
        <v>8975</v>
      </c>
      <c r="D16" s="116" t="s">
        <v>8979</v>
      </c>
      <c r="E16" s="116" t="s">
        <v>8994</v>
      </c>
      <c r="F16" s="131">
        <v>8488.26</v>
      </c>
      <c r="G16" s="131">
        <v>987357.28</v>
      </c>
      <c r="H16" s="116" t="s">
        <v>8989</v>
      </c>
    </row>
    <row r="17" spans="1:8">
      <c r="A17" s="130">
        <v>14</v>
      </c>
      <c r="B17" s="212">
        <v>44855</v>
      </c>
      <c r="C17" s="58" t="s">
        <v>8975</v>
      </c>
      <c r="D17" s="58" t="s">
        <v>8979</v>
      </c>
      <c r="E17" s="58" t="s">
        <v>8996</v>
      </c>
      <c r="F17" s="132">
        <v>14305.93</v>
      </c>
      <c r="G17" s="132">
        <v>2111474.7000000002</v>
      </c>
      <c r="H17" s="58" t="s">
        <v>8989</v>
      </c>
    </row>
    <row r="18" spans="1:8">
      <c r="A18" s="129">
        <v>15</v>
      </c>
      <c r="B18" s="211">
        <v>44872</v>
      </c>
      <c r="C18" s="116" t="s">
        <v>8975</v>
      </c>
      <c r="D18" s="116" t="s">
        <v>8979</v>
      </c>
      <c r="E18" s="116" t="s">
        <v>8997</v>
      </c>
      <c r="F18" s="131">
        <v>8125.9</v>
      </c>
      <c r="G18" s="131">
        <v>703210.4</v>
      </c>
      <c r="H18" s="116" t="s">
        <v>8989</v>
      </c>
    </row>
    <row r="19" spans="1:8">
      <c r="A19" s="130">
        <v>16</v>
      </c>
      <c r="B19" s="212">
        <v>44911</v>
      </c>
      <c r="C19" s="58" t="s">
        <v>8975</v>
      </c>
      <c r="D19" s="58" t="s">
        <v>8979</v>
      </c>
      <c r="E19" s="58" t="s">
        <v>8998</v>
      </c>
      <c r="F19" s="132">
        <v>12077.73</v>
      </c>
      <c r="G19" s="132">
        <v>1142391.71</v>
      </c>
      <c r="H19" s="58" t="s">
        <v>8989</v>
      </c>
    </row>
    <row r="20" spans="1:8">
      <c r="A20" s="129">
        <v>17</v>
      </c>
      <c r="B20" s="211">
        <v>44915</v>
      </c>
      <c r="C20" s="116" t="s">
        <v>8975</v>
      </c>
      <c r="D20" s="116" t="s">
        <v>8979</v>
      </c>
      <c r="E20" s="116" t="s">
        <v>8999</v>
      </c>
      <c r="F20" s="131">
        <v>33.24</v>
      </c>
      <c r="G20" s="131">
        <v>89748</v>
      </c>
      <c r="H20" s="116" t="s">
        <v>8989</v>
      </c>
    </row>
    <row r="21" spans="1:8">
      <c r="A21" s="130">
        <v>18</v>
      </c>
      <c r="B21" s="212">
        <v>44890</v>
      </c>
      <c r="C21" s="58" t="s">
        <v>8975</v>
      </c>
      <c r="D21" s="58" t="s">
        <v>8990</v>
      </c>
      <c r="E21" s="58" t="s">
        <v>9000</v>
      </c>
      <c r="F21" s="132">
        <v>404.7</v>
      </c>
      <c r="G21" s="132">
        <v>95836.45</v>
      </c>
      <c r="H21" s="58" t="s">
        <v>8989</v>
      </c>
    </row>
    <row r="22" spans="1:8">
      <c r="A22" s="129">
        <v>19</v>
      </c>
      <c r="B22" s="211">
        <v>44813</v>
      </c>
      <c r="C22" s="116" t="s">
        <v>8976</v>
      </c>
      <c r="D22" s="116" t="s">
        <v>8991</v>
      </c>
      <c r="E22" s="116" t="s">
        <v>9001</v>
      </c>
      <c r="F22" s="131">
        <v>22.31</v>
      </c>
      <c r="G22" s="131">
        <v>1407.05</v>
      </c>
      <c r="H22" s="116" t="s">
        <v>8989</v>
      </c>
    </row>
    <row r="23" spans="1:8">
      <c r="A23" s="130">
        <v>20</v>
      </c>
      <c r="B23" s="212">
        <v>44810</v>
      </c>
      <c r="C23" s="58" t="s">
        <v>8976</v>
      </c>
      <c r="D23" s="58" t="s">
        <v>9002</v>
      </c>
      <c r="E23" s="58" t="s">
        <v>9007</v>
      </c>
      <c r="F23" s="132">
        <v>41.22</v>
      </c>
      <c r="G23" s="132">
        <v>20246.939999999999</v>
      </c>
      <c r="H23" s="58" t="s">
        <v>9018</v>
      </c>
    </row>
    <row r="24" spans="1:8">
      <c r="A24" s="129">
        <v>21</v>
      </c>
      <c r="B24" s="211">
        <v>44677</v>
      </c>
      <c r="C24" s="116" t="s">
        <v>8976</v>
      </c>
      <c r="D24" s="116" t="s">
        <v>9003</v>
      </c>
      <c r="E24" s="116" t="s">
        <v>9008</v>
      </c>
      <c r="F24" s="131">
        <v>63.76</v>
      </c>
      <c r="G24" s="131">
        <v>11471.81</v>
      </c>
      <c r="H24" s="116" t="s">
        <v>9019</v>
      </c>
    </row>
    <row r="25" spans="1:8">
      <c r="A25" s="130">
        <v>22</v>
      </c>
      <c r="B25" s="212">
        <v>44574</v>
      </c>
      <c r="C25" s="58" t="s">
        <v>8975</v>
      </c>
      <c r="D25" s="58" t="s">
        <v>9004</v>
      </c>
      <c r="E25" s="58" t="s">
        <v>9009</v>
      </c>
      <c r="F25" s="132">
        <v>195.84</v>
      </c>
      <c r="G25" s="132">
        <v>119983.13</v>
      </c>
      <c r="H25" s="58" t="s">
        <v>8989</v>
      </c>
    </row>
    <row r="26" spans="1:8">
      <c r="A26" s="129">
        <v>23</v>
      </c>
      <c r="B26" s="211">
        <v>44761</v>
      </c>
      <c r="C26" s="116" t="s">
        <v>8975</v>
      </c>
      <c r="D26" s="116" t="s">
        <v>9004</v>
      </c>
      <c r="E26" s="116" t="s">
        <v>9010</v>
      </c>
      <c r="F26" s="131">
        <v>633.37</v>
      </c>
      <c r="G26" s="131">
        <v>173059.87</v>
      </c>
      <c r="H26" s="116" t="s">
        <v>8989</v>
      </c>
    </row>
    <row r="27" spans="1:8">
      <c r="A27" s="130">
        <v>24</v>
      </c>
      <c r="B27" s="212">
        <v>44621</v>
      </c>
      <c r="C27" s="58" t="s">
        <v>8975</v>
      </c>
      <c r="D27" s="58" t="s">
        <v>9005</v>
      </c>
      <c r="E27" s="58" t="s">
        <v>9011</v>
      </c>
      <c r="F27" s="132">
        <v>513.80999999999995</v>
      </c>
      <c r="G27" s="132">
        <v>103457.33</v>
      </c>
      <c r="H27" s="58" t="s">
        <v>8989</v>
      </c>
    </row>
    <row r="28" spans="1:8">
      <c r="A28" s="129">
        <v>25</v>
      </c>
      <c r="B28" s="211">
        <v>44701</v>
      </c>
      <c r="C28" s="116" t="s">
        <v>8975</v>
      </c>
      <c r="D28" s="116" t="s">
        <v>9005</v>
      </c>
      <c r="E28" s="116" t="s">
        <v>9012</v>
      </c>
      <c r="F28" s="131">
        <v>447.03</v>
      </c>
      <c r="G28" s="131">
        <v>101825.84</v>
      </c>
      <c r="H28" s="116" t="s">
        <v>8989</v>
      </c>
    </row>
    <row r="29" spans="1:8">
      <c r="A29" s="130">
        <v>26</v>
      </c>
      <c r="B29" s="212">
        <v>44721</v>
      </c>
      <c r="C29" s="58" t="s">
        <v>8975</v>
      </c>
      <c r="D29" s="58" t="s">
        <v>9005</v>
      </c>
      <c r="E29" s="58" t="s">
        <v>9013</v>
      </c>
      <c r="F29" s="132">
        <v>364.36</v>
      </c>
      <c r="G29" s="132">
        <v>122749.3</v>
      </c>
      <c r="H29" s="58" t="s">
        <v>8989</v>
      </c>
    </row>
    <row r="30" spans="1:8">
      <c r="A30" s="129">
        <v>27</v>
      </c>
      <c r="B30" s="211">
        <v>44883</v>
      </c>
      <c r="C30" s="116" t="s">
        <v>8975</v>
      </c>
      <c r="D30" s="116" t="s">
        <v>9005</v>
      </c>
      <c r="E30" s="116" t="s">
        <v>9014</v>
      </c>
      <c r="F30" s="131">
        <v>895.7</v>
      </c>
      <c r="G30" s="131">
        <v>95836.45</v>
      </c>
      <c r="H30" s="116" t="s">
        <v>8989</v>
      </c>
    </row>
    <row r="31" spans="1:8">
      <c r="A31" s="130">
        <v>28</v>
      </c>
      <c r="B31" s="212">
        <v>44731</v>
      </c>
      <c r="C31" s="58" t="s">
        <v>8975</v>
      </c>
      <c r="D31" s="58" t="s">
        <v>1155</v>
      </c>
      <c r="E31" s="58" t="s">
        <v>9015</v>
      </c>
      <c r="F31" s="132">
        <v>205.36</v>
      </c>
      <c r="G31" s="132">
        <v>33530.879999999997</v>
      </c>
      <c r="H31" s="58" t="s">
        <v>8989</v>
      </c>
    </row>
    <row r="32" spans="1:8">
      <c r="A32" s="129">
        <v>29</v>
      </c>
      <c r="B32" s="211">
        <v>44901</v>
      </c>
      <c r="C32" s="116" t="s">
        <v>8975</v>
      </c>
      <c r="D32" s="116" t="s">
        <v>1008</v>
      </c>
      <c r="E32" s="116" t="s">
        <v>9016</v>
      </c>
      <c r="F32" s="131">
        <v>1505.47</v>
      </c>
      <c r="G32" s="131">
        <v>281841.03000000003</v>
      </c>
      <c r="H32" s="116" t="s">
        <v>8989</v>
      </c>
    </row>
    <row r="33" spans="1:10">
      <c r="A33" s="130">
        <v>30</v>
      </c>
      <c r="B33" s="212">
        <v>44909</v>
      </c>
      <c r="C33" s="58" t="s">
        <v>8975</v>
      </c>
      <c r="D33" s="58" t="s">
        <v>1008</v>
      </c>
      <c r="E33" s="58" t="s">
        <v>9017</v>
      </c>
      <c r="F33" s="132">
        <v>390.51</v>
      </c>
      <c r="G33" s="132">
        <v>104647.75</v>
      </c>
      <c r="H33" s="116" t="s">
        <v>8989</v>
      </c>
    </row>
    <row r="34" spans="1:10">
      <c r="A34" s="129">
        <v>31</v>
      </c>
      <c r="B34" s="211">
        <v>44882</v>
      </c>
      <c r="C34" s="116" t="s">
        <v>8975</v>
      </c>
      <c r="D34" s="116" t="s">
        <v>9006</v>
      </c>
      <c r="E34" s="116" t="s">
        <v>9020</v>
      </c>
      <c r="F34" s="131">
        <v>1730.62</v>
      </c>
      <c r="G34" s="131">
        <v>189791.48</v>
      </c>
      <c r="H34" s="116" t="s">
        <v>9022</v>
      </c>
    </row>
    <row r="35" spans="1:10">
      <c r="A35" s="214"/>
      <c r="B35" s="214"/>
      <c r="C35" s="214"/>
      <c r="D35" s="214"/>
      <c r="E35" s="214" t="s">
        <v>9021</v>
      </c>
      <c r="F35" s="214">
        <f>SUM(F4:F34)</f>
        <v>115607.42999999996</v>
      </c>
      <c r="G35" s="214">
        <f>SUM(G4:G34)</f>
        <v>13944314.000000002</v>
      </c>
      <c r="H35" s="214"/>
      <c r="I35" s="128"/>
      <c r="J35" s="128"/>
    </row>
    <row r="36" spans="1:10">
      <c r="A36" s="213" t="s">
        <v>9277</v>
      </c>
    </row>
  </sheetData>
  <pageMargins left="0.7" right="0.7" top="0.75" bottom="0.75" header="0.3" footer="0.3"/>
  <pageSetup paperSize="9" scale="7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23E19-DDAF-4643-BCC4-C0DB626E6ACE}">
  <sheetPr>
    <tabColor rgb="FF92D050"/>
  </sheetPr>
  <dimension ref="A1:I239"/>
  <sheetViews>
    <sheetView workbookViewId="0">
      <selection activeCell="A9" sqref="A9"/>
    </sheetView>
  </sheetViews>
  <sheetFormatPr baseColWidth="10" defaultRowHeight="15.75"/>
  <cols>
    <col min="1" max="1" width="34.625" bestFit="1" customWidth="1"/>
    <col min="2" max="2" width="1.125" customWidth="1"/>
    <col min="3" max="3" width="35.125" bestFit="1" customWidth="1"/>
    <col min="4" max="4" width="1.375" customWidth="1"/>
    <col min="5" max="5" width="16.125" bestFit="1" customWidth="1"/>
    <col min="6" max="6" width="1.375" customWidth="1"/>
    <col min="7" max="7" width="29.125" bestFit="1" customWidth="1"/>
    <col min="8" max="8" width="1.5" customWidth="1"/>
    <col min="9" max="9" width="29.25" bestFit="1" customWidth="1"/>
  </cols>
  <sheetData>
    <row r="1" spans="1:9" ht="15.75" customHeight="1">
      <c r="A1" s="262" t="s">
        <v>9174</v>
      </c>
      <c r="B1" s="262"/>
      <c r="C1" s="262"/>
      <c r="D1" s="262"/>
      <c r="E1" s="262"/>
      <c r="F1" s="262"/>
      <c r="G1" s="262"/>
      <c r="H1" s="262"/>
      <c r="I1" s="262"/>
    </row>
    <row r="3" spans="1:9" ht="18">
      <c r="A3" s="264" t="s">
        <v>994</v>
      </c>
      <c r="B3" s="264"/>
      <c r="C3" s="264"/>
      <c r="D3" s="264"/>
      <c r="E3" s="264"/>
      <c r="F3" s="81"/>
      <c r="G3" s="265" t="s">
        <v>995</v>
      </c>
      <c r="H3" s="265"/>
      <c r="I3" s="265"/>
    </row>
    <row r="4" spans="1:9">
      <c r="A4" s="82" t="s">
        <v>996</v>
      </c>
      <c r="B4" s="83"/>
      <c r="C4" s="82" t="s">
        <v>997</v>
      </c>
      <c r="D4" s="84"/>
      <c r="E4" s="82" t="s">
        <v>998</v>
      </c>
      <c r="F4" s="85"/>
      <c r="G4" s="82" t="s">
        <v>999</v>
      </c>
      <c r="I4" s="82" t="s">
        <v>1009</v>
      </c>
    </row>
    <row r="5" spans="1:9">
      <c r="A5" s="86" t="s">
        <v>1057</v>
      </c>
      <c r="B5" s="87"/>
      <c r="C5" s="86" t="s">
        <v>1072</v>
      </c>
      <c r="D5" s="88"/>
      <c r="E5" s="89" t="s">
        <v>1081</v>
      </c>
      <c r="F5" s="87"/>
      <c r="G5" s="86" t="s">
        <v>1083</v>
      </c>
      <c r="I5" s="86" t="s">
        <v>1312</v>
      </c>
    </row>
    <row r="6" spans="1:9">
      <c r="A6" s="87" t="s">
        <v>1058</v>
      </c>
      <c r="B6" s="87"/>
      <c r="C6" s="87" t="s">
        <v>1073</v>
      </c>
      <c r="D6" s="88"/>
      <c r="E6" s="90" t="s">
        <v>1082</v>
      </c>
      <c r="F6" s="87"/>
      <c r="G6" s="87" t="s">
        <v>1084</v>
      </c>
      <c r="I6" s="87" t="s">
        <v>1006</v>
      </c>
    </row>
    <row r="7" spans="1:9">
      <c r="A7" s="86" t="s">
        <v>1059</v>
      </c>
      <c r="B7" s="87"/>
      <c r="C7" s="86" t="s">
        <v>1074</v>
      </c>
      <c r="D7" s="88"/>
      <c r="E7" s="87"/>
      <c r="G7" s="86" t="s">
        <v>1085</v>
      </c>
      <c r="I7" s="86" t="s">
        <v>584</v>
      </c>
    </row>
    <row r="8" spans="1:9">
      <c r="A8" s="87" t="s">
        <v>9278</v>
      </c>
      <c r="B8" s="87"/>
      <c r="C8" s="87" t="s">
        <v>1075</v>
      </c>
      <c r="D8" s="87"/>
      <c r="E8" s="90"/>
      <c r="F8" s="87"/>
      <c r="G8" s="87" t="s">
        <v>1086</v>
      </c>
      <c r="I8" s="87" t="s">
        <v>1313</v>
      </c>
    </row>
    <row r="9" spans="1:9">
      <c r="A9" s="86" t="s">
        <v>1060</v>
      </c>
      <c r="B9" s="87"/>
      <c r="C9" s="86" t="s">
        <v>1076</v>
      </c>
      <c r="D9" s="87"/>
      <c r="E9" s="90"/>
      <c r="F9" s="87"/>
      <c r="G9" s="86" t="s">
        <v>1087</v>
      </c>
      <c r="I9" s="86" t="s">
        <v>678</v>
      </c>
    </row>
    <row r="10" spans="1:9">
      <c r="A10" s="87" t="s">
        <v>1061</v>
      </c>
      <c r="B10" s="87"/>
      <c r="C10" s="87" t="s">
        <v>1077</v>
      </c>
      <c r="D10" s="87"/>
      <c r="E10" s="90"/>
      <c r="F10" s="87"/>
      <c r="G10" s="87" t="s">
        <v>1088</v>
      </c>
      <c r="I10" s="87" t="s">
        <v>1314</v>
      </c>
    </row>
    <row r="11" spans="1:9">
      <c r="A11" s="86" t="s">
        <v>1062</v>
      </c>
      <c r="B11" s="87"/>
      <c r="C11" s="86" t="s">
        <v>1078</v>
      </c>
      <c r="D11" s="87"/>
      <c r="E11" s="90"/>
      <c r="F11" s="87"/>
      <c r="G11" s="86" t="s">
        <v>1089</v>
      </c>
      <c r="I11" s="86" t="s">
        <v>1315</v>
      </c>
    </row>
    <row r="12" spans="1:9">
      <c r="A12" s="87" t="s">
        <v>1063</v>
      </c>
      <c r="B12" s="87"/>
      <c r="C12" s="87" t="s">
        <v>1079</v>
      </c>
      <c r="D12" s="87"/>
      <c r="E12" s="91"/>
      <c r="F12" s="87"/>
      <c r="G12" s="87" t="s">
        <v>1090</v>
      </c>
    </row>
    <row r="13" spans="1:9">
      <c r="A13" s="86" t="s">
        <v>1064</v>
      </c>
      <c r="B13" s="87"/>
      <c r="C13" s="86" t="s">
        <v>1080</v>
      </c>
      <c r="D13" s="87"/>
      <c r="E13" s="90"/>
      <c r="F13" s="87"/>
      <c r="G13" s="86" t="s">
        <v>1091</v>
      </c>
    </row>
    <row r="14" spans="1:9">
      <c r="A14" s="87" t="s">
        <v>1065</v>
      </c>
      <c r="B14" s="87"/>
      <c r="C14" s="87"/>
      <c r="D14" s="90"/>
      <c r="E14" s="87"/>
      <c r="G14" s="87" t="s">
        <v>1092</v>
      </c>
    </row>
    <row r="15" spans="1:9">
      <c r="A15" s="86" t="s">
        <v>1066</v>
      </c>
      <c r="B15" s="87"/>
      <c r="C15" s="87"/>
      <c r="D15" s="87"/>
      <c r="E15" s="91"/>
      <c r="F15" s="87"/>
      <c r="G15" s="86" t="s">
        <v>1093</v>
      </c>
    </row>
    <row r="16" spans="1:9">
      <c r="A16" s="87" t="s">
        <v>1067</v>
      </c>
      <c r="B16" s="87"/>
      <c r="C16" s="87"/>
      <c r="D16" s="87"/>
      <c r="E16" s="90"/>
      <c r="F16" s="87"/>
      <c r="G16" s="87" t="s">
        <v>1008</v>
      </c>
    </row>
    <row r="17" spans="1:7">
      <c r="A17" s="86" t="s">
        <v>1068</v>
      </c>
      <c r="B17" s="87"/>
      <c r="C17" s="87"/>
      <c r="D17" s="87"/>
      <c r="E17" s="90"/>
      <c r="F17" s="87"/>
      <c r="G17" s="86" t="s">
        <v>1094</v>
      </c>
    </row>
    <row r="18" spans="1:7">
      <c r="A18" s="87" t="s">
        <v>1069</v>
      </c>
      <c r="B18" s="87"/>
      <c r="C18" s="87"/>
      <c r="D18" s="87"/>
      <c r="E18" s="92"/>
      <c r="F18" s="87"/>
      <c r="G18" s="87" t="s">
        <v>1095</v>
      </c>
    </row>
    <row r="19" spans="1:7">
      <c r="A19" s="86" t="s">
        <v>1070</v>
      </c>
      <c r="B19" s="87"/>
      <c r="C19" s="87"/>
      <c r="D19" s="87"/>
      <c r="E19" s="90"/>
      <c r="F19" s="87"/>
      <c r="G19" s="86" t="s">
        <v>1096</v>
      </c>
    </row>
    <row r="20" spans="1:7">
      <c r="A20" s="87" t="s">
        <v>1071</v>
      </c>
      <c r="B20" s="87"/>
      <c r="C20" s="87"/>
      <c r="D20" s="87"/>
      <c r="E20" s="87"/>
      <c r="F20" s="87"/>
      <c r="G20" s="87" t="s">
        <v>1097</v>
      </c>
    </row>
    <row r="21" spans="1:7">
      <c r="G21" s="86" t="s">
        <v>1098</v>
      </c>
    </row>
    <row r="22" spans="1:7">
      <c r="G22" s="87" t="s">
        <v>1099</v>
      </c>
    </row>
    <row r="23" spans="1:7">
      <c r="G23" s="86" t="s">
        <v>1100</v>
      </c>
    </row>
    <row r="24" spans="1:7">
      <c r="G24" s="87" t="s">
        <v>1101</v>
      </c>
    </row>
    <row r="25" spans="1:7">
      <c r="G25" s="86" t="s">
        <v>1102</v>
      </c>
    </row>
    <row r="26" spans="1:7">
      <c r="G26" s="87" t="s">
        <v>1103</v>
      </c>
    </row>
    <row r="27" spans="1:7">
      <c r="G27" s="86" t="s">
        <v>1104</v>
      </c>
    </row>
    <row r="28" spans="1:7">
      <c r="G28" s="87" t="s">
        <v>1105</v>
      </c>
    </row>
    <row r="29" spans="1:7">
      <c r="G29" s="86" t="s">
        <v>1106</v>
      </c>
    </row>
    <row r="30" spans="1:7">
      <c r="G30" s="87" t="s">
        <v>1107</v>
      </c>
    </row>
    <row r="31" spans="1:7">
      <c r="G31" s="86" t="s">
        <v>1108</v>
      </c>
    </row>
    <row r="32" spans="1:7">
      <c r="G32" s="87" t="s">
        <v>1109</v>
      </c>
    </row>
    <row r="33" spans="7:7">
      <c r="G33" s="86" t="s">
        <v>1110</v>
      </c>
    </row>
    <row r="34" spans="7:7">
      <c r="G34" s="87" t="s">
        <v>1111</v>
      </c>
    </row>
    <row r="35" spans="7:7">
      <c r="G35" s="86" t="s">
        <v>1112</v>
      </c>
    </row>
    <row r="36" spans="7:7">
      <c r="G36" s="87" t="s">
        <v>1113</v>
      </c>
    </row>
    <row r="37" spans="7:7">
      <c r="G37" s="86" t="s">
        <v>1114</v>
      </c>
    </row>
    <row r="38" spans="7:7">
      <c r="G38" s="87" t="s">
        <v>1115</v>
      </c>
    </row>
    <row r="39" spans="7:7">
      <c r="G39" s="86" t="s">
        <v>1116</v>
      </c>
    </row>
    <row r="40" spans="7:7">
      <c r="G40" s="87" t="s">
        <v>1117</v>
      </c>
    </row>
    <row r="41" spans="7:7">
      <c r="G41" s="86" t="s">
        <v>1118</v>
      </c>
    </row>
    <row r="42" spans="7:7">
      <c r="G42" s="87" t="s">
        <v>1119</v>
      </c>
    </row>
    <row r="43" spans="7:7">
      <c r="G43" s="86" t="s">
        <v>1120</v>
      </c>
    </row>
    <row r="44" spans="7:7">
      <c r="G44" s="87" t="s">
        <v>1121</v>
      </c>
    </row>
    <row r="45" spans="7:7">
      <c r="G45" s="86" t="s">
        <v>1122</v>
      </c>
    </row>
    <row r="46" spans="7:7">
      <c r="G46" s="87" t="s">
        <v>1123</v>
      </c>
    </row>
    <row r="47" spans="7:7">
      <c r="G47" s="86" t="s">
        <v>1124</v>
      </c>
    </row>
    <row r="48" spans="7:7">
      <c r="G48" s="87" t="s">
        <v>1125</v>
      </c>
    </row>
    <row r="49" spans="7:7">
      <c r="G49" s="86" t="s">
        <v>1126</v>
      </c>
    </row>
    <row r="50" spans="7:7">
      <c r="G50" s="87" t="s">
        <v>1127</v>
      </c>
    </row>
    <row r="51" spans="7:7">
      <c r="G51" s="86" t="s">
        <v>1128</v>
      </c>
    </row>
    <row r="52" spans="7:7">
      <c r="G52" s="87" t="s">
        <v>1129</v>
      </c>
    </row>
    <row r="53" spans="7:7">
      <c r="G53" s="86" t="s">
        <v>1130</v>
      </c>
    </row>
    <row r="54" spans="7:7">
      <c r="G54" s="87" t="s">
        <v>1131</v>
      </c>
    </row>
    <row r="55" spans="7:7">
      <c r="G55" s="86" t="s">
        <v>1132</v>
      </c>
    </row>
    <row r="56" spans="7:7">
      <c r="G56" s="87" t="s">
        <v>1133</v>
      </c>
    </row>
    <row r="57" spans="7:7">
      <c r="G57" s="86" t="s">
        <v>1134</v>
      </c>
    </row>
    <row r="58" spans="7:7">
      <c r="G58" s="87" t="s">
        <v>1135</v>
      </c>
    </row>
    <row r="59" spans="7:7">
      <c r="G59" s="86" t="s">
        <v>667</v>
      </c>
    </row>
    <row r="60" spans="7:7">
      <c r="G60" s="87" t="s">
        <v>1136</v>
      </c>
    </row>
    <row r="61" spans="7:7">
      <c r="G61" s="86" t="s">
        <v>1137</v>
      </c>
    </row>
    <row r="62" spans="7:7">
      <c r="G62" s="87" t="s">
        <v>1138</v>
      </c>
    </row>
    <row r="63" spans="7:7">
      <c r="G63" s="86" t="s">
        <v>1139</v>
      </c>
    </row>
    <row r="64" spans="7:7">
      <c r="G64" s="87" t="s">
        <v>1140</v>
      </c>
    </row>
    <row r="65" spans="7:7">
      <c r="G65" s="86" t="s">
        <v>1141</v>
      </c>
    </row>
    <row r="66" spans="7:7">
      <c r="G66" s="87" t="s">
        <v>1142</v>
      </c>
    </row>
    <row r="67" spans="7:7">
      <c r="G67" s="86" t="s">
        <v>1143</v>
      </c>
    </row>
    <row r="68" spans="7:7">
      <c r="G68" s="87" t="s">
        <v>1144</v>
      </c>
    </row>
    <row r="69" spans="7:7">
      <c r="G69" s="86" t="s">
        <v>1145</v>
      </c>
    </row>
    <row r="70" spans="7:7">
      <c r="G70" s="87" t="s">
        <v>1146</v>
      </c>
    </row>
    <row r="71" spans="7:7">
      <c r="G71" s="86" t="s">
        <v>1147</v>
      </c>
    </row>
    <row r="72" spans="7:7">
      <c r="G72" s="87" t="s">
        <v>1148</v>
      </c>
    </row>
    <row r="73" spans="7:7">
      <c r="G73" s="86" t="s">
        <v>1149</v>
      </c>
    </row>
    <row r="74" spans="7:7">
      <c r="G74" s="87" t="s">
        <v>1150</v>
      </c>
    </row>
    <row r="75" spans="7:7">
      <c r="G75" s="86" t="s">
        <v>1151</v>
      </c>
    </row>
    <row r="76" spans="7:7">
      <c r="G76" s="87" t="s">
        <v>1152</v>
      </c>
    </row>
    <row r="77" spans="7:7">
      <c r="G77" s="86" t="s">
        <v>1153</v>
      </c>
    </row>
    <row r="78" spans="7:7">
      <c r="G78" s="87" t="s">
        <v>1154</v>
      </c>
    </row>
    <row r="79" spans="7:7">
      <c r="G79" s="86" t="s">
        <v>1155</v>
      </c>
    </row>
    <row r="80" spans="7:7">
      <c r="G80" s="87" t="s">
        <v>1156</v>
      </c>
    </row>
    <row r="81" spans="7:7">
      <c r="G81" s="86" t="s">
        <v>1157</v>
      </c>
    </row>
    <row r="82" spans="7:7">
      <c r="G82" s="87" t="s">
        <v>616</v>
      </c>
    </row>
    <row r="83" spans="7:7">
      <c r="G83" s="86" t="s">
        <v>1158</v>
      </c>
    </row>
    <row r="84" spans="7:7">
      <c r="G84" s="87" t="s">
        <v>1159</v>
      </c>
    </row>
    <row r="85" spans="7:7">
      <c r="G85" s="86" t="s">
        <v>617</v>
      </c>
    </row>
    <row r="86" spans="7:7">
      <c r="G86" s="87" t="s">
        <v>1160</v>
      </c>
    </row>
    <row r="87" spans="7:7">
      <c r="G87" s="86" t="s">
        <v>1161</v>
      </c>
    </row>
    <row r="88" spans="7:7">
      <c r="G88" s="87" t="s">
        <v>1162</v>
      </c>
    </row>
    <row r="89" spans="7:7">
      <c r="G89" s="86" t="s">
        <v>1163</v>
      </c>
    </row>
    <row r="90" spans="7:7">
      <c r="G90" s="87" t="s">
        <v>1164</v>
      </c>
    </row>
    <row r="91" spans="7:7">
      <c r="G91" s="86" t="s">
        <v>1165</v>
      </c>
    </row>
    <row r="92" spans="7:7">
      <c r="G92" s="87" t="s">
        <v>1166</v>
      </c>
    </row>
    <row r="93" spans="7:7">
      <c r="G93" s="86" t="s">
        <v>1167</v>
      </c>
    </row>
    <row r="94" spans="7:7">
      <c r="G94" s="87" t="s">
        <v>1168</v>
      </c>
    </row>
    <row r="95" spans="7:7">
      <c r="G95" s="86" t="s">
        <v>1169</v>
      </c>
    </row>
    <row r="96" spans="7:7">
      <c r="G96" s="87" t="s">
        <v>1170</v>
      </c>
    </row>
    <row r="97" spans="7:7">
      <c r="G97" s="86" t="s">
        <v>1171</v>
      </c>
    </row>
    <row r="98" spans="7:7">
      <c r="G98" s="87" t="s">
        <v>1172</v>
      </c>
    </row>
    <row r="99" spans="7:7">
      <c r="G99" s="86" t="s">
        <v>1173</v>
      </c>
    </row>
    <row r="100" spans="7:7">
      <c r="G100" s="87" t="s">
        <v>1174</v>
      </c>
    </row>
    <row r="101" spans="7:7">
      <c r="G101" s="86" t="s">
        <v>1175</v>
      </c>
    </row>
    <row r="102" spans="7:7">
      <c r="G102" s="87" t="s">
        <v>1176</v>
      </c>
    </row>
    <row r="103" spans="7:7">
      <c r="G103" s="86" t="s">
        <v>1177</v>
      </c>
    </row>
    <row r="104" spans="7:7">
      <c r="G104" s="87" t="s">
        <v>1178</v>
      </c>
    </row>
    <row r="105" spans="7:7">
      <c r="G105" s="86" t="s">
        <v>1179</v>
      </c>
    </row>
    <row r="106" spans="7:7">
      <c r="G106" s="87" t="s">
        <v>1180</v>
      </c>
    </row>
    <row r="107" spans="7:7">
      <c r="G107" s="86" t="s">
        <v>1181</v>
      </c>
    </row>
    <row r="108" spans="7:7">
      <c r="G108" s="87" t="s">
        <v>1182</v>
      </c>
    </row>
    <row r="109" spans="7:7">
      <c r="G109" s="86" t="s">
        <v>1183</v>
      </c>
    </row>
    <row r="110" spans="7:7">
      <c r="G110" s="87" t="s">
        <v>1184</v>
      </c>
    </row>
    <row r="111" spans="7:7">
      <c r="G111" s="86" t="s">
        <v>1185</v>
      </c>
    </row>
    <row r="112" spans="7:7">
      <c r="G112" s="87" t="s">
        <v>1186</v>
      </c>
    </row>
    <row r="113" spans="7:7">
      <c r="G113" s="86" t="s">
        <v>1187</v>
      </c>
    </row>
    <row r="114" spans="7:7">
      <c r="G114" s="87" t="s">
        <v>1188</v>
      </c>
    </row>
    <row r="115" spans="7:7">
      <c r="G115" s="86" t="s">
        <v>1189</v>
      </c>
    </row>
    <row r="116" spans="7:7">
      <c r="G116" s="87" t="s">
        <v>1190</v>
      </c>
    </row>
    <row r="117" spans="7:7">
      <c r="G117" s="86" t="s">
        <v>1191</v>
      </c>
    </row>
    <row r="118" spans="7:7">
      <c r="G118" s="87" t="s">
        <v>1192</v>
      </c>
    </row>
    <row r="119" spans="7:7">
      <c r="G119" s="86" t="s">
        <v>1193</v>
      </c>
    </row>
    <row r="120" spans="7:7">
      <c r="G120" s="87" t="s">
        <v>1194</v>
      </c>
    </row>
    <row r="121" spans="7:7">
      <c r="G121" s="86" t="s">
        <v>1195</v>
      </c>
    </row>
    <row r="122" spans="7:7">
      <c r="G122" s="87" t="s">
        <v>1196</v>
      </c>
    </row>
    <row r="123" spans="7:7">
      <c r="G123" s="86" t="s">
        <v>1197</v>
      </c>
    </row>
    <row r="124" spans="7:7">
      <c r="G124" s="87" t="s">
        <v>1198</v>
      </c>
    </row>
    <row r="125" spans="7:7">
      <c r="G125" s="86" t="s">
        <v>1199</v>
      </c>
    </row>
    <row r="126" spans="7:7">
      <c r="G126" s="87" t="s">
        <v>1200</v>
      </c>
    </row>
    <row r="127" spans="7:7">
      <c r="G127" s="86" t="s">
        <v>1201</v>
      </c>
    </row>
    <row r="128" spans="7:7">
      <c r="G128" s="87" t="s">
        <v>1202</v>
      </c>
    </row>
    <row r="129" spans="7:7">
      <c r="G129" s="86" t="s">
        <v>1203</v>
      </c>
    </row>
    <row r="130" spans="7:7">
      <c r="G130" s="87" t="s">
        <v>1204</v>
      </c>
    </row>
    <row r="131" spans="7:7">
      <c r="G131" s="86" t="s">
        <v>1205</v>
      </c>
    </row>
    <row r="132" spans="7:7">
      <c r="G132" s="87" t="s">
        <v>1206</v>
      </c>
    </row>
    <row r="133" spans="7:7">
      <c r="G133" s="86" t="s">
        <v>1207</v>
      </c>
    </row>
    <row r="134" spans="7:7">
      <c r="G134" s="87" t="s">
        <v>1208</v>
      </c>
    </row>
    <row r="135" spans="7:7">
      <c r="G135" s="86" t="s">
        <v>1209</v>
      </c>
    </row>
    <row r="136" spans="7:7">
      <c r="G136" s="87" t="s">
        <v>1210</v>
      </c>
    </row>
    <row r="137" spans="7:7">
      <c r="G137" s="86" t="s">
        <v>1211</v>
      </c>
    </row>
    <row r="138" spans="7:7">
      <c r="G138" s="87" t="s">
        <v>1212</v>
      </c>
    </row>
    <row r="139" spans="7:7">
      <c r="G139" s="86" t="s">
        <v>1213</v>
      </c>
    </row>
    <row r="140" spans="7:7">
      <c r="G140" s="87" t="s">
        <v>1214</v>
      </c>
    </row>
    <row r="141" spans="7:7">
      <c r="G141" s="86" t="s">
        <v>1215</v>
      </c>
    </row>
    <row r="142" spans="7:7">
      <c r="G142" s="87" t="s">
        <v>1216</v>
      </c>
    </row>
    <row r="143" spans="7:7">
      <c r="G143" s="86" t="s">
        <v>1217</v>
      </c>
    </row>
    <row r="144" spans="7:7">
      <c r="G144" s="87" t="s">
        <v>1218</v>
      </c>
    </row>
    <row r="145" spans="7:7">
      <c r="G145" s="86" t="s">
        <v>1219</v>
      </c>
    </row>
    <row r="146" spans="7:7">
      <c r="G146" s="87" t="s">
        <v>1220</v>
      </c>
    </row>
    <row r="147" spans="7:7">
      <c r="G147" s="86" t="s">
        <v>1221</v>
      </c>
    </row>
    <row r="148" spans="7:7">
      <c r="G148" s="87" t="s">
        <v>1222</v>
      </c>
    </row>
    <row r="149" spans="7:7">
      <c r="G149" s="86" t="s">
        <v>1223</v>
      </c>
    </row>
    <row r="150" spans="7:7">
      <c r="G150" s="87" t="s">
        <v>1224</v>
      </c>
    </row>
    <row r="151" spans="7:7">
      <c r="G151" s="86" t="s">
        <v>1225</v>
      </c>
    </row>
    <row r="152" spans="7:7">
      <c r="G152" s="87" t="s">
        <v>1226</v>
      </c>
    </row>
    <row r="153" spans="7:7">
      <c r="G153" s="86" t="s">
        <v>1227</v>
      </c>
    </row>
    <row r="154" spans="7:7">
      <c r="G154" s="87" t="s">
        <v>1228</v>
      </c>
    </row>
    <row r="155" spans="7:7">
      <c r="G155" s="86" t="s">
        <v>1229</v>
      </c>
    </row>
    <row r="156" spans="7:7">
      <c r="G156" s="87" t="s">
        <v>1230</v>
      </c>
    </row>
    <row r="157" spans="7:7">
      <c r="G157" s="86" t="s">
        <v>1231</v>
      </c>
    </row>
    <row r="158" spans="7:7">
      <c r="G158" s="87" t="s">
        <v>1232</v>
      </c>
    </row>
    <row r="159" spans="7:7">
      <c r="G159" s="86" t="s">
        <v>1233</v>
      </c>
    </row>
    <row r="160" spans="7:7">
      <c r="G160" s="87" t="s">
        <v>1234</v>
      </c>
    </row>
    <row r="161" spans="7:7">
      <c r="G161" s="86" t="s">
        <v>1235</v>
      </c>
    </row>
    <row r="162" spans="7:7">
      <c r="G162" s="87" t="s">
        <v>1236</v>
      </c>
    </row>
    <row r="163" spans="7:7">
      <c r="G163" s="86" t="s">
        <v>1237</v>
      </c>
    </row>
    <row r="164" spans="7:7">
      <c r="G164" s="87" t="s">
        <v>1238</v>
      </c>
    </row>
    <row r="165" spans="7:7">
      <c r="G165" s="86" t="s">
        <v>1239</v>
      </c>
    </row>
    <row r="166" spans="7:7">
      <c r="G166" s="87" t="s">
        <v>1240</v>
      </c>
    </row>
    <row r="167" spans="7:7">
      <c r="G167" s="86" t="s">
        <v>1241</v>
      </c>
    </row>
    <row r="168" spans="7:7">
      <c r="G168" s="87" t="s">
        <v>1242</v>
      </c>
    </row>
    <row r="169" spans="7:7">
      <c r="G169" s="86" t="s">
        <v>1243</v>
      </c>
    </row>
    <row r="170" spans="7:7">
      <c r="G170" s="87" t="s">
        <v>1244</v>
      </c>
    </row>
    <row r="171" spans="7:7">
      <c r="G171" s="86" t="s">
        <v>1245</v>
      </c>
    </row>
    <row r="172" spans="7:7">
      <c r="G172" s="87" t="s">
        <v>1246</v>
      </c>
    </row>
    <row r="173" spans="7:7">
      <c r="G173" s="86" t="s">
        <v>1247</v>
      </c>
    </row>
    <row r="174" spans="7:7">
      <c r="G174" s="87" t="s">
        <v>1248</v>
      </c>
    </row>
    <row r="175" spans="7:7">
      <c r="G175" s="86" t="s">
        <v>1249</v>
      </c>
    </row>
    <row r="176" spans="7:7">
      <c r="G176" s="87" t="s">
        <v>1250</v>
      </c>
    </row>
    <row r="177" spans="7:7">
      <c r="G177" s="86" t="s">
        <v>1251</v>
      </c>
    </row>
    <row r="178" spans="7:7">
      <c r="G178" s="87" t="s">
        <v>1252</v>
      </c>
    </row>
    <row r="179" spans="7:7">
      <c r="G179" s="86" t="s">
        <v>1253</v>
      </c>
    </row>
    <row r="180" spans="7:7">
      <c r="G180" s="87" t="s">
        <v>1254</v>
      </c>
    </row>
    <row r="181" spans="7:7">
      <c r="G181" s="86" t="s">
        <v>1255</v>
      </c>
    </row>
    <row r="182" spans="7:7">
      <c r="G182" s="87" t="s">
        <v>1256</v>
      </c>
    </row>
    <row r="183" spans="7:7">
      <c r="G183" s="86" t="s">
        <v>1257</v>
      </c>
    </row>
    <row r="184" spans="7:7">
      <c r="G184" s="87" t="s">
        <v>1258</v>
      </c>
    </row>
    <row r="185" spans="7:7">
      <c r="G185" s="86" t="s">
        <v>1259</v>
      </c>
    </row>
    <row r="186" spans="7:7">
      <c r="G186" s="87" t="s">
        <v>1260</v>
      </c>
    </row>
    <row r="187" spans="7:7">
      <c r="G187" s="86" t="s">
        <v>1261</v>
      </c>
    </row>
    <row r="188" spans="7:7">
      <c r="G188" s="87" t="s">
        <v>1262</v>
      </c>
    </row>
    <row r="189" spans="7:7">
      <c r="G189" s="86" t="s">
        <v>1263</v>
      </c>
    </row>
    <row r="190" spans="7:7">
      <c r="G190" s="87" t="s">
        <v>1264</v>
      </c>
    </row>
    <row r="191" spans="7:7">
      <c r="G191" s="86" t="s">
        <v>1265</v>
      </c>
    </row>
    <row r="192" spans="7:7">
      <c r="G192" s="87" t="s">
        <v>1266</v>
      </c>
    </row>
    <row r="193" spans="7:7">
      <c r="G193" s="86" t="s">
        <v>1267</v>
      </c>
    </row>
    <row r="194" spans="7:7">
      <c r="G194" s="87" t="s">
        <v>1268</v>
      </c>
    </row>
    <row r="195" spans="7:7">
      <c r="G195" s="86" t="s">
        <v>1269</v>
      </c>
    </row>
    <row r="196" spans="7:7">
      <c r="G196" s="87" t="s">
        <v>1270</v>
      </c>
    </row>
    <row r="197" spans="7:7">
      <c r="G197" s="86" t="s">
        <v>1271</v>
      </c>
    </row>
    <row r="198" spans="7:7">
      <c r="G198" s="87" t="s">
        <v>1272</v>
      </c>
    </row>
    <row r="199" spans="7:7">
      <c r="G199" s="86" t="s">
        <v>1273</v>
      </c>
    </row>
    <row r="200" spans="7:7">
      <c r="G200" s="87" t="s">
        <v>1274</v>
      </c>
    </row>
    <row r="201" spans="7:7">
      <c r="G201" s="86" t="s">
        <v>1275</v>
      </c>
    </row>
    <row r="202" spans="7:7">
      <c r="G202" s="87" t="s">
        <v>1276</v>
      </c>
    </row>
    <row r="203" spans="7:7">
      <c r="G203" s="86" t="s">
        <v>1277</v>
      </c>
    </row>
    <row r="204" spans="7:7">
      <c r="G204" s="87" t="s">
        <v>1278</v>
      </c>
    </row>
    <row r="205" spans="7:7">
      <c r="G205" s="86" t="s">
        <v>1279</v>
      </c>
    </row>
    <row r="206" spans="7:7">
      <c r="G206" s="87" t="s">
        <v>1280</v>
      </c>
    </row>
    <row r="207" spans="7:7">
      <c r="G207" s="86" t="s">
        <v>1281</v>
      </c>
    </row>
    <row r="208" spans="7:7">
      <c r="G208" s="87" t="s">
        <v>1282</v>
      </c>
    </row>
    <row r="209" spans="7:7">
      <c r="G209" s="86" t="s">
        <v>1283</v>
      </c>
    </row>
    <row r="210" spans="7:7">
      <c r="G210" s="87" t="s">
        <v>1284</v>
      </c>
    </row>
    <row r="211" spans="7:7">
      <c r="G211" s="86" t="s">
        <v>1285</v>
      </c>
    </row>
    <row r="212" spans="7:7">
      <c r="G212" s="87" t="s">
        <v>1286</v>
      </c>
    </row>
    <row r="213" spans="7:7">
      <c r="G213" s="86" t="s">
        <v>1287</v>
      </c>
    </row>
    <row r="214" spans="7:7">
      <c r="G214" s="87" t="s">
        <v>1288</v>
      </c>
    </row>
    <row r="215" spans="7:7">
      <c r="G215" s="86" t="s">
        <v>1289</v>
      </c>
    </row>
    <row r="216" spans="7:7">
      <c r="G216" s="87" t="s">
        <v>1290</v>
      </c>
    </row>
    <row r="217" spans="7:7">
      <c r="G217" s="86" t="s">
        <v>672</v>
      </c>
    </row>
    <row r="218" spans="7:7">
      <c r="G218" s="87" t="s">
        <v>1291</v>
      </c>
    </row>
    <row r="219" spans="7:7">
      <c r="G219" s="86" t="s">
        <v>1292</v>
      </c>
    </row>
    <row r="220" spans="7:7">
      <c r="G220" s="87" t="s">
        <v>1293</v>
      </c>
    </row>
    <row r="221" spans="7:7">
      <c r="G221" s="86" t="s">
        <v>443</v>
      </c>
    </row>
    <row r="222" spans="7:7">
      <c r="G222" s="87" t="s">
        <v>1294</v>
      </c>
    </row>
    <row r="223" spans="7:7">
      <c r="G223" s="86" t="s">
        <v>1295</v>
      </c>
    </row>
    <row r="224" spans="7:7">
      <c r="G224" s="87" t="s">
        <v>1296</v>
      </c>
    </row>
    <row r="225" spans="7:7">
      <c r="G225" s="86" t="s">
        <v>1297</v>
      </c>
    </row>
    <row r="226" spans="7:7">
      <c r="G226" s="87" t="s">
        <v>1298</v>
      </c>
    </row>
    <row r="227" spans="7:7">
      <c r="G227" s="86" t="s">
        <v>1299</v>
      </c>
    </row>
    <row r="228" spans="7:7">
      <c r="G228" s="87" t="s">
        <v>1300</v>
      </c>
    </row>
    <row r="229" spans="7:7">
      <c r="G229" s="86" t="s">
        <v>1301</v>
      </c>
    </row>
    <row r="230" spans="7:7">
      <c r="G230" s="87" t="s">
        <v>1302</v>
      </c>
    </row>
    <row r="231" spans="7:7">
      <c r="G231" s="86" t="s">
        <v>1303</v>
      </c>
    </row>
    <row r="232" spans="7:7">
      <c r="G232" s="87" t="s">
        <v>1304</v>
      </c>
    </row>
    <row r="233" spans="7:7">
      <c r="G233" s="86" t="s">
        <v>1305</v>
      </c>
    </row>
    <row r="234" spans="7:7">
      <c r="G234" s="87" t="s">
        <v>1306</v>
      </c>
    </row>
    <row r="235" spans="7:7">
      <c r="G235" s="86" t="s">
        <v>1307</v>
      </c>
    </row>
    <row r="236" spans="7:7">
      <c r="G236" s="87" t="s">
        <v>1308</v>
      </c>
    </row>
    <row r="237" spans="7:7">
      <c r="G237" s="86" t="s">
        <v>1309</v>
      </c>
    </row>
    <row r="238" spans="7:7">
      <c r="G238" s="87" t="s">
        <v>1310</v>
      </c>
    </row>
    <row r="239" spans="7:7">
      <c r="G239" s="86" t="s">
        <v>1311</v>
      </c>
    </row>
  </sheetData>
  <mergeCells count="3">
    <mergeCell ref="A3:E3"/>
    <mergeCell ref="G3:I3"/>
    <mergeCell ref="A1:I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92EBC-9F4F-41D1-89CF-5EE01FBF06BC}">
  <dimension ref="A1:BQ40"/>
  <sheetViews>
    <sheetView topLeftCell="A2" zoomScale="110" zoomScaleNormal="110" workbookViewId="0">
      <pane xSplit="1" topLeftCell="B1" activePane="topRight" state="frozen"/>
      <selection pane="topRight" activeCell="A2" sqref="A2"/>
    </sheetView>
  </sheetViews>
  <sheetFormatPr baseColWidth="10" defaultColWidth="11" defaultRowHeight="15.75"/>
  <cols>
    <col min="1" max="1" width="46.375" style="191" customWidth="1"/>
    <col min="2" max="36" width="14.5" style="192" customWidth="1"/>
    <col min="37" max="37" width="16.875" style="192" customWidth="1"/>
    <col min="38" max="44" width="14.5" style="192" customWidth="1"/>
    <col min="45" max="45" width="15.125" style="192" customWidth="1"/>
    <col min="46" max="65" width="14.5" style="192" customWidth="1"/>
    <col min="66" max="68" width="14.5" style="192" bestFit="1" customWidth="1"/>
    <col min="69" max="69" width="13.125" style="191" bestFit="1" customWidth="1"/>
    <col min="70" max="16384" width="11" style="191"/>
  </cols>
  <sheetData>
    <row r="1" spans="1:69" ht="16.5">
      <c r="A1" s="203" t="s">
        <v>9242</v>
      </c>
    </row>
    <row r="3" spans="1:69" ht="12.75">
      <c r="A3" s="270" t="s">
        <v>9205</v>
      </c>
      <c r="B3" s="268" t="s">
        <v>1000</v>
      </c>
      <c r="C3" s="268" t="s">
        <v>1005</v>
      </c>
      <c r="D3" s="268" t="s">
        <v>469</v>
      </c>
      <c r="E3" s="268" t="s">
        <v>1046</v>
      </c>
      <c r="F3" s="268" t="s">
        <v>1003</v>
      </c>
      <c r="G3" s="268" t="s">
        <v>472</v>
      </c>
      <c r="H3" s="268" t="s">
        <v>1047</v>
      </c>
      <c r="I3" s="268" t="s">
        <v>1048</v>
      </c>
      <c r="J3" s="268" t="s">
        <v>615</v>
      </c>
      <c r="K3" s="268" t="s">
        <v>1007</v>
      </c>
      <c r="L3" s="268" t="s">
        <v>1049</v>
      </c>
      <c r="M3" s="268" t="s">
        <v>575</v>
      </c>
      <c r="N3" s="268" t="s">
        <v>1050</v>
      </c>
      <c r="O3" s="268" t="s">
        <v>1051</v>
      </c>
      <c r="P3" s="268" t="s">
        <v>1052</v>
      </c>
      <c r="Q3" s="268" t="s">
        <v>1053</v>
      </c>
      <c r="R3" s="268" t="s">
        <v>679</v>
      </c>
      <c r="S3" s="268" t="s">
        <v>9176</v>
      </c>
      <c r="T3" s="268" t="s">
        <v>9177</v>
      </c>
      <c r="U3" s="268" t="s">
        <v>9178</v>
      </c>
      <c r="V3" s="268" t="s">
        <v>9179</v>
      </c>
      <c r="W3" s="268" t="s">
        <v>9180</v>
      </c>
      <c r="X3" s="268" t="s">
        <v>9181</v>
      </c>
      <c r="Y3" s="268" t="s">
        <v>9182</v>
      </c>
      <c r="Z3" s="268" t="s">
        <v>9183</v>
      </c>
      <c r="AA3" s="268" t="s">
        <v>9184</v>
      </c>
      <c r="AB3" s="268" t="s">
        <v>9185</v>
      </c>
      <c r="AC3" s="268" t="s">
        <v>9186</v>
      </c>
      <c r="AD3" s="268" t="s">
        <v>9187</v>
      </c>
      <c r="AE3" s="268" t="s">
        <v>9188</v>
      </c>
      <c r="AF3" s="268" t="s">
        <v>9189</v>
      </c>
      <c r="AG3" s="268" t="s">
        <v>8978</v>
      </c>
      <c r="AH3" s="268" t="s">
        <v>672</v>
      </c>
      <c r="AI3" s="268" t="s">
        <v>9190</v>
      </c>
      <c r="AJ3" s="268" t="s">
        <v>9191</v>
      </c>
      <c r="AK3" s="268" t="s">
        <v>1872</v>
      </c>
      <c r="AL3" s="268" t="s">
        <v>1882</v>
      </c>
      <c r="AM3" s="268" t="s">
        <v>1883</v>
      </c>
      <c r="AN3" s="268" t="s">
        <v>1885</v>
      </c>
      <c r="AO3" s="268" t="s">
        <v>1887</v>
      </c>
      <c r="AP3" s="268" t="s">
        <v>1891</v>
      </c>
      <c r="AQ3" s="268" t="s">
        <v>1892</v>
      </c>
      <c r="AR3" s="268" t="s">
        <v>1894</v>
      </c>
      <c r="AS3" s="268" t="s">
        <v>9192</v>
      </c>
      <c r="AT3" s="268" t="s">
        <v>1900</v>
      </c>
      <c r="AU3" s="268" t="s">
        <v>1903</v>
      </c>
      <c r="AV3" s="268" t="s">
        <v>9268</v>
      </c>
      <c r="AW3" s="266" t="s">
        <v>9175</v>
      </c>
      <c r="AX3" s="268" t="s">
        <v>1013</v>
      </c>
      <c r="AY3" s="268" t="s">
        <v>9194</v>
      </c>
      <c r="AZ3" s="268" t="s">
        <v>1010</v>
      </c>
      <c r="BA3" s="268" t="s">
        <v>1054</v>
      </c>
      <c r="BB3" s="268" t="s">
        <v>586</v>
      </c>
      <c r="BC3" s="268" t="s">
        <v>580</v>
      </c>
      <c r="BD3" s="268" t="s">
        <v>1055</v>
      </c>
      <c r="BE3" s="268" t="s">
        <v>582</v>
      </c>
      <c r="BF3" s="268" t="s">
        <v>1056</v>
      </c>
      <c r="BG3" s="268" t="s">
        <v>1006</v>
      </c>
      <c r="BH3" s="268" t="s">
        <v>1312</v>
      </c>
      <c r="BI3" s="268" t="s">
        <v>9195</v>
      </c>
      <c r="BJ3" s="268" t="s">
        <v>9196</v>
      </c>
      <c r="BK3" s="268" t="s">
        <v>9197</v>
      </c>
      <c r="BL3" s="268" t="s">
        <v>9198</v>
      </c>
      <c r="BM3" s="266" t="s">
        <v>9193</v>
      </c>
      <c r="BN3" s="268" t="s">
        <v>1002</v>
      </c>
      <c r="BO3" s="268" t="s">
        <v>9200</v>
      </c>
      <c r="BP3" s="266" t="s">
        <v>9199</v>
      </c>
      <c r="BQ3" s="266" t="s">
        <v>9206</v>
      </c>
    </row>
    <row r="4" spans="1:69" ht="12.75">
      <c r="A4" s="270"/>
      <c r="B4" s="268"/>
      <c r="C4" s="268"/>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6"/>
      <c r="AX4" s="268"/>
      <c r="AY4" s="268"/>
      <c r="AZ4" s="268"/>
      <c r="BA4" s="268"/>
      <c r="BB4" s="268"/>
      <c r="BC4" s="268"/>
      <c r="BD4" s="268"/>
      <c r="BE4" s="268"/>
      <c r="BF4" s="268"/>
      <c r="BG4" s="268"/>
      <c r="BH4" s="268"/>
      <c r="BI4" s="268"/>
      <c r="BJ4" s="268"/>
      <c r="BK4" s="268"/>
      <c r="BL4" s="268"/>
      <c r="BM4" s="266"/>
      <c r="BN4" s="268"/>
      <c r="BO4" s="268"/>
      <c r="BP4" s="266"/>
      <c r="BQ4" s="266"/>
    </row>
    <row r="5" spans="1:69" ht="13.5" thickBot="1">
      <c r="A5" s="271"/>
      <c r="B5" s="269"/>
      <c r="C5" s="269"/>
      <c r="D5" s="269"/>
      <c r="E5" s="269"/>
      <c r="F5" s="269"/>
      <c r="G5" s="269"/>
      <c r="H5" s="269"/>
      <c r="I5" s="269"/>
      <c r="J5" s="269"/>
      <c r="K5" s="269"/>
      <c r="L5" s="269"/>
      <c r="M5" s="269"/>
      <c r="N5" s="269"/>
      <c r="O5" s="269"/>
      <c r="P5" s="269"/>
      <c r="Q5" s="269"/>
      <c r="R5" s="269"/>
      <c r="S5" s="269"/>
      <c r="T5" s="269"/>
      <c r="U5" s="269"/>
      <c r="V5" s="269"/>
      <c r="W5" s="269"/>
      <c r="X5" s="269"/>
      <c r="Y5" s="269"/>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7"/>
      <c r="AX5" s="269"/>
      <c r="AY5" s="269"/>
      <c r="AZ5" s="269"/>
      <c r="BA5" s="269"/>
      <c r="BB5" s="269"/>
      <c r="BC5" s="269"/>
      <c r="BD5" s="269"/>
      <c r="BE5" s="269"/>
      <c r="BF5" s="269"/>
      <c r="BG5" s="269"/>
      <c r="BH5" s="269"/>
      <c r="BI5" s="269"/>
      <c r="BJ5" s="269"/>
      <c r="BK5" s="269"/>
      <c r="BL5" s="269"/>
      <c r="BM5" s="267"/>
      <c r="BN5" s="269"/>
      <c r="BO5" s="269"/>
      <c r="BP5" s="267"/>
      <c r="BQ5" s="267"/>
    </row>
    <row r="6" spans="1:69" ht="13.5" thickTop="1">
      <c r="A6" s="217" t="s">
        <v>9207</v>
      </c>
      <c r="B6" s="218">
        <v>138909783</v>
      </c>
      <c r="C6" s="218">
        <v>12560753</v>
      </c>
      <c r="D6" s="218">
        <v>10226536</v>
      </c>
      <c r="E6" s="218">
        <v>2460000</v>
      </c>
      <c r="F6" s="218">
        <v>4860225</v>
      </c>
      <c r="G6" s="218">
        <v>0</v>
      </c>
      <c r="H6" s="218">
        <v>983250</v>
      </c>
      <c r="I6" s="218">
        <v>0</v>
      </c>
      <c r="J6" s="218">
        <v>3360000</v>
      </c>
      <c r="K6" s="218">
        <v>27354989</v>
      </c>
      <c r="L6" s="218">
        <v>4415026</v>
      </c>
      <c r="M6" s="218">
        <v>20946905</v>
      </c>
      <c r="N6" s="218">
        <v>0</v>
      </c>
      <c r="O6" s="218">
        <v>0</v>
      </c>
      <c r="P6" s="218">
        <v>2778116</v>
      </c>
      <c r="Q6" s="218">
        <v>0</v>
      </c>
      <c r="R6" s="218">
        <v>3067500</v>
      </c>
      <c r="S6" s="218">
        <v>1612844</v>
      </c>
      <c r="T6" s="218">
        <v>1827890</v>
      </c>
      <c r="U6" s="218">
        <v>225000</v>
      </c>
      <c r="V6" s="218">
        <v>1956000</v>
      </c>
      <c r="W6" s="218">
        <v>2160000</v>
      </c>
      <c r="X6" s="218">
        <v>990000</v>
      </c>
      <c r="Y6" s="218">
        <v>11960597</v>
      </c>
      <c r="Z6" s="218">
        <v>339000</v>
      </c>
      <c r="AA6" s="218">
        <v>930000</v>
      </c>
      <c r="AB6" s="218">
        <v>660000</v>
      </c>
      <c r="AC6" s="218">
        <v>9458409</v>
      </c>
      <c r="AD6" s="218">
        <v>930000</v>
      </c>
      <c r="AE6" s="218">
        <v>256250</v>
      </c>
      <c r="AF6" s="218">
        <v>225000</v>
      </c>
      <c r="AG6" s="218">
        <v>0</v>
      </c>
      <c r="AH6" s="218">
        <v>0</v>
      </c>
      <c r="AI6" s="218">
        <v>0</v>
      </c>
      <c r="AJ6" s="218">
        <v>0</v>
      </c>
      <c r="AK6" s="218">
        <v>0</v>
      </c>
      <c r="AL6" s="218">
        <v>0</v>
      </c>
      <c r="AM6" s="218">
        <v>0</v>
      </c>
      <c r="AN6" s="218">
        <v>0</v>
      </c>
      <c r="AO6" s="218">
        <v>0</v>
      </c>
      <c r="AP6" s="218">
        <v>0</v>
      </c>
      <c r="AQ6" s="218">
        <v>0</v>
      </c>
      <c r="AR6" s="218">
        <v>0</v>
      </c>
      <c r="AS6" s="218">
        <v>0</v>
      </c>
      <c r="AT6" s="218">
        <v>0</v>
      </c>
      <c r="AU6" s="218">
        <v>0</v>
      </c>
      <c r="AV6" s="218"/>
      <c r="AW6" s="218">
        <v>265454073</v>
      </c>
      <c r="AX6" s="218">
        <v>704359045.85714293</v>
      </c>
      <c r="AY6" s="218">
        <v>446644063.14285713</v>
      </c>
      <c r="AZ6" s="218">
        <v>328330372.14285713</v>
      </c>
      <c r="BA6" s="218">
        <v>227378867.42857143</v>
      </c>
      <c r="BB6" s="218">
        <v>209575851</v>
      </c>
      <c r="BC6" s="218">
        <v>197782837.71428573</v>
      </c>
      <c r="BD6" s="218">
        <v>228841667</v>
      </c>
      <c r="BE6" s="218">
        <v>167413682.14285713</v>
      </c>
      <c r="BF6" s="218">
        <v>6922555</v>
      </c>
      <c r="BG6" s="218">
        <v>62515311</v>
      </c>
      <c r="BH6" s="218">
        <v>111742000</v>
      </c>
      <c r="BI6" s="218">
        <v>3229508</v>
      </c>
      <c r="BJ6" s="218">
        <v>140529.64799999999</v>
      </c>
      <c r="BK6" s="218">
        <v>834427.05637499993</v>
      </c>
      <c r="BL6" s="218">
        <v>1145591.228475</v>
      </c>
      <c r="BM6" s="218">
        <v>2696856308.3614211</v>
      </c>
      <c r="BN6" s="218">
        <v>0</v>
      </c>
      <c r="BO6" s="218">
        <v>0</v>
      </c>
      <c r="BP6" s="218">
        <v>0</v>
      </c>
      <c r="BQ6" s="218">
        <v>2962310381.3614211</v>
      </c>
    </row>
    <row r="7" spans="1:69" ht="12.75">
      <c r="A7" s="219" t="s">
        <v>9208</v>
      </c>
      <c r="B7" s="220">
        <v>0</v>
      </c>
      <c r="C7" s="220">
        <v>0</v>
      </c>
      <c r="D7" s="220">
        <v>0</v>
      </c>
      <c r="E7" s="220">
        <v>0</v>
      </c>
      <c r="F7" s="220">
        <v>0</v>
      </c>
      <c r="G7" s="220">
        <v>0</v>
      </c>
      <c r="H7" s="220">
        <v>0</v>
      </c>
      <c r="I7" s="220">
        <v>0</v>
      </c>
      <c r="J7" s="220">
        <v>0</v>
      </c>
      <c r="K7" s="220">
        <v>0</v>
      </c>
      <c r="L7" s="220">
        <v>0</v>
      </c>
      <c r="M7" s="220">
        <v>0</v>
      </c>
      <c r="N7" s="220">
        <v>0</v>
      </c>
      <c r="O7" s="220">
        <v>0</v>
      </c>
      <c r="P7" s="220">
        <v>0</v>
      </c>
      <c r="Q7" s="220">
        <v>0</v>
      </c>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v>0</v>
      </c>
      <c r="AX7" s="220">
        <v>217610186</v>
      </c>
      <c r="AY7" s="220">
        <v>213737947</v>
      </c>
      <c r="AZ7" s="220">
        <v>74046690</v>
      </c>
      <c r="BA7" s="220">
        <v>46129256</v>
      </c>
      <c r="BB7" s="220">
        <v>36559791</v>
      </c>
      <c r="BC7" s="220">
        <v>73448408</v>
      </c>
      <c r="BD7" s="220">
        <v>53077667</v>
      </c>
      <c r="BE7" s="220">
        <v>17284886</v>
      </c>
      <c r="BF7" s="220">
        <v>6135635</v>
      </c>
      <c r="BG7" s="220"/>
      <c r="BH7" s="220"/>
      <c r="BI7" s="220"/>
      <c r="BJ7" s="220">
        <v>140529.64799999999</v>
      </c>
      <c r="BK7" s="220"/>
      <c r="BL7" s="220">
        <v>668049.48</v>
      </c>
      <c r="BM7" s="220">
        <v>738839045.12800002</v>
      </c>
      <c r="BN7" s="220">
        <v>0</v>
      </c>
      <c r="BO7" s="220">
        <v>0</v>
      </c>
      <c r="BP7" s="220">
        <v>0</v>
      </c>
      <c r="BQ7" s="220">
        <v>738839045.12800002</v>
      </c>
    </row>
    <row r="8" spans="1:69" ht="12.75">
      <c r="A8" s="221" t="s">
        <v>9209</v>
      </c>
      <c r="B8" s="222">
        <v>12000000</v>
      </c>
      <c r="C8" s="222">
        <v>0</v>
      </c>
      <c r="D8" s="222">
        <v>0</v>
      </c>
      <c r="E8" s="222">
        <v>0</v>
      </c>
      <c r="F8" s="222">
        <v>0</v>
      </c>
      <c r="G8" s="222">
        <v>0</v>
      </c>
      <c r="H8" s="222">
        <v>0</v>
      </c>
      <c r="I8" s="222">
        <v>0</v>
      </c>
      <c r="J8" s="222">
        <v>0</v>
      </c>
      <c r="K8" s="222">
        <v>0</v>
      </c>
      <c r="L8" s="222">
        <v>0</v>
      </c>
      <c r="M8" s="222">
        <v>14400000</v>
      </c>
      <c r="N8" s="222">
        <v>0</v>
      </c>
      <c r="O8" s="222">
        <v>0</v>
      </c>
      <c r="P8" s="222">
        <v>0</v>
      </c>
      <c r="Q8" s="222">
        <v>0</v>
      </c>
      <c r="R8" s="222"/>
      <c r="S8" s="222"/>
      <c r="T8" s="222"/>
      <c r="U8" s="222"/>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v>26400000</v>
      </c>
      <c r="AX8" s="222">
        <v>325402842.85714287</v>
      </c>
      <c r="AY8" s="222">
        <v>112713557.14285713</v>
      </c>
      <c r="AZ8" s="222">
        <v>203968157.14285713</v>
      </c>
      <c r="BA8" s="222">
        <v>90843621.428571433</v>
      </c>
      <c r="BB8" s="222">
        <v>104338800</v>
      </c>
      <c r="BC8" s="222">
        <v>35482795.714285716</v>
      </c>
      <c r="BD8" s="222">
        <v>173169000</v>
      </c>
      <c r="BE8" s="222">
        <v>123059957.14285713</v>
      </c>
      <c r="BF8" s="222">
        <v>0</v>
      </c>
      <c r="BG8" s="222">
        <v>50234200</v>
      </c>
      <c r="BH8" s="222">
        <v>110817000</v>
      </c>
      <c r="BI8" s="222"/>
      <c r="BJ8" s="222"/>
      <c r="BK8" s="222"/>
      <c r="BL8" s="222"/>
      <c r="BM8" s="222">
        <v>1330029931.4285715</v>
      </c>
      <c r="BN8" s="222">
        <v>0</v>
      </c>
      <c r="BO8" s="222">
        <v>0</v>
      </c>
      <c r="BP8" s="222">
        <v>0</v>
      </c>
      <c r="BQ8" s="222">
        <v>1356429931.4285715</v>
      </c>
    </row>
    <row r="9" spans="1:69" ht="12.75">
      <c r="A9" s="219" t="s">
        <v>9210</v>
      </c>
      <c r="B9" s="220">
        <v>0</v>
      </c>
      <c r="C9" s="220">
        <v>0</v>
      </c>
      <c r="D9" s="220">
        <v>0</v>
      </c>
      <c r="E9" s="220">
        <v>0</v>
      </c>
      <c r="F9" s="220">
        <v>0</v>
      </c>
      <c r="G9" s="220">
        <v>0</v>
      </c>
      <c r="H9" s="220">
        <v>0</v>
      </c>
      <c r="I9" s="220">
        <v>0</v>
      </c>
      <c r="J9" s="220">
        <v>0</v>
      </c>
      <c r="K9" s="220">
        <v>0</v>
      </c>
      <c r="L9" s="220">
        <v>0</v>
      </c>
      <c r="M9" s="220">
        <v>0</v>
      </c>
      <c r="N9" s="220">
        <v>0</v>
      </c>
      <c r="O9" s="220">
        <v>0</v>
      </c>
      <c r="P9" s="220">
        <v>0</v>
      </c>
      <c r="Q9" s="220">
        <v>0</v>
      </c>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0">
        <v>0</v>
      </c>
      <c r="AX9" s="220">
        <v>142993897</v>
      </c>
      <c r="AY9" s="220">
        <v>80352245</v>
      </c>
      <c r="AZ9" s="220">
        <v>34504842</v>
      </c>
      <c r="BA9" s="220">
        <v>17840355</v>
      </c>
      <c r="BB9" s="220">
        <v>25466715</v>
      </c>
      <c r="BC9" s="220">
        <v>62651795</v>
      </c>
      <c r="BD9" s="220">
        <v>0</v>
      </c>
      <c r="BE9" s="220">
        <v>11766691</v>
      </c>
      <c r="BF9" s="220">
        <v>0</v>
      </c>
      <c r="BG9" s="220">
        <v>1850991</v>
      </c>
      <c r="BH9" s="220"/>
      <c r="BI9" s="220"/>
      <c r="BJ9" s="220"/>
      <c r="BK9" s="220">
        <v>834427.05637499993</v>
      </c>
      <c r="BL9" s="220">
        <v>477541.74847500003</v>
      </c>
      <c r="BM9" s="220">
        <v>378739499.80485004</v>
      </c>
      <c r="BN9" s="220">
        <v>0</v>
      </c>
      <c r="BO9" s="220">
        <v>0</v>
      </c>
      <c r="BP9" s="220">
        <v>0</v>
      </c>
      <c r="BQ9" s="220">
        <v>378739499.80485004</v>
      </c>
    </row>
    <row r="10" spans="1:69" ht="12.75">
      <c r="A10" s="221" t="s">
        <v>9211</v>
      </c>
      <c r="B10" s="222">
        <v>88996939</v>
      </c>
      <c r="C10" s="222">
        <v>0</v>
      </c>
      <c r="D10" s="222">
        <v>0</v>
      </c>
      <c r="E10" s="222">
        <v>0</v>
      </c>
      <c r="F10" s="222">
        <v>0</v>
      </c>
      <c r="G10" s="222">
        <v>0</v>
      </c>
      <c r="H10" s="222">
        <v>551250</v>
      </c>
      <c r="I10" s="222">
        <v>0</v>
      </c>
      <c r="J10" s="222">
        <v>0</v>
      </c>
      <c r="K10" s="222">
        <v>0</v>
      </c>
      <c r="L10" s="222">
        <v>4415026</v>
      </c>
      <c r="M10" s="222">
        <v>3894905</v>
      </c>
      <c r="N10" s="222">
        <v>0</v>
      </c>
      <c r="O10" s="222">
        <v>0</v>
      </c>
      <c r="P10" s="222">
        <v>2778116</v>
      </c>
      <c r="Q10" s="222">
        <v>0</v>
      </c>
      <c r="R10" s="222"/>
      <c r="S10" s="222"/>
      <c r="T10" s="222"/>
      <c r="U10" s="222"/>
      <c r="V10" s="222"/>
      <c r="W10" s="222"/>
      <c r="X10" s="222"/>
      <c r="Y10" s="222"/>
      <c r="Z10" s="222"/>
      <c r="AA10" s="222"/>
      <c r="AB10" s="222"/>
      <c r="AC10" s="222">
        <v>3112753</v>
      </c>
      <c r="AD10" s="222"/>
      <c r="AE10" s="222">
        <v>256250</v>
      </c>
      <c r="AF10" s="222"/>
      <c r="AG10" s="222"/>
      <c r="AH10" s="222"/>
      <c r="AI10" s="222"/>
      <c r="AJ10" s="222"/>
      <c r="AK10" s="222"/>
      <c r="AL10" s="222"/>
      <c r="AM10" s="222"/>
      <c r="AN10" s="222"/>
      <c r="AO10" s="222"/>
      <c r="AP10" s="222"/>
      <c r="AQ10" s="222"/>
      <c r="AR10" s="222"/>
      <c r="AS10" s="222"/>
      <c r="AT10" s="222"/>
      <c r="AU10" s="222"/>
      <c r="AV10" s="222"/>
      <c r="AW10" s="222">
        <v>104005239</v>
      </c>
      <c r="AX10" s="222">
        <v>2740574</v>
      </c>
      <c r="AY10" s="222">
        <v>0</v>
      </c>
      <c r="AZ10" s="222">
        <v>0</v>
      </c>
      <c r="BA10" s="222">
        <v>5162826</v>
      </c>
      <c r="BB10" s="222">
        <v>9763695</v>
      </c>
      <c r="BC10" s="222">
        <v>0</v>
      </c>
      <c r="BD10" s="222">
        <v>0</v>
      </c>
      <c r="BE10" s="222">
        <v>6805890</v>
      </c>
      <c r="BF10" s="222">
        <v>0</v>
      </c>
      <c r="BG10" s="222">
        <v>7488670</v>
      </c>
      <c r="BH10" s="222"/>
      <c r="BI10" s="222"/>
      <c r="BJ10" s="222"/>
      <c r="BK10" s="222"/>
      <c r="BL10" s="222"/>
      <c r="BM10" s="222">
        <v>31961655</v>
      </c>
      <c r="BN10" s="222">
        <v>0</v>
      </c>
      <c r="BO10" s="222">
        <v>0</v>
      </c>
      <c r="BP10" s="222">
        <v>0</v>
      </c>
      <c r="BQ10" s="222">
        <v>135966894</v>
      </c>
    </row>
    <row r="11" spans="1:69" ht="12.75">
      <c r="A11" s="223" t="s">
        <v>9212</v>
      </c>
      <c r="B11" s="220">
        <v>25861360</v>
      </c>
      <c r="C11" s="220">
        <v>8629800</v>
      </c>
      <c r="D11" s="220">
        <v>8363250</v>
      </c>
      <c r="E11" s="220">
        <v>660000</v>
      </c>
      <c r="F11" s="220">
        <v>4500225</v>
      </c>
      <c r="G11" s="220">
        <v>0</v>
      </c>
      <c r="H11" s="220">
        <v>360000</v>
      </c>
      <c r="I11" s="220">
        <v>0</v>
      </c>
      <c r="J11" s="220">
        <v>3180000</v>
      </c>
      <c r="K11" s="220">
        <v>1000000</v>
      </c>
      <c r="L11" s="220">
        <v>0</v>
      </c>
      <c r="M11" s="220">
        <v>0</v>
      </c>
      <c r="N11" s="220">
        <v>0</v>
      </c>
      <c r="O11" s="220">
        <v>0</v>
      </c>
      <c r="P11" s="220">
        <v>0</v>
      </c>
      <c r="Q11" s="220">
        <v>0</v>
      </c>
      <c r="R11" s="220">
        <v>630000</v>
      </c>
      <c r="S11" s="220">
        <v>660000</v>
      </c>
      <c r="T11" s="220">
        <v>750000</v>
      </c>
      <c r="U11" s="220">
        <v>157500</v>
      </c>
      <c r="V11" s="220">
        <v>660000</v>
      </c>
      <c r="W11" s="220"/>
      <c r="X11" s="220">
        <v>630000</v>
      </c>
      <c r="Y11" s="220">
        <v>1053021</v>
      </c>
      <c r="Z11" s="220">
        <v>315000</v>
      </c>
      <c r="AA11" s="220">
        <v>660000</v>
      </c>
      <c r="AB11" s="220">
        <v>660000</v>
      </c>
      <c r="AC11" s="220">
        <v>4482000</v>
      </c>
      <c r="AD11" s="220">
        <v>660000</v>
      </c>
      <c r="AE11" s="220"/>
      <c r="AF11" s="220">
        <v>157500</v>
      </c>
      <c r="AG11" s="220"/>
      <c r="AH11" s="220"/>
      <c r="AI11" s="220"/>
      <c r="AJ11" s="220"/>
      <c r="AK11" s="220"/>
      <c r="AL11" s="220"/>
      <c r="AM11" s="220"/>
      <c r="AN11" s="220"/>
      <c r="AO11" s="220"/>
      <c r="AP11" s="220"/>
      <c r="AQ11" s="220"/>
      <c r="AR11" s="220"/>
      <c r="AS11" s="220"/>
      <c r="AT11" s="220"/>
      <c r="AU11" s="220"/>
      <c r="AV11" s="220"/>
      <c r="AW11" s="220">
        <v>64029656</v>
      </c>
      <c r="AX11" s="220">
        <v>0</v>
      </c>
      <c r="AY11" s="220">
        <v>8641152</v>
      </c>
      <c r="AZ11" s="220">
        <v>0</v>
      </c>
      <c r="BA11" s="220">
        <v>7487109</v>
      </c>
      <c r="BB11" s="220">
        <v>0</v>
      </c>
      <c r="BC11" s="220">
        <v>0</v>
      </c>
      <c r="BD11" s="220">
        <v>0</v>
      </c>
      <c r="BE11" s="220">
        <v>2483232</v>
      </c>
      <c r="BF11" s="220">
        <v>0</v>
      </c>
      <c r="BG11" s="220">
        <v>2428761</v>
      </c>
      <c r="BH11" s="220"/>
      <c r="BI11" s="220"/>
      <c r="BJ11" s="220"/>
      <c r="BK11" s="220"/>
      <c r="BL11" s="220"/>
      <c r="BM11" s="220">
        <v>21040254</v>
      </c>
      <c r="BN11" s="220">
        <v>0</v>
      </c>
      <c r="BO11" s="220">
        <v>0</v>
      </c>
      <c r="BP11" s="220">
        <v>0</v>
      </c>
      <c r="BQ11" s="220">
        <v>85069910</v>
      </c>
    </row>
    <row r="12" spans="1:69" ht="12.75">
      <c r="A12" s="221" t="s">
        <v>9213</v>
      </c>
      <c r="B12" s="222">
        <v>3987816</v>
      </c>
      <c r="C12" s="222">
        <v>247450</v>
      </c>
      <c r="D12" s="222">
        <v>205944</v>
      </c>
      <c r="E12" s="222">
        <v>0</v>
      </c>
      <c r="F12" s="222">
        <v>0</v>
      </c>
      <c r="G12" s="222">
        <v>0</v>
      </c>
      <c r="H12" s="222">
        <v>0</v>
      </c>
      <c r="I12" s="222">
        <v>0</v>
      </c>
      <c r="J12" s="222">
        <v>0</v>
      </c>
      <c r="K12" s="222">
        <v>18009793</v>
      </c>
      <c r="L12" s="222">
        <v>0</v>
      </c>
      <c r="M12" s="222">
        <v>0</v>
      </c>
      <c r="N12" s="222">
        <v>0</v>
      </c>
      <c r="O12" s="222">
        <v>0</v>
      </c>
      <c r="P12" s="222">
        <v>0</v>
      </c>
      <c r="Q12" s="222">
        <v>0</v>
      </c>
      <c r="R12" s="222">
        <v>45000</v>
      </c>
      <c r="S12" s="222">
        <v>8844</v>
      </c>
      <c r="T12" s="222"/>
      <c r="U12" s="222"/>
      <c r="V12" s="222"/>
      <c r="W12" s="222"/>
      <c r="X12" s="222"/>
      <c r="Y12" s="222">
        <v>567621</v>
      </c>
      <c r="Z12" s="222"/>
      <c r="AA12" s="222"/>
      <c r="AB12" s="222"/>
      <c r="AC12" s="222">
        <v>298406</v>
      </c>
      <c r="AD12" s="222"/>
      <c r="AE12" s="222"/>
      <c r="AF12" s="222"/>
      <c r="AG12" s="222"/>
      <c r="AH12" s="222"/>
      <c r="AI12" s="222"/>
      <c r="AJ12" s="222"/>
      <c r="AK12" s="222"/>
      <c r="AL12" s="222"/>
      <c r="AM12" s="222"/>
      <c r="AN12" s="222"/>
      <c r="AO12" s="222"/>
      <c r="AP12" s="222"/>
      <c r="AQ12" s="222"/>
      <c r="AR12" s="222"/>
      <c r="AS12" s="222"/>
      <c r="AT12" s="222"/>
      <c r="AU12" s="222"/>
      <c r="AV12" s="222"/>
      <c r="AW12" s="222">
        <v>23370874</v>
      </c>
      <c r="AX12" s="222">
        <v>9266264</v>
      </c>
      <c r="AY12" s="222">
        <v>19307435</v>
      </c>
      <c r="AZ12" s="222">
        <v>5823566</v>
      </c>
      <c r="BA12" s="222">
        <v>14417449</v>
      </c>
      <c r="BB12" s="222">
        <v>0</v>
      </c>
      <c r="BC12" s="222">
        <v>0</v>
      </c>
      <c r="BD12" s="222">
        <v>0</v>
      </c>
      <c r="BE12" s="222">
        <v>0</v>
      </c>
      <c r="BF12" s="222">
        <v>390920</v>
      </c>
      <c r="BG12" s="222"/>
      <c r="BH12" s="222"/>
      <c r="BI12" s="222">
        <v>460450</v>
      </c>
      <c r="BJ12" s="222"/>
      <c r="BK12" s="222"/>
      <c r="BL12" s="222"/>
      <c r="BM12" s="222">
        <v>49666084</v>
      </c>
      <c r="BN12" s="222">
        <v>0</v>
      </c>
      <c r="BO12" s="222">
        <v>0</v>
      </c>
      <c r="BP12" s="222">
        <v>0</v>
      </c>
      <c r="BQ12" s="222">
        <v>73036958</v>
      </c>
    </row>
    <row r="13" spans="1:69" ht="12.75">
      <c r="A13" s="219" t="s">
        <v>9214</v>
      </c>
      <c r="B13" s="220">
        <v>0</v>
      </c>
      <c r="C13" s="220">
        <v>0</v>
      </c>
      <c r="D13" s="220">
        <v>0</v>
      </c>
      <c r="E13" s="220">
        <v>0</v>
      </c>
      <c r="F13" s="220">
        <v>0</v>
      </c>
      <c r="G13" s="220">
        <v>0</v>
      </c>
      <c r="H13" s="220">
        <v>0</v>
      </c>
      <c r="I13" s="220">
        <v>0</v>
      </c>
      <c r="J13" s="220">
        <v>0</v>
      </c>
      <c r="K13" s="220">
        <v>1850000</v>
      </c>
      <c r="L13" s="220">
        <v>0</v>
      </c>
      <c r="M13" s="220">
        <v>2220000</v>
      </c>
      <c r="N13" s="220">
        <v>0</v>
      </c>
      <c r="O13" s="220">
        <v>0</v>
      </c>
      <c r="P13" s="220">
        <v>0</v>
      </c>
      <c r="Q13" s="220">
        <v>0</v>
      </c>
      <c r="R13" s="220">
        <v>1942500</v>
      </c>
      <c r="S13" s="220"/>
      <c r="T13" s="220"/>
      <c r="U13" s="220"/>
      <c r="V13" s="220"/>
      <c r="W13" s="220"/>
      <c r="X13" s="220"/>
      <c r="Y13" s="220">
        <v>3966300</v>
      </c>
      <c r="Z13" s="220"/>
      <c r="AA13" s="220"/>
      <c r="AB13" s="220"/>
      <c r="AC13" s="220"/>
      <c r="AD13" s="220"/>
      <c r="AE13" s="220"/>
      <c r="AF13" s="220"/>
      <c r="AG13" s="220"/>
      <c r="AH13" s="220"/>
      <c r="AI13" s="220"/>
      <c r="AJ13" s="220"/>
      <c r="AK13" s="220"/>
      <c r="AL13" s="220"/>
      <c r="AM13" s="220"/>
      <c r="AN13" s="220"/>
      <c r="AO13" s="220"/>
      <c r="AP13" s="220"/>
      <c r="AQ13" s="220"/>
      <c r="AR13" s="220"/>
      <c r="AS13" s="220"/>
      <c r="AT13" s="220"/>
      <c r="AU13" s="220"/>
      <c r="AV13" s="220"/>
      <c r="AW13" s="220">
        <v>9978800</v>
      </c>
      <c r="AX13" s="220">
        <v>0</v>
      </c>
      <c r="AY13" s="220">
        <v>9763695</v>
      </c>
      <c r="AZ13" s="220">
        <v>0</v>
      </c>
      <c r="BA13" s="220">
        <v>30780337</v>
      </c>
      <c r="BB13" s="220">
        <v>0</v>
      </c>
      <c r="BC13" s="220">
        <v>0</v>
      </c>
      <c r="BD13" s="220">
        <v>0</v>
      </c>
      <c r="BE13" s="220">
        <v>3006513</v>
      </c>
      <c r="BF13" s="220">
        <v>0</v>
      </c>
      <c r="BG13" s="220"/>
      <c r="BH13" s="220"/>
      <c r="BI13" s="220"/>
      <c r="BJ13" s="220"/>
      <c r="BK13" s="220"/>
      <c r="BL13" s="220"/>
      <c r="BM13" s="220">
        <v>43550545</v>
      </c>
      <c r="BN13" s="220">
        <v>0</v>
      </c>
      <c r="BO13" s="220">
        <v>0</v>
      </c>
      <c r="BP13" s="220">
        <v>0</v>
      </c>
      <c r="BQ13" s="220">
        <v>53529345</v>
      </c>
    </row>
    <row r="14" spans="1:69" ht="12.75">
      <c r="A14" s="221" t="s">
        <v>9215</v>
      </c>
      <c r="B14" s="222">
        <v>2993932</v>
      </c>
      <c r="C14" s="222">
        <v>1414453</v>
      </c>
      <c r="D14" s="222">
        <v>556832</v>
      </c>
      <c r="E14" s="222">
        <v>0</v>
      </c>
      <c r="F14" s="222">
        <v>0</v>
      </c>
      <c r="G14" s="222">
        <v>0</v>
      </c>
      <c r="H14" s="222">
        <v>0</v>
      </c>
      <c r="I14" s="222">
        <v>0</v>
      </c>
      <c r="J14" s="222">
        <v>0</v>
      </c>
      <c r="K14" s="222">
        <v>4335196</v>
      </c>
      <c r="L14" s="222">
        <v>0</v>
      </c>
      <c r="M14" s="222">
        <v>0</v>
      </c>
      <c r="N14" s="222">
        <v>0</v>
      </c>
      <c r="O14" s="222">
        <v>0</v>
      </c>
      <c r="P14" s="222">
        <v>0</v>
      </c>
      <c r="Q14" s="222">
        <v>0</v>
      </c>
      <c r="R14" s="222">
        <v>90000</v>
      </c>
      <c r="S14" s="222">
        <v>44000</v>
      </c>
      <c r="T14" s="222"/>
      <c r="U14" s="222"/>
      <c r="V14" s="222"/>
      <c r="W14" s="222"/>
      <c r="X14" s="222"/>
      <c r="Y14" s="222">
        <v>3057005</v>
      </c>
      <c r="Z14" s="222"/>
      <c r="AA14" s="222"/>
      <c r="AB14" s="222"/>
      <c r="AC14" s="222">
        <v>665250</v>
      </c>
      <c r="AD14" s="222"/>
      <c r="AE14" s="222"/>
      <c r="AF14" s="222"/>
      <c r="AG14" s="222"/>
      <c r="AH14" s="222"/>
      <c r="AI14" s="222"/>
      <c r="AJ14" s="222"/>
      <c r="AK14" s="222"/>
      <c r="AL14" s="222"/>
      <c r="AM14" s="222"/>
      <c r="AN14" s="222"/>
      <c r="AO14" s="222"/>
      <c r="AP14" s="222"/>
      <c r="AQ14" s="222"/>
      <c r="AR14" s="222"/>
      <c r="AS14" s="222"/>
      <c r="AT14" s="222"/>
      <c r="AU14" s="222"/>
      <c r="AV14" s="222"/>
      <c r="AW14" s="222">
        <v>13156668</v>
      </c>
      <c r="AX14" s="222">
        <v>3037382</v>
      </c>
      <c r="AY14" s="222">
        <v>0</v>
      </c>
      <c r="AZ14" s="222">
        <v>9640804</v>
      </c>
      <c r="BA14" s="222">
        <v>3775237</v>
      </c>
      <c r="BB14" s="222">
        <v>0</v>
      </c>
      <c r="BC14" s="222">
        <v>21467503</v>
      </c>
      <c r="BD14" s="222">
        <v>0</v>
      </c>
      <c r="BE14" s="222">
        <v>0</v>
      </c>
      <c r="BF14" s="222">
        <v>396000</v>
      </c>
      <c r="BG14" s="222"/>
      <c r="BH14" s="222"/>
      <c r="BI14" s="222">
        <v>369987</v>
      </c>
      <c r="BJ14" s="222"/>
      <c r="BK14" s="222"/>
      <c r="BL14" s="222"/>
      <c r="BM14" s="222">
        <v>38686913</v>
      </c>
      <c r="BN14" s="222">
        <v>0</v>
      </c>
      <c r="BO14" s="222">
        <v>0</v>
      </c>
      <c r="BP14" s="222">
        <v>0</v>
      </c>
      <c r="BQ14" s="222">
        <v>51843581</v>
      </c>
    </row>
    <row r="15" spans="1:69" ht="12.75">
      <c r="A15" s="219" t="s">
        <v>9216</v>
      </c>
      <c r="B15" s="220">
        <v>3269736</v>
      </c>
      <c r="C15" s="220">
        <v>0</v>
      </c>
      <c r="D15" s="220">
        <v>0</v>
      </c>
      <c r="E15" s="220">
        <v>0</v>
      </c>
      <c r="F15" s="220">
        <v>0</v>
      </c>
      <c r="G15" s="220">
        <v>0</v>
      </c>
      <c r="H15" s="220">
        <v>0</v>
      </c>
      <c r="I15" s="220">
        <v>0</v>
      </c>
      <c r="J15" s="220">
        <v>0</v>
      </c>
      <c r="K15" s="220">
        <v>0</v>
      </c>
      <c r="L15" s="220">
        <v>0</v>
      </c>
      <c r="M15" s="220">
        <v>0</v>
      </c>
      <c r="N15" s="220">
        <v>0</v>
      </c>
      <c r="O15" s="220">
        <v>0</v>
      </c>
      <c r="P15" s="220">
        <v>0</v>
      </c>
      <c r="Q15" s="220">
        <v>0</v>
      </c>
      <c r="R15" s="220"/>
      <c r="S15" s="220"/>
      <c r="T15" s="220"/>
      <c r="U15" s="220"/>
      <c r="V15" s="220"/>
      <c r="W15" s="220"/>
      <c r="X15" s="220"/>
      <c r="Y15" s="220">
        <v>150840</v>
      </c>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v>3420576</v>
      </c>
      <c r="AX15" s="220">
        <v>3307900</v>
      </c>
      <c r="AY15" s="220">
        <v>1907292</v>
      </c>
      <c r="AZ15" s="220">
        <v>346313</v>
      </c>
      <c r="BA15" s="220">
        <v>5038677</v>
      </c>
      <c r="BB15" s="220">
        <v>9763695</v>
      </c>
      <c r="BC15" s="220">
        <v>90000</v>
      </c>
      <c r="BD15" s="220">
        <v>0</v>
      </c>
      <c r="BE15" s="220">
        <v>3006513</v>
      </c>
      <c r="BF15" s="220">
        <v>0</v>
      </c>
      <c r="BG15" s="220"/>
      <c r="BH15" s="220">
        <v>925000</v>
      </c>
      <c r="BI15" s="220">
        <v>217571</v>
      </c>
      <c r="BJ15" s="220"/>
      <c r="BK15" s="220"/>
      <c r="BL15" s="220"/>
      <c r="BM15" s="220">
        <v>24602961</v>
      </c>
      <c r="BN15" s="220">
        <v>0</v>
      </c>
      <c r="BO15" s="220">
        <v>0</v>
      </c>
      <c r="BP15" s="220">
        <v>0</v>
      </c>
      <c r="BQ15" s="220">
        <v>28023537</v>
      </c>
    </row>
    <row r="16" spans="1:69" ht="12.75">
      <c r="A16" s="221" t="s">
        <v>9217</v>
      </c>
      <c r="B16" s="222">
        <v>0</v>
      </c>
      <c r="C16" s="222">
        <v>0</v>
      </c>
      <c r="D16" s="222">
        <v>0</v>
      </c>
      <c r="E16" s="222">
        <v>0</v>
      </c>
      <c r="F16" s="222">
        <v>0</v>
      </c>
      <c r="G16" s="222">
        <v>0</v>
      </c>
      <c r="H16" s="222">
        <v>0</v>
      </c>
      <c r="I16" s="222">
        <v>0</v>
      </c>
      <c r="J16" s="222">
        <v>0</v>
      </c>
      <c r="K16" s="222">
        <v>0</v>
      </c>
      <c r="L16" s="222">
        <v>0</v>
      </c>
      <c r="M16" s="222">
        <v>0</v>
      </c>
      <c r="N16" s="222">
        <v>0</v>
      </c>
      <c r="O16" s="222">
        <v>0</v>
      </c>
      <c r="P16" s="222">
        <v>0</v>
      </c>
      <c r="Q16" s="222">
        <v>0</v>
      </c>
      <c r="R16" s="222"/>
      <c r="S16" s="222"/>
      <c r="T16" s="222"/>
      <c r="U16" s="222"/>
      <c r="V16" s="222"/>
      <c r="W16" s="222"/>
      <c r="X16" s="222"/>
      <c r="Y16" s="222"/>
      <c r="Z16" s="222"/>
      <c r="AA16" s="222"/>
      <c r="AB16" s="222"/>
      <c r="AC16" s="222"/>
      <c r="AD16" s="222"/>
      <c r="AE16" s="222"/>
      <c r="AF16" s="222"/>
      <c r="AG16" s="222"/>
      <c r="AH16" s="222"/>
      <c r="AI16" s="222"/>
      <c r="AJ16" s="222"/>
      <c r="AK16" s="222"/>
      <c r="AL16" s="222"/>
      <c r="AM16" s="222"/>
      <c r="AN16" s="222"/>
      <c r="AO16" s="222"/>
      <c r="AP16" s="222"/>
      <c r="AQ16" s="222"/>
      <c r="AR16" s="222"/>
      <c r="AS16" s="222"/>
      <c r="AT16" s="222"/>
      <c r="AU16" s="222"/>
      <c r="AV16" s="222"/>
      <c r="AW16" s="222">
        <v>0</v>
      </c>
      <c r="AX16" s="222">
        <v>0</v>
      </c>
      <c r="AY16" s="222">
        <v>220740</v>
      </c>
      <c r="AZ16" s="222">
        <v>0</v>
      </c>
      <c r="BA16" s="222">
        <v>0</v>
      </c>
      <c r="BB16" s="222">
        <v>23683155</v>
      </c>
      <c r="BC16" s="222">
        <v>0</v>
      </c>
      <c r="BD16" s="222">
        <v>0</v>
      </c>
      <c r="BE16" s="222">
        <v>0</v>
      </c>
      <c r="BF16" s="222">
        <v>0</v>
      </c>
      <c r="BG16" s="222">
        <v>512689</v>
      </c>
      <c r="BH16" s="222"/>
      <c r="BI16" s="222"/>
      <c r="BJ16" s="222"/>
      <c r="BK16" s="222"/>
      <c r="BL16" s="222"/>
      <c r="BM16" s="222">
        <v>24416584</v>
      </c>
      <c r="BN16" s="222">
        <v>0</v>
      </c>
      <c r="BO16" s="222">
        <v>0</v>
      </c>
      <c r="BP16" s="222">
        <v>0</v>
      </c>
      <c r="BQ16" s="222">
        <v>24416584</v>
      </c>
    </row>
    <row r="17" spans="1:69" ht="12.75">
      <c r="A17" s="219" t="s">
        <v>9218</v>
      </c>
      <c r="B17" s="220">
        <v>1440000</v>
      </c>
      <c r="C17" s="220">
        <v>172800</v>
      </c>
      <c r="D17" s="220">
        <v>864000</v>
      </c>
      <c r="E17" s="220">
        <v>1440000</v>
      </c>
      <c r="F17" s="220">
        <v>288000</v>
      </c>
      <c r="G17" s="220">
        <v>0</v>
      </c>
      <c r="H17" s="220">
        <v>0</v>
      </c>
      <c r="I17" s="220">
        <v>0</v>
      </c>
      <c r="J17" s="220">
        <v>144000</v>
      </c>
      <c r="K17" s="220">
        <v>1728000</v>
      </c>
      <c r="L17" s="220">
        <v>0</v>
      </c>
      <c r="M17" s="220">
        <v>0</v>
      </c>
      <c r="N17" s="220">
        <v>0</v>
      </c>
      <c r="O17" s="220">
        <v>0</v>
      </c>
      <c r="P17" s="220">
        <v>0</v>
      </c>
      <c r="Q17" s="220">
        <v>0</v>
      </c>
      <c r="R17" s="220">
        <v>288000</v>
      </c>
      <c r="S17" s="220">
        <v>720000</v>
      </c>
      <c r="T17" s="220">
        <v>1059890</v>
      </c>
      <c r="U17" s="220">
        <v>54000</v>
      </c>
      <c r="V17" s="220">
        <v>1152000</v>
      </c>
      <c r="W17" s="220">
        <v>1728000</v>
      </c>
      <c r="X17" s="220">
        <v>288000</v>
      </c>
      <c r="Y17" s="220">
        <v>1745400</v>
      </c>
      <c r="Z17" s="220">
        <v>24000</v>
      </c>
      <c r="AA17" s="220">
        <v>216000</v>
      </c>
      <c r="AB17" s="220"/>
      <c r="AC17" s="220">
        <v>720000</v>
      </c>
      <c r="AD17" s="220">
        <v>216000</v>
      </c>
      <c r="AE17" s="220"/>
      <c r="AF17" s="220">
        <v>54000</v>
      </c>
      <c r="AG17" s="220"/>
      <c r="AH17" s="220"/>
      <c r="AI17" s="220"/>
      <c r="AJ17" s="220"/>
      <c r="AK17" s="220"/>
      <c r="AL17" s="220"/>
      <c r="AM17" s="220"/>
      <c r="AN17" s="220"/>
      <c r="AO17" s="220"/>
      <c r="AP17" s="220"/>
      <c r="AQ17" s="220"/>
      <c r="AR17" s="220"/>
      <c r="AS17" s="220"/>
      <c r="AT17" s="220"/>
      <c r="AU17" s="220"/>
      <c r="AV17" s="220"/>
      <c r="AW17" s="220">
        <v>14342090</v>
      </c>
      <c r="AX17" s="220">
        <v>0</v>
      </c>
      <c r="AY17" s="220">
        <v>0</v>
      </c>
      <c r="AZ17" s="220">
        <v>0</v>
      </c>
      <c r="BA17" s="220">
        <v>5904000</v>
      </c>
      <c r="BB17" s="220">
        <v>0</v>
      </c>
      <c r="BC17" s="220">
        <v>360000</v>
      </c>
      <c r="BD17" s="220">
        <v>360000</v>
      </c>
      <c r="BE17" s="220">
        <v>0</v>
      </c>
      <c r="BF17" s="220">
        <v>0</v>
      </c>
      <c r="BG17" s="220"/>
      <c r="BH17" s="220"/>
      <c r="BI17" s="220">
        <v>36000</v>
      </c>
      <c r="BJ17" s="220"/>
      <c r="BK17" s="220"/>
      <c r="BL17" s="220"/>
      <c r="BM17" s="220">
        <v>6660000</v>
      </c>
      <c r="BN17" s="220">
        <v>0</v>
      </c>
      <c r="BO17" s="220">
        <v>0</v>
      </c>
      <c r="BP17" s="220">
        <v>0</v>
      </c>
      <c r="BQ17" s="220">
        <v>21002090</v>
      </c>
    </row>
    <row r="18" spans="1:69" ht="12.75">
      <c r="A18" s="221" t="s">
        <v>9219</v>
      </c>
      <c r="B18" s="222">
        <v>0</v>
      </c>
      <c r="C18" s="222">
        <v>0</v>
      </c>
      <c r="D18" s="222">
        <v>0</v>
      </c>
      <c r="E18" s="222">
        <v>0</v>
      </c>
      <c r="F18" s="222">
        <v>0</v>
      </c>
      <c r="G18" s="222">
        <v>0</v>
      </c>
      <c r="H18" s="222">
        <v>0</v>
      </c>
      <c r="I18" s="222">
        <v>0</v>
      </c>
      <c r="J18" s="222">
        <v>0</v>
      </c>
      <c r="K18" s="222">
        <v>0</v>
      </c>
      <c r="L18" s="222">
        <v>0</v>
      </c>
      <c r="M18" s="222">
        <v>0</v>
      </c>
      <c r="N18" s="222">
        <v>0</v>
      </c>
      <c r="O18" s="222">
        <v>0</v>
      </c>
      <c r="P18" s="222">
        <v>0</v>
      </c>
      <c r="Q18" s="222">
        <v>0</v>
      </c>
      <c r="R18" s="222"/>
      <c r="S18" s="222"/>
      <c r="T18" s="222"/>
      <c r="U18" s="222"/>
      <c r="V18" s="222"/>
      <c r="W18" s="222"/>
      <c r="X18" s="222"/>
      <c r="Y18" s="222">
        <v>1420410</v>
      </c>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v>1420410</v>
      </c>
      <c r="AX18" s="222">
        <v>0</v>
      </c>
      <c r="AY18" s="222">
        <v>0</v>
      </c>
      <c r="AZ18" s="222">
        <v>0</v>
      </c>
      <c r="BA18" s="222">
        <v>0</v>
      </c>
      <c r="BB18" s="222">
        <v>0</v>
      </c>
      <c r="BC18" s="222">
        <v>2145500</v>
      </c>
      <c r="BD18" s="222">
        <v>2145000</v>
      </c>
      <c r="BE18" s="222">
        <v>0</v>
      </c>
      <c r="BF18" s="222">
        <v>0</v>
      </c>
      <c r="BG18" s="222"/>
      <c r="BH18" s="222"/>
      <c r="BI18" s="222">
        <v>2145500</v>
      </c>
      <c r="BJ18" s="222"/>
      <c r="BK18" s="222"/>
      <c r="BL18" s="222"/>
      <c r="BM18" s="222">
        <v>6436000</v>
      </c>
      <c r="BN18" s="222">
        <v>0</v>
      </c>
      <c r="BO18" s="222">
        <v>0</v>
      </c>
      <c r="BP18" s="222">
        <v>0</v>
      </c>
      <c r="BQ18" s="222">
        <v>7856410</v>
      </c>
    </row>
    <row r="19" spans="1:69" ht="12.75">
      <c r="A19" s="223" t="s">
        <v>9220</v>
      </c>
      <c r="B19" s="220">
        <v>0</v>
      </c>
      <c r="C19" s="220">
        <v>2053050</v>
      </c>
      <c r="D19" s="220">
        <v>20510</v>
      </c>
      <c r="E19" s="220">
        <v>0</v>
      </c>
      <c r="F19" s="220">
        <v>0</v>
      </c>
      <c r="G19" s="220">
        <v>0</v>
      </c>
      <c r="H19" s="220">
        <v>0</v>
      </c>
      <c r="I19" s="220">
        <v>0</v>
      </c>
      <c r="J19" s="220">
        <v>0</v>
      </c>
      <c r="K19" s="220">
        <v>0</v>
      </c>
      <c r="L19" s="220">
        <v>0</v>
      </c>
      <c r="M19" s="220">
        <v>0</v>
      </c>
      <c r="N19" s="220">
        <v>0</v>
      </c>
      <c r="O19" s="220">
        <v>0</v>
      </c>
      <c r="P19" s="220">
        <v>0</v>
      </c>
      <c r="Q19" s="220">
        <v>0</v>
      </c>
      <c r="R19" s="220"/>
      <c r="S19" s="220"/>
      <c r="T19" s="220"/>
      <c r="U19" s="220"/>
      <c r="V19" s="220"/>
      <c r="W19" s="220"/>
      <c r="X19" s="220"/>
      <c r="Y19" s="220"/>
      <c r="Z19" s="220"/>
      <c r="AA19" s="220"/>
      <c r="AB19" s="220"/>
      <c r="AC19" s="220"/>
      <c r="AD19" s="220"/>
      <c r="AE19" s="220"/>
      <c r="AF19" s="220"/>
      <c r="AG19" s="220"/>
      <c r="AH19" s="220"/>
      <c r="AI19" s="220"/>
      <c r="AJ19" s="220"/>
      <c r="AK19" s="220"/>
      <c r="AL19" s="220"/>
      <c r="AM19" s="220"/>
      <c r="AN19" s="220"/>
      <c r="AO19" s="220"/>
      <c r="AP19" s="220"/>
      <c r="AQ19" s="220"/>
      <c r="AR19" s="220"/>
      <c r="AS19" s="220"/>
      <c r="AT19" s="220"/>
      <c r="AU19" s="220"/>
      <c r="AV19" s="220"/>
      <c r="AW19" s="220">
        <v>2073560</v>
      </c>
      <c r="AX19" s="220">
        <v>0</v>
      </c>
      <c r="AY19" s="220">
        <v>0</v>
      </c>
      <c r="AZ19" s="220">
        <v>0</v>
      </c>
      <c r="BA19" s="220">
        <v>0</v>
      </c>
      <c r="BB19" s="220">
        <v>0</v>
      </c>
      <c r="BC19" s="220">
        <v>2136836</v>
      </c>
      <c r="BD19" s="220">
        <v>0</v>
      </c>
      <c r="BE19" s="220">
        <v>0</v>
      </c>
      <c r="BF19" s="220">
        <v>0</v>
      </c>
      <c r="BG19" s="220"/>
      <c r="BH19" s="220"/>
      <c r="BI19" s="220"/>
      <c r="BJ19" s="220"/>
      <c r="BK19" s="220"/>
      <c r="BL19" s="220"/>
      <c r="BM19" s="220">
        <v>2136836</v>
      </c>
      <c r="BN19" s="220">
        <v>0</v>
      </c>
      <c r="BO19" s="220">
        <v>0</v>
      </c>
      <c r="BP19" s="220">
        <v>0</v>
      </c>
      <c r="BQ19" s="220">
        <v>4210396</v>
      </c>
    </row>
    <row r="20" spans="1:69" ht="12.75">
      <c r="A20" s="221" t="s">
        <v>9221</v>
      </c>
      <c r="B20" s="222">
        <v>360000</v>
      </c>
      <c r="C20" s="222">
        <v>43200</v>
      </c>
      <c r="D20" s="222">
        <v>216000</v>
      </c>
      <c r="E20" s="222">
        <v>360000</v>
      </c>
      <c r="F20" s="222">
        <v>72000</v>
      </c>
      <c r="G20" s="222">
        <v>0</v>
      </c>
      <c r="H20" s="222">
        <v>72000</v>
      </c>
      <c r="I20" s="222">
        <v>0</v>
      </c>
      <c r="J20" s="222">
        <v>36000</v>
      </c>
      <c r="K20" s="222">
        <v>432000</v>
      </c>
      <c r="L20" s="222">
        <v>0</v>
      </c>
      <c r="M20" s="222">
        <v>432000</v>
      </c>
      <c r="N20" s="222">
        <v>0</v>
      </c>
      <c r="O20" s="222">
        <v>0</v>
      </c>
      <c r="P20" s="222">
        <v>0</v>
      </c>
      <c r="Q20" s="222">
        <v>0</v>
      </c>
      <c r="R20" s="222">
        <v>72000</v>
      </c>
      <c r="S20" s="222">
        <v>180000</v>
      </c>
      <c r="T20" s="222">
        <v>18000</v>
      </c>
      <c r="U20" s="222">
        <v>13500</v>
      </c>
      <c r="V20" s="222">
        <v>144000</v>
      </c>
      <c r="W20" s="222">
        <v>432000</v>
      </c>
      <c r="X20" s="222">
        <v>72000</v>
      </c>
      <c r="Y20" s="222"/>
      <c r="Z20" s="222"/>
      <c r="AA20" s="222">
        <v>54000</v>
      </c>
      <c r="AB20" s="222"/>
      <c r="AC20" s="222">
        <v>180000</v>
      </c>
      <c r="AD20" s="222">
        <v>54000</v>
      </c>
      <c r="AE20" s="222"/>
      <c r="AF20" s="222">
        <v>13500</v>
      </c>
      <c r="AG20" s="222"/>
      <c r="AH20" s="222"/>
      <c r="AI20" s="222"/>
      <c r="AJ20" s="222"/>
      <c r="AK20" s="222"/>
      <c r="AL20" s="222"/>
      <c r="AM20" s="222"/>
      <c r="AN20" s="222"/>
      <c r="AO20" s="222"/>
      <c r="AP20" s="222"/>
      <c r="AQ20" s="222"/>
      <c r="AR20" s="222"/>
      <c r="AS20" s="222"/>
      <c r="AT20" s="222"/>
      <c r="AU20" s="222"/>
      <c r="AV20" s="222"/>
      <c r="AW20" s="222">
        <v>3256200</v>
      </c>
      <c r="AX20" s="222">
        <v>0</v>
      </c>
      <c r="AY20" s="222">
        <v>0</v>
      </c>
      <c r="AZ20" s="222">
        <v>0</v>
      </c>
      <c r="BA20" s="222">
        <v>0</v>
      </c>
      <c r="BB20" s="222">
        <v>0</v>
      </c>
      <c r="BC20" s="222">
        <v>0</v>
      </c>
      <c r="BD20" s="222">
        <v>90000</v>
      </c>
      <c r="BE20" s="222">
        <v>0</v>
      </c>
      <c r="BF20" s="222">
        <v>0</v>
      </c>
      <c r="BG20" s="222"/>
      <c r="BH20" s="222"/>
      <c r="BI20" s="222"/>
      <c r="BJ20" s="222"/>
      <c r="BK20" s="222"/>
      <c r="BL20" s="222"/>
      <c r="BM20" s="222">
        <v>90000</v>
      </c>
      <c r="BN20" s="222">
        <v>0</v>
      </c>
      <c r="BO20" s="222">
        <v>0</v>
      </c>
      <c r="BP20" s="222">
        <v>0</v>
      </c>
      <c r="BQ20" s="222">
        <v>3346200</v>
      </c>
    </row>
    <row r="21" spans="1:69" ht="12.75">
      <c r="A21" s="217" t="s">
        <v>9222</v>
      </c>
      <c r="B21" s="218">
        <v>124595713.655</v>
      </c>
      <c r="C21" s="218">
        <v>71588841.099999994</v>
      </c>
      <c r="D21" s="218">
        <v>79938965.924999997</v>
      </c>
      <c r="E21" s="218">
        <v>97192150.982500002</v>
      </c>
      <c r="F21" s="218">
        <v>175200186.08750001</v>
      </c>
      <c r="G21" s="218">
        <v>19598553.274999999</v>
      </c>
      <c r="H21" s="218">
        <v>1224790</v>
      </c>
      <c r="I21" s="218">
        <v>0</v>
      </c>
      <c r="J21" s="218">
        <v>31595210.850000001</v>
      </c>
      <c r="K21" s="218">
        <v>4577433.1749999998</v>
      </c>
      <c r="L21" s="218">
        <v>3090517.8850000002</v>
      </c>
      <c r="M21" s="218">
        <v>4939264.6274999995</v>
      </c>
      <c r="N21" s="218">
        <v>0</v>
      </c>
      <c r="O21" s="218">
        <v>0</v>
      </c>
      <c r="P21" s="218">
        <v>5849292</v>
      </c>
      <c r="Q21" s="218">
        <v>0</v>
      </c>
      <c r="R21" s="218">
        <v>2956118.55</v>
      </c>
      <c r="S21" s="218">
        <v>1292386.8999999999</v>
      </c>
      <c r="T21" s="218">
        <v>1483846.5775000001</v>
      </c>
      <c r="U21" s="218">
        <v>0</v>
      </c>
      <c r="V21" s="218">
        <v>0</v>
      </c>
      <c r="W21" s="218">
        <v>0</v>
      </c>
      <c r="X21" s="218">
        <v>0</v>
      </c>
      <c r="Y21" s="218">
        <v>0</v>
      </c>
      <c r="Z21" s="218">
        <v>3444056.875</v>
      </c>
      <c r="AA21" s="218">
        <v>5098601.62</v>
      </c>
      <c r="AB21" s="218">
        <v>0</v>
      </c>
      <c r="AC21" s="218">
        <v>4357851.8375000004</v>
      </c>
      <c r="AD21" s="218">
        <v>7858506.25</v>
      </c>
      <c r="AE21" s="218">
        <v>658823</v>
      </c>
      <c r="AF21" s="218">
        <v>0</v>
      </c>
      <c r="AG21" s="218">
        <v>11434370.1675</v>
      </c>
      <c r="AH21" s="218">
        <v>350000</v>
      </c>
      <c r="AI21" s="218">
        <v>350000</v>
      </c>
      <c r="AJ21" s="218">
        <v>350000</v>
      </c>
      <c r="AK21" s="218">
        <v>149499</v>
      </c>
      <c r="AL21" s="218">
        <v>3165310.75</v>
      </c>
      <c r="AM21" s="218">
        <v>3348228.625</v>
      </c>
      <c r="AN21" s="218">
        <v>350000</v>
      </c>
      <c r="AO21" s="218">
        <v>1400000</v>
      </c>
      <c r="AP21" s="218">
        <v>3495351.3</v>
      </c>
      <c r="AQ21" s="218">
        <v>350000</v>
      </c>
      <c r="AR21" s="218">
        <v>5393871.3499999996</v>
      </c>
      <c r="AS21" s="218">
        <v>1575284.375</v>
      </c>
      <c r="AT21" s="218">
        <v>1568126.875</v>
      </c>
      <c r="AU21" s="218">
        <v>26978612.5</v>
      </c>
      <c r="AV21" s="218"/>
      <c r="AW21" s="218">
        <v>706799766.11499989</v>
      </c>
      <c r="AX21" s="218">
        <v>199529516</v>
      </c>
      <c r="AY21" s="218">
        <v>112060225</v>
      </c>
      <c r="AZ21" s="218">
        <v>27021831</v>
      </c>
      <c r="BA21" s="218">
        <v>21692677</v>
      </c>
      <c r="BB21" s="218">
        <v>15531769</v>
      </c>
      <c r="BC21" s="218">
        <v>35922994</v>
      </c>
      <c r="BD21" s="218">
        <v>10886977</v>
      </c>
      <c r="BE21" s="218">
        <v>3880259</v>
      </c>
      <c r="BF21" s="218">
        <v>10619842</v>
      </c>
      <c r="BG21" s="218">
        <v>0</v>
      </c>
      <c r="BH21" s="218">
        <v>0</v>
      </c>
      <c r="BI21" s="218">
        <v>0</v>
      </c>
      <c r="BJ21" s="218">
        <v>0</v>
      </c>
      <c r="BK21" s="218">
        <v>0</v>
      </c>
      <c r="BL21" s="218">
        <v>0</v>
      </c>
      <c r="BM21" s="218">
        <v>437146090</v>
      </c>
      <c r="BN21" s="218">
        <v>0</v>
      </c>
      <c r="BO21" s="218">
        <v>0</v>
      </c>
      <c r="BP21" s="218">
        <v>0</v>
      </c>
      <c r="BQ21" s="218">
        <v>1143945856.1149998</v>
      </c>
    </row>
    <row r="22" spans="1:69" ht="12.75">
      <c r="A22" s="221" t="s">
        <v>9223</v>
      </c>
      <c r="B22" s="222">
        <v>17799387.664999999</v>
      </c>
      <c r="C22" s="222">
        <v>20453954.600000001</v>
      </c>
      <c r="D22" s="222">
        <v>22839704.550000001</v>
      </c>
      <c r="E22" s="222">
        <v>27769185.995000001</v>
      </c>
      <c r="F22" s="222">
        <v>50057196.024999999</v>
      </c>
      <c r="G22" s="222">
        <v>5599586.6500000004</v>
      </c>
      <c r="H22" s="222">
        <v>239690</v>
      </c>
      <c r="I22" s="222">
        <v>0</v>
      </c>
      <c r="J22" s="222">
        <v>9027203.0999999996</v>
      </c>
      <c r="K22" s="222">
        <v>1307838.05</v>
      </c>
      <c r="L22" s="222">
        <v>441502.55499999999</v>
      </c>
      <c r="M22" s="222">
        <v>705609.23250000004</v>
      </c>
      <c r="N22" s="222">
        <v>0</v>
      </c>
      <c r="O22" s="222">
        <v>0</v>
      </c>
      <c r="P22" s="222">
        <v>1115603</v>
      </c>
      <c r="Q22" s="222">
        <v>0</v>
      </c>
      <c r="R22" s="222">
        <v>844605.3</v>
      </c>
      <c r="S22" s="222">
        <v>369253.4</v>
      </c>
      <c r="T22" s="222">
        <v>211978.08249999999</v>
      </c>
      <c r="U22" s="222"/>
      <c r="V22" s="222"/>
      <c r="W22" s="222"/>
      <c r="X22" s="222"/>
      <c r="Y22" s="222"/>
      <c r="Z22" s="222">
        <v>984016.25</v>
      </c>
      <c r="AA22" s="222">
        <v>1456743.32</v>
      </c>
      <c r="AB22" s="222"/>
      <c r="AC22" s="222">
        <v>622550.26249999995</v>
      </c>
      <c r="AD22" s="222">
        <v>2245287.5</v>
      </c>
      <c r="AE22" s="222">
        <v>94118</v>
      </c>
      <c r="AF22" s="222"/>
      <c r="AG22" s="222">
        <v>1633481.4524999999</v>
      </c>
      <c r="AH22" s="222">
        <v>50000</v>
      </c>
      <c r="AI22" s="222">
        <v>50000</v>
      </c>
      <c r="AJ22" s="222">
        <v>50000</v>
      </c>
      <c r="AK22" s="222">
        <v>42714</v>
      </c>
      <c r="AL22" s="222">
        <v>904374.5</v>
      </c>
      <c r="AM22" s="222">
        <v>956636.75</v>
      </c>
      <c r="AN22" s="222">
        <v>100000</v>
      </c>
      <c r="AO22" s="222">
        <v>400000</v>
      </c>
      <c r="AP22" s="222">
        <v>998671.8</v>
      </c>
      <c r="AQ22" s="222">
        <v>100000</v>
      </c>
      <c r="AR22" s="222">
        <v>1541106.1</v>
      </c>
      <c r="AS22" s="222">
        <v>450081.25</v>
      </c>
      <c r="AT22" s="222">
        <v>448036.25</v>
      </c>
      <c r="AU22" s="222">
        <v>7708175</v>
      </c>
      <c r="AV22" s="222"/>
      <c r="AW22" s="222">
        <v>179618290.64000002</v>
      </c>
      <c r="AX22" s="222">
        <v>11558011</v>
      </c>
      <c r="AY22" s="222">
        <v>5843764</v>
      </c>
      <c r="AZ22" s="222">
        <v>1210901</v>
      </c>
      <c r="BA22" s="222">
        <v>1235918</v>
      </c>
      <c r="BB22" s="222">
        <v>575250</v>
      </c>
      <c r="BC22" s="222">
        <v>1849836</v>
      </c>
      <c r="BD22" s="222">
        <v>472764</v>
      </c>
      <c r="BE22" s="222">
        <v>143713</v>
      </c>
      <c r="BF22" s="222">
        <v>707992</v>
      </c>
      <c r="BG22" s="222"/>
      <c r="BH22" s="222"/>
      <c r="BI22" s="222"/>
      <c r="BJ22" s="222"/>
      <c r="BK22" s="222"/>
      <c r="BL22" s="222"/>
      <c r="BM22" s="222">
        <v>23598149</v>
      </c>
      <c r="BN22" s="222">
        <v>0</v>
      </c>
      <c r="BO22" s="222">
        <v>0</v>
      </c>
      <c r="BP22" s="222">
        <v>0</v>
      </c>
      <c r="BQ22" s="222">
        <v>203216439.64000002</v>
      </c>
    </row>
    <row r="23" spans="1:69" ht="12.75">
      <c r="A23" s="223" t="s">
        <v>9224</v>
      </c>
      <c r="B23" s="220">
        <v>106796325.98999999</v>
      </c>
      <c r="C23" s="220">
        <v>51134886.5</v>
      </c>
      <c r="D23" s="220">
        <v>57099261.375</v>
      </c>
      <c r="E23" s="220">
        <v>69422964.987499997</v>
      </c>
      <c r="F23" s="220">
        <v>125142990.0625</v>
      </c>
      <c r="G23" s="220">
        <v>13998966.625</v>
      </c>
      <c r="H23" s="220">
        <v>985100</v>
      </c>
      <c r="I23" s="220">
        <v>0</v>
      </c>
      <c r="J23" s="220">
        <v>22568007.75</v>
      </c>
      <c r="K23" s="220">
        <v>3269595.125</v>
      </c>
      <c r="L23" s="220">
        <v>2649015.33</v>
      </c>
      <c r="M23" s="220">
        <v>4233655.3949999996</v>
      </c>
      <c r="N23" s="220">
        <v>0</v>
      </c>
      <c r="O23" s="220">
        <v>0</v>
      </c>
      <c r="P23" s="220">
        <v>4733689</v>
      </c>
      <c r="Q23" s="220">
        <v>0</v>
      </c>
      <c r="R23" s="220">
        <v>2111513.25</v>
      </c>
      <c r="S23" s="220">
        <v>923133.5</v>
      </c>
      <c r="T23" s="220">
        <v>1271868.4950000001</v>
      </c>
      <c r="U23" s="220"/>
      <c r="V23" s="220"/>
      <c r="W23" s="220"/>
      <c r="X23" s="220"/>
      <c r="Y23" s="220"/>
      <c r="Z23" s="220">
        <v>2460040.625</v>
      </c>
      <c r="AA23" s="220">
        <v>3641858.3</v>
      </c>
      <c r="AB23" s="220"/>
      <c r="AC23" s="220">
        <v>3735301.5750000002</v>
      </c>
      <c r="AD23" s="220">
        <v>5613218.75</v>
      </c>
      <c r="AE23" s="220">
        <v>564705</v>
      </c>
      <c r="AF23" s="220"/>
      <c r="AG23" s="220">
        <v>9800888.7149999999</v>
      </c>
      <c r="AH23" s="220">
        <v>300000</v>
      </c>
      <c r="AI23" s="220">
        <v>300000</v>
      </c>
      <c r="AJ23" s="220">
        <v>300000</v>
      </c>
      <c r="AK23" s="220">
        <v>106785</v>
      </c>
      <c r="AL23" s="220">
        <v>2260936.25</v>
      </c>
      <c r="AM23" s="220">
        <v>2391591.875</v>
      </c>
      <c r="AN23" s="220">
        <v>250000</v>
      </c>
      <c r="AO23" s="220">
        <v>1000000</v>
      </c>
      <c r="AP23" s="220">
        <v>2496679.5</v>
      </c>
      <c r="AQ23" s="220">
        <v>250000</v>
      </c>
      <c r="AR23" s="220">
        <v>3852765.25</v>
      </c>
      <c r="AS23" s="220">
        <v>1125203.125</v>
      </c>
      <c r="AT23" s="220">
        <v>1120090.625</v>
      </c>
      <c r="AU23" s="220">
        <v>19270437.5</v>
      </c>
      <c r="AV23" s="220"/>
      <c r="AW23" s="220">
        <v>527181475.47499996</v>
      </c>
      <c r="AX23" s="220">
        <v>187971505</v>
      </c>
      <c r="AY23" s="220">
        <v>106216461</v>
      </c>
      <c r="AZ23" s="220">
        <v>25810930</v>
      </c>
      <c r="BA23" s="220">
        <v>20456759</v>
      </c>
      <c r="BB23" s="220">
        <v>14956519</v>
      </c>
      <c r="BC23" s="220">
        <v>34073158</v>
      </c>
      <c r="BD23" s="220">
        <v>10414213</v>
      </c>
      <c r="BE23" s="220">
        <v>3736546</v>
      </c>
      <c r="BF23" s="220">
        <v>9911850</v>
      </c>
      <c r="BG23" s="220"/>
      <c r="BH23" s="220"/>
      <c r="BI23" s="220"/>
      <c r="BJ23" s="220"/>
      <c r="BK23" s="220"/>
      <c r="BL23" s="220"/>
      <c r="BM23" s="220">
        <v>413547941</v>
      </c>
      <c r="BN23" s="220">
        <v>0</v>
      </c>
      <c r="BO23" s="220">
        <v>0</v>
      </c>
      <c r="BP23" s="220">
        <v>0</v>
      </c>
      <c r="BQ23" s="220">
        <v>940729416.4749999</v>
      </c>
    </row>
    <row r="24" spans="1:69" ht="12.75">
      <c r="A24" s="217" t="s">
        <v>9225</v>
      </c>
      <c r="B24" s="218">
        <v>0</v>
      </c>
      <c r="C24" s="218">
        <v>0</v>
      </c>
      <c r="D24" s="218">
        <v>0</v>
      </c>
      <c r="E24" s="218">
        <v>0</v>
      </c>
      <c r="F24" s="218">
        <v>0</v>
      </c>
      <c r="G24" s="218">
        <v>0</v>
      </c>
      <c r="H24" s="218">
        <v>0</v>
      </c>
      <c r="I24" s="218">
        <v>0</v>
      </c>
      <c r="J24" s="218">
        <v>0</v>
      </c>
      <c r="K24" s="218">
        <v>0</v>
      </c>
      <c r="L24" s="218">
        <v>0</v>
      </c>
      <c r="M24" s="218">
        <v>0</v>
      </c>
      <c r="N24" s="218">
        <v>0</v>
      </c>
      <c r="O24" s="218">
        <v>0</v>
      </c>
      <c r="P24" s="218">
        <v>0</v>
      </c>
      <c r="Q24" s="218">
        <v>0</v>
      </c>
      <c r="R24" s="218">
        <v>0</v>
      </c>
      <c r="S24" s="218">
        <v>0</v>
      </c>
      <c r="T24" s="218">
        <v>0</v>
      </c>
      <c r="U24" s="218">
        <v>0</v>
      </c>
      <c r="V24" s="218">
        <v>0</v>
      </c>
      <c r="W24" s="218">
        <v>0</v>
      </c>
      <c r="X24" s="218">
        <v>0</v>
      </c>
      <c r="Y24" s="218">
        <v>0</v>
      </c>
      <c r="Z24" s="218">
        <v>0</v>
      </c>
      <c r="AA24" s="218">
        <v>0</v>
      </c>
      <c r="AB24" s="218">
        <v>0</v>
      </c>
      <c r="AC24" s="218">
        <v>0</v>
      </c>
      <c r="AD24" s="218">
        <v>0</v>
      </c>
      <c r="AE24" s="218">
        <v>0</v>
      </c>
      <c r="AF24" s="218">
        <v>0</v>
      </c>
      <c r="AG24" s="218">
        <v>0</v>
      </c>
      <c r="AH24" s="218">
        <v>0</v>
      </c>
      <c r="AI24" s="218">
        <v>0</v>
      </c>
      <c r="AJ24" s="218">
        <v>0</v>
      </c>
      <c r="AK24" s="218">
        <v>0</v>
      </c>
      <c r="AL24" s="218">
        <v>0</v>
      </c>
      <c r="AM24" s="218">
        <v>0</v>
      </c>
      <c r="AN24" s="218">
        <v>0</v>
      </c>
      <c r="AO24" s="218">
        <v>0</v>
      </c>
      <c r="AP24" s="218">
        <v>0</v>
      </c>
      <c r="AQ24" s="218">
        <v>0</v>
      </c>
      <c r="AR24" s="218">
        <v>0</v>
      </c>
      <c r="AS24" s="218">
        <v>0</v>
      </c>
      <c r="AT24" s="218">
        <v>0</v>
      </c>
      <c r="AU24" s="218">
        <v>0</v>
      </c>
      <c r="AV24" s="218"/>
      <c r="AW24" s="218">
        <v>0</v>
      </c>
      <c r="AX24" s="218">
        <v>755378708.47842979</v>
      </c>
      <c r="AY24" s="218">
        <v>548159893.10877252</v>
      </c>
      <c r="AZ24" s="218">
        <v>197556688.96140301</v>
      </c>
      <c r="BA24" s="218">
        <v>148601141.22490051</v>
      </c>
      <c r="BB24" s="218">
        <v>129897673.48472102</v>
      </c>
      <c r="BC24" s="218">
        <v>299937552.83090401</v>
      </c>
      <c r="BD24" s="218">
        <v>188037061.18944299</v>
      </c>
      <c r="BE24" s="218">
        <v>62901012.398280002</v>
      </c>
      <c r="BF24" s="218">
        <v>24493579.880000003</v>
      </c>
      <c r="BG24" s="218">
        <v>10237363.342799999</v>
      </c>
      <c r="BH24" s="218">
        <v>0</v>
      </c>
      <c r="BI24" s="218">
        <v>0</v>
      </c>
      <c r="BJ24" s="218">
        <v>210794.47200000004</v>
      </c>
      <c r="BK24" s="218">
        <v>2503281.169125</v>
      </c>
      <c r="BL24" s="218">
        <v>2434699.4654250001</v>
      </c>
      <c r="BM24" s="218">
        <v>2370349450.0062046</v>
      </c>
      <c r="BN24" s="218">
        <v>0</v>
      </c>
      <c r="BO24" s="218">
        <v>0</v>
      </c>
      <c r="BP24" s="218">
        <v>0</v>
      </c>
      <c r="BQ24" s="218">
        <v>2370349450.0062046</v>
      </c>
    </row>
    <row r="25" spans="1:69" ht="12.75">
      <c r="A25" s="221" t="s">
        <v>9226</v>
      </c>
      <c r="B25" s="222">
        <v>0</v>
      </c>
      <c r="C25" s="222">
        <v>0</v>
      </c>
      <c r="D25" s="222">
        <v>0</v>
      </c>
      <c r="E25" s="222">
        <v>0</v>
      </c>
      <c r="F25" s="222">
        <v>0</v>
      </c>
      <c r="G25" s="222">
        <v>0</v>
      </c>
      <c r="H25" s="222">
        <v>0</v>
      </c>
      <c r="I25" s="222">
        <v>0</v>
      </c>
      <c r="J25" s="222">
        <v>0</v>
      </c>
      <c r="K25" s="222">
        <v>0</v>
      </c>
      <c r="L25" s="222">
        <v>0</v>
      </c>
      <c r="M25" s="222">
        <v>0</v>
      </c>
      <c r="N25" s="222">
        <v>0</v>
      </c>
      <c r="O25" s="222">
        <v>0</v>
      </c>
      <c r="P25" s="222">
        <v>0</v>
      </c>
      <c r="Q25" s="222">
        <v>0</v>
      </c>
      <c r="R25" s="222"/>
      <c r="S25" s="222"/>
      <c r="T25" s="222"/>
      <c r="U25" s="222"/>
      <c r="V25" s="222"/>
      <c r="W25" s="222"/>
      <c r="X25" s="222"/>
      <c r="Y25" s="222"/>
      <c r="Z25" s="222"/>
      <c r="AA25" s="222"/>
      <c r="AB25" s="222"/>
      <c r="AC25" s="222"/>
      <c r="AD25" s="222"/>
      <c r="AE25" s="222"/>
      <c r="AF25" s="222"/>
      <c r="AG25" s="222"/>
      <c r="AH25" s="222"/>
      <c r="AI25" s="222"/>
      <c r="AJ25" s="222"/>
      <c r="AK25" s="222"/>
      <c r="AL25" s="222"/>
      <c r="AM25" s="222"/>
      <c r="AN25" s="222"/>
      <c r="AO25" s="222"/>
      <c r="AP25" s="222"/>
      <c r="AQ25" s="222"/>
      <c r="AR25" s="222"/>
      <c r="AS25" s="222"/>
      <c r="AT25" s="222"/>
      <c r="AU25" s="222"/>
      <c r="AV25" s="222"/>
      <c r="AW25" s="222">
        <v>0</v>
      </c>
      <c r="AX25" s="222">
        <v>285987797.47842973</v>
      </c>
      <c r="AY25" s="222">
        <v>154602698.07251498</v>
      </c>
      <c r="AZ25" s="222">
        <v>60127479.626569986</v>
      </c>
      <c r="BA25" s="222">
        <v>38919034.921635002</v>
      </c>
      <c r="BB25" s="222">
        <v>49143399.812290005</v>
      </c>
      <c r="BC25" s="222">
        <v>122509967.1356</v>
      </c>
      <c r="BD25" s="222">
        <v>60876946.573850006</v>
      </c>
      <c r="BE25" s="222">
        <v>25764864.392959997</v>
      </c>
      <c r="BF25" s="222">
        <v>0</v>
      </c>
      <c r="BG25" s="222">
        <v>7678022.5070999991</v>
      </c>
      <c r="BH25" s="222"/>
      <c r="BI25" s="222"/>
      <c r="BJ25" s="222"/>
      <c r="BK25" s="222">
        <v>1668854.1127500001</v>
      </c>
      <c r="BL25" s="222">
        <v>955083.49695000006</v>
      </c>
      <c r="BM25" s="222">
        <v>808234148.13064969</v>
      </c>
      <c r="BN25" s="222">
        <v>0</v>
      </c>
      <c r="BO25" s="222">
        <v>0</v>
      </c>
      <c r="BP25" s="222">
        <v>0</v>
      </c>
      <c r="BQ25" s="222">
        <v>808234148.13064969</v>
      </c>
    </row>
    <row r="26" spans="1:69" ht="12.75">
      <c r="A26" s="223" t="s">
        <v>9227</v>
      </c>
      <c r="B26" s="220">
        <v>0</v>
      </c>
      <c r="C26" s="220">
        <v>0</v>
      </c>
      <c r="D26" s="220">
        <v>0</v>
      </c>
      <c r="E26" s="220">
        <v>0</v>
      </c>
      <c r="F26" s="220">
        <v>0</v>
      </c>
      <c r="G26" s="220">
        <v>0</v>
      </c>
      <c r="H26" s="220">
        <v>0</v>
      </c>
      <c r="I26" s="220">
        <v>0</v>
      </c>
      <c r="J26" s="220">
        <v>0</v>
      </c>
      <c r="K26" s="220">
        <v>0</v>
      </c>
      <c r="L26" s="220">
        <v>0</v>
      </c>
      <c r="M26" s="220">
        <v>0</v>
      </c>
      <c r="N26" s="220">
        <v>0</v>
      </c>
      <c r="O26" s="220">
        <v>0</v>
      </c>
      <c r="P26" s="220">
        <v>0</v>
      </c>
      <c r="Q26" s="220">
        <v>0</v>
      </c>
      <c r="R26" s="220"/>
      <c r="S26" s="220"/>
      <c r="T26" s="220"/>
      <c r="U26" s="220"/>
      <c r="V26" s="220"/>
      <c r="W26" s="220"/>
      <c r="X26" s="220"/>
      <c r="Y26" s="220"/>
      <c r="Z26" s="220"/>
      <c r="AA26" s="220"/>
      <c r="AB26" s="220"/>
      <c r="AC26" s="220"/>
      <c r="AD26" s="220"/>
      <c r="AE26" s="220"/>
      <c r="AF26" s="220"/>
      <c r="AG26" s="220"/>
      <c r="AH26" s="220"/>
      <c r="AI26" s="220"/>
      <c r="AJ26" s="220"/>
      <c r="AK26" s="220"/>
      <c r="AL26" s="220"/>
      <c r="AM26" s="220"/>
      <c r="AN26" s="220"/>
      <c r="AO26" s="220"/>
      <c r="AP26" s="220"/>
      <c r="AQ26" s="220"/>
      <c r="AR26" s="220"/>
      <c r="AS26" s="220"/>
      <c r="AT26" s="220"/>
      <c r="AU26" s="220"/>
      <c r="AV26" s="220"/>
      <c r="AW26" s="220">
        <v>0</v>
      </c>
      <c r="AX26" s="220">
        <v>163198506</v>
      </c>
      <c r="AY26" s="220">
        <v>155127923</v>
      </c>
      <c r="AZ26" s="220">
        <v>53682734.760774001</v>
      </c>
      <c r="BA26" s="220">
        <v>42111294.421224006</v>
      </c>
      <c r="BB26" s="220">
        <v>28091286.883143004</v>
      </c>
      <c r="BC26" s="220">
        <v>55086301.063751996</v>
      </c>
      <c r="BD26" s="220">
        <v>45360820.664333999</v>
      </c>
      <c r="BE26" s="220">
        <v>12126857.904420001</v>
      </c>
      <c r="BF26" s="220">
        <v>17145506</v>
      </c>
      <c r="BG26" s="220"/>
      <c r="BH26" s="220"/>
      <c r="BI26" s="220"/>
      <c r="BJ26" s="220">
        <v>105397.23600000002</v>
      </c>
      <c r="BK26" s="220"/>
      <c r="BL26" s="220">
        <v>501037.11000000004</v>
      </c>
      <c r="BM26" s="220">
        <v>572537665.04364693</v>
      </c>
      <c r="BN26" s="220">
        <v>0</v>
      </c>
      <c r="BO26" s="220">
        <v>0</v>
      </c>
      <c r="BP26" s="220">
        <v>0</v>
      </c>
      <c r="BQ26" s="220">
        <v>572537665.04364693</v>
      </c>
    </row>
    <row r="27" spans="1:69" ht="12.75">
      <c r="A27" s="221" t="s">
        <v>9228</v>
      </c>
      <c r="B27" s="222">
        <v>0</v>
      </c>
      <c r="C27" s="222">
        <v>0</v>
      </c>
      <c r="D27" s="222">
        <v>0</v>
      </c>
      <c r="E27" s="222">
        <v>0</v>
      </c>
      <c r="F27" s="222">
        <v>0</v>
      </c>
      <c r="G27" s="222">
        <v>0</v>
      </c>
      <c r="H27" s="222">
        <v>0</v>
      </c>
      <c r="I27" s="222">
        <v>0</v>
      </c>
      <c r="J27" s="222">
        <v>0</v>
      </c>
      <c r="K27" s="222">
        <v>0</v>
      </c>
      <c r="L27" s="222">
        <v>0</v>
      </c>
      <c r="M27" s="222">
        <v>0</v>
      </c>
      <c r="N27" s="222">
        <v>0</v>
      </c>
      <c r="O27" s="222">
        <v>0</v>
      </c>
      <c r="P27" s="222">
        <v>0</v>
      </c>
      <c r="Q27" s="222">
        <v>0</v>
      </c>
      <c r="R27" s="222"/>
      <c r="S27" s="222"/>
      <c r="T27" s="222"/>
      <c r="U27" s="222"/>
      <c r="V27" s="222"/>
      <c r="W27" s="222"/>
      <c r="X27" s="222"/>
      <c r="Y27" s="222"/>
      <c r="Z27" s="222"/>
      <c r="AA27" s="222"/>
      <c r="AB27" s="222"/>
      <c r="AC27" s="222"/>
      <c r="AD27" s="222"/>
      <c r="AE27" s="222"/>
      <c r="AF27" s="222"/>
      <c r="AG27" s="222"/>
      <c r="AH27" s="222"/>
      <c r="AI27" s="222"/>
      <c r="AJ27" s="222"/>
      <c r="AK27" s="222"/>
      <c r="AL27" s="222"/>
      <c r="AM27" s="222"/>
      <c r="AN27" s="222"/>
      <c r="AO27" s="222"/>
      <c r="AP27" s="222"/>
      <c r="AQ27" s="222"/>
      <c r="AR27" s="222"/>
      <c r="AS27" s="222"/>
      <c r="AT27" s="222"/>
      <c r="AU27" s="222"/>
      <c r="AV27" s="222"/>
      <c r="AW27" s="222">
        <v>0</v>
      </c>
      <c r="AX27" s="222">
        <v>142993899</v>
      </c>
      <c r="AY27" s="222">
        <v>77301349.036257491</v>
      </c>
      <c r="AZ27" s="222">
        <v>30063739.813284993</v>
      </c>
      <c r="BA27" s="222">
        <v>19459517.460817501</v>
      </c>
      <c r="BB27" s="222">
        <v>24571699.906145003</v>
      </c>
      <c r="BC27" s="222">
        <v>61254983.5678</v>
      </c>
      <c r="BD27" s="222">
        <v>30438473.286925003</v>
      </c>
      <c r="BE27" s="222">
        <v>12882432.196479999</v>
      </c>
      <c r="BF27" s="222">
        <v>0</v>
      </c>
      <c r="BG27" s="222">
        <v>2559340.8356999997</v>
      </c>
      <c r="BH27" s="222"/>
      <c r="BI27" s="222"/>
      <c r="BJ27" s="222"/>
      <c r="BK27" s="222">
        <v>834427.05637499993</v>
      </c>
      <c r="BL27" s="222">
        <v>477541.74847500003</v>
      </c>
      <c r="BM27" s="222">
        <v>402837403.90825999</v>
      </c>
      <c r="BN27" s="222">
        <v>0</v>
      </c>
      <c r="BO27" s="222">
        <v>0</v>
      </c>
      <c r="BP27" s="222">
        <v>0</v>
      </c>
      <c r="BQ27" s="222">
        <v>402837403.90825999</v>
      </c>
    </row>
    <row r="28" spans="1:69" ht="12.75">
      <c r="A28" s="223" t="s">
        <v>9229</v>
      </c>
      <c r="B28" s="220">
        <v>0</v>
      </c>
      <c r="C28" s="220">
        <v>0</v>
      </c>
      <c r="D28" s="220">
        <v>0</v>
      </c>
      <c r="E28" s="220">
        <v>0</v>
      </c>
      <c r="F28" s="220">
        <v>0</v>
      </c>
      <c r="G28" s="220">
        <v>0</v>
      </c>
      <c r="H28" s="220">
        <v>0</v>
      </c>
      <c r="I28" s="220">
        <v>0</v>
      </c>
      <c r="J28" s="220">
        <v>0</v>
      </c>
      <c r="K28" s="220">
        <v>0</v>
      </c>
      <c r="L28" s="220">
        <v>0</v>
      </c>
      <c r="M28" s="220">
        <v>0</v>
      </c>
      <c r="N28" s="220">
        <v>0</v>
      </c>
      <c r="O28" s="220">
        <v>0</v>
      </c>
      <c r="P28" s="220">
        <v>0</v>
      </c>
      <c r="Q28" s="220">
        <v>0</v>
      </c>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v>0</v>
      </c>
      <c r="AX28" s="220">
        <v>163198506</v>
      </c>
      <c r="AY28" s="220">
        <v>155127923</v>
      </c>
      <c r="AZ28" s="220">
        <v>53682734.760774001</v>
      </c>
      <c r="BA28" s="220">
        <v>42111294.421224006</v>
      </c>
      <c r="BB28" s="220">
        <v>28091286.883143004</v>
      </c>
      <c r="BC28" s="220">
        <v>55086301.063751996</v>
      </c>
      <c r="BD28" s="220">
        <v>45360820.664333999</v>
      </c>
      <c r="BE28" s="220">
        <v>12126857.904420001</v>
      </c>
      <c r="BF28" s="220">
        <v>7348073.8800000008</v>
      </c>
      <c r="BG28" s="220"/>
      <c r="BH28" s="220"/>
      <c r="BI28" s="220"/>
      <c r="BJ28" s="220">
        <v>105397.23600000002</v>
      </c>
      <c r="BK28" s="220"/>
      <c r="BL28" s="220">
        <v>501037.11000000004</v>
      </c>
      <c r="BM28" s="220">
        <v>562740232.92364693</v>
      </c>
      <c r="BN28" s="220">
        <v>0</v>
      </c>
      <c r="BO28" s="220">
        <v>0</v>
      </c>
      <c r="BP28" s="220">
        <v>0</v>
      </c>
      <c r="BQ28" s="220">
        <v>562740232.92364693</v>
      </c>
    </row>
    <row r="29" spans="1:69" ht="12.75">
      <c r="A29" s="221" t="s">
        <v>9230</v>
      </c>
      <c r="B29" s="222">
        <v>0</v>
      </c>
      <c r="C29" s="222">
        <v>0</v>
      </c>
      <c r="D29" s="222">
        <v>0</v>
      </c>
      <c r="E29" s="222">
        <v>0</v>
      </c>
      <c r="F29" s="222">
        <v>0</v>
      </c>
      <c r="G29" s="222">
        <v>0</v>
      </c>
      <c r="H29" s="222">
        <v>0</v>
      </c>
      <c r="I29" s="222">
        <v>0</v>
      </c>
      <c r="J29" s="222">
        <v>0</v>
      </c>
      <c r="K29" s="222">
        <v>0</v>
      </c>
      <c r="L29" s="222">
        <v>0</v>
      </c>
      <c r="M29" s="222">
        <v>0</v>
      </c>
      <c r="N29" s="222">
        <v>0</v>
      </c>
      <c r="O29" s="222">
        <v>0</v>
      </c>
      <c r="P29" s="222">
        <v>0</v>
      </c>
      <c r="Q29" s="222">
        <v>0</v>
      </c>
      <c r="R29" s="222"/>
      <c r="S29" s="222"/>
      <c r="T29" s="222"/>
      <c r="U29" s="222"/>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v>0</v>
      </c>
      <c r="AX29" s="222">
        <v>0</v>
      </c>
      <c r="AY29" s="222">
        <v>6000000</v>
      </c>
      <c r="AZ29" s="222">
        <v>0</v>
      </c>
      <c r="BA29" s="222">
        <v>6000000</v>
      </c>
      <c r="BB29" s="222">
        <v>0</v>
      </c>
      <c r="BC29" s="222">
        <v>6000000</v>
      </c>
      <c r="BD29" s="222">
        <v>6000000</v>
      </c>
      <c r="BE29" s="222">
        <v>0</v>
      </c>
      <c r="BF29" s="222">
        <v>0</v>
      </c>
      <c r="BG29" s="222"/>
      <c r="BH29" s="222"/>
      <c r="BI29" s="222"/>
      <c r="BJ29" s="222"/>
      <c r="BK29" s="222"/>
      <c r="BL29" s="222"/>
      <c r="BM29" s="222">
        <v>24000000</v>
      </c>
      <c r="BN29" s="222">
        <v>0</v>
      </c>
      <c r="BO29" s="222">
        <v>0</v>
      </c>
      <c r="BP29" s="222">
        <v>0</v>
      </c>
      <c r="BQ29" s="222">
        <v>24000000</v>
      </c>
    </row>
    <row r="30" spans="1:69" ht="12.75">
      <c r="A30" s="223" t="s">
        <v>9231</v>
      </c>
      <c r="B30" s="220"/>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v>0</v>
      </c>
      <c r="AX30" s="220"/>
      <c r="AY30" s="220"/>
      <c r="AZ30" s="220"/>
      <c r="BA30" s="220"/>
      <c r="BB30" s="220"/>
      <c r="BC30" s="220"/>
      <c r="BD30" s="220"/>
      <c r="BE30" s="220"/>
      <c r="BF30" s="220"/>
      <c r="BG30" s="220"/>
      <c r="BH30" s="220"/>
      <c r="BI30" s="220"/>
      <c r="BJ30" s="220"/>
      <c r="BK30" s="220"/>
      <c r="BL30" s="220"/>
      <c r="BM30" s="220">
        <v>0</v>
      </c>
      <c r="BN30" s="220"/>
      <c r="BO30" s="220"/>
      <c r="BP30" s="220">
        <v>0</v>
      </c>
      <c r="BQ30" s="220">
        <v>0</v>
      </c>
    </row>
    <row r="31" spans="1:69" ht="12.75">
      <c r="A31" s="217" t="s">
        <v>9232</v>
      </c>
      <c r="B31" s="218">
        <v>35598775.329999998</v>
      </c>
      <c r="C31" s="218">
        <v>20453954.600000001</v>
      </c>
      <c r="D31" s="218">
        <v>22839704.550000001</v>
      </c>
      <c r="E31" s="218">
        <v>27769185.995000001</v>
      </c>
      <c r="F31" s="218">
        <v>50057196.024999999</v>
      </c>
      <c r="G31" s="218">
        <v>5599586.6500000004</v>
      </c>
      <c r="H31" s="218">
        <v>349940</v>
      </c>
      <c r="I31" s="218">
        <v>0</v>
      </c>
      <c r="J31" s="218">
        <v>9027203.0999999996</v>
      </c>
      <c r="K31" s="218">
        <v>1307838.05</v>
      </c>
      <c r="L31" s="218">
        <v>883005.11</v>
      </c>
      <c r="M31" s="218">
        <v>1411218.4650000001</v>
      </c>
      <c r="N31" s="218">
        <v>0</v>
      </c>
      <c r="O31" s="218">
        <v>0</v>
      </c>
      <c r="P31" s="218">
        <v>1671226</v>
      </c>
      <c r="Q31" s="218">
        <v>0</v>
      </c>
      <c r="R31" s="218">
        <v>844605.3</v>
      </c>
      <c r="S31" s="218">
        <v>369253.4</v>
      </c>
      <c r="T31" s="218">
        <v>423956.16499999998</v>
      </c>
      <c r="U31" s="218">
        <v>0</v>
      </c>
      <c r="V31" s="218">
        <v>0</v>
      </c>
      <c r="W31" s="218">
        <v>0</v>
      </c>
      <c r="X31" s="218">
        <v>0</v>
      </c>
      <c r="Y31" s="218">
        <v>0</v>
      </c>
      <c r="Z31" s="218">
        <v>984016.25</v>
      </c>
      <c r="AA31" s="218">
        <v>1456743.32</v>
      </c>
      <c r="AB31" s="218">
        <v>0</v>
      </c>
      <c r="AC31" s="218">
        <v>1245100.5249999999</v>
      </c>
      <c r="AD31" s="218">
        <v>2245287.5</v>
      </c>
      <c r="AE31" s="218">
        <v>188235</v>
      </c>
      <c r="AF31" s="218">
        <v>0</v>
      </c>
      <c r="AG31" s="218">
        <v>3266962.9049999998</v>
      </c>
      <c r="AH31" s="218">
        <v>100000</v>
      </c>
      <c r="AI31" s="218">
        <v>100000</v>
      </c>
      <c r="AJ31" s="218">
        <v>100000</v>
      </c>
      <c r="AK31" s="218">
        <v>42714</v>
      </c>
      <c r="AL31" s="218">
        <v>904374.5</v>
      </c>
      <c r="AM31" s="218">
        <v>956636.75</v>
      </c>
      <c r="AN31" s="218">
        <v>100000</v>
      </c>
      <c r="AO31" s="218">
        <v>400000</v>
      </c>
      <c r="AP31" s="218">
        <v>998671.8</v>
      </c>
      <c r="AQ31" s="218">
        <v>100000</v>
      </c>
      <c r="AR31" s="218">
        <v>1541106.1</v>
      </c>
      <c r="AS31" s="218">
        <v>450081.25</v>
      </c>
      <c r="AT31" s="218">
        <v>448036.25</v>
      </c>
      <c r="AU31" s="218">
        <v>7708175</v>
      </c>
      <c r="AV31" s="218">
        <v>0</v>
      </c>
      <c r="AW31" s="218">
        <v>201942789.89000005</v>
      </c>
      <c r="AX31" s="218">
        <v>0</v>
      </c>
      <c r="AY31" s="218">
        <v>0</v>
      </c>
      <c r="AZ31" s="218">
        <v>0</v>
      </c>
      <c r="BA31" s="218">
        <v>0</v>
      </c>
      <c r="BB31" s="218">
        <v>0</v>
      </c>
      <c r="BC31" s="218">
        <v>0</v>
      </c>
      <c r="BD31" s="218">
        <v>0</v>
      </c>
      <c r="BE31" s="218">
        <v>0</v>
      </c>
      <c r="BF31" s="218">
        <v>0</v>
      </c>
      <c r="BG31" s="218">
        <v>0</v>
      </c>
      <c r="BH31" s="218">
        <v>0</v>
      </c>
      <c r="BI31" s="218">
        <v>0</v>
      </c>
      <c r="BJ31" s="218">
        <v>0</v>
      </c>
      <c r="BK31" s="218">
        <v>0</v>
      </c>
      <c r="BL31" s="218">
        <v>0</v>
      </c>
      <c r="BM31" s="218">
        <v>0</v>
      </c>
      <c r="BN31" s="218">
        <v>0</v>
      </c>
      <c r="BO31" s="218">
        <v>0</v>
      </c>
      <c r="BP31" s="218">
        <v>0</v>
      </c>
      <c r="BQ31" s="218">
        <v>201942789.89000005</v>
      </c>
    </row>
    <row r="32" spans="1:69" ht="12.75">
      <c r="A32" s="221" t="s">
        <v>9233</v>
      </c>
      <c r="B32" s="222">
        <v>35598775.329999998</v>
      </c>
      <c r="C32" s="222">
        <v>20453954.600000001</v>
      </c>
      <c r="D32" s="222">
        <v>22839704.550000001</v>
      </c>
      <c r="E32" s="222">
        <v>27769185.995000001</v>
      </c>
      <c r="F32" s="222">
        <v>50057196.024999999</v>
      </c>
      <c r="G32" s="222">
        <v>5599586.6500000004</v>
      </c>
      <c r="H32" s="222">
        <v>349940</v>
      </c>
      <c r="I32" s="222">
        <v>0</v>
      </c>
      <c r="J32" s="222">
        <v>9027203.0999999996</v>
      </c>
      <c r="K32" s="222">
        <v>1307838.05</v>
      </c>
      <c r="L32" s="222">
        <v>883005.11</v>
      </c>
      <c r="M32" s="222">
        <v>1411218.4650000001</v>
      </c>
      <c r="N32" s="222">
        <v>0</v>
      </c>
      <c r="O32" s="222">
        <v>0</v>
      </c>
      <c r="P32" s="222">
        <v>1671226</v>
      </c>
      <c r="Q32" s="222">
        <v>0</v>
      </c>
      <c r="R32" s="222">
        <v>844605.3</v>
      </c>
      <c r="S32" s="222">
        <v>369253.4</v>
      </c>
      <c r="T32" s="222">
        <v>423956.16499999998</v>
      </c>
      <c r="U32" s="222"/>
      <c r="V32" s="222"/>
      <c r="W32" s="222"/>
      <c r="X32" s="222"/>
      <c r="Y32" s="222"/>
      <c r="Z32" s="222">
        <v>984016.25</v>
      </c>
      <c r="AA32" s="222">
        <v>1456743.32</v>
      </c>
      <c r="AB32" s="222"/>
      <c r="AC32" s="222">
        <v>1245100.5249999999</v>
      </c>
      <c r="AD32" s="222">
        <v>2245287.5</v>
      </c>
      <c r="AE32" s="222">
        <v>188235</v>
      </c>
      <c r="AF32" s="222"/>
      <c r="AG32" s="222">
        <v>3266962.9049999998</v>
      </c>
      <c r="AH32" s="222">
        <v>100000</v>
      </c>
      <c r="AI32" s="222">
        <v>100000</v>
      </c>
      <c r="AJ32" s="222">
        <v>100000</v>
      </c>
      <c r="AK32" s="222">
        <v>42714</v>
      </c>
      <c r="AL32" s="222">
        <v>904374.5</v>
      </c>
      <c r="AM32" s="222">
        <v>956636.75</v>
      </c>
      <c r="AN32" s="222">
        <v>100000</v>
      </c>
      <c r="AO32" s="222">
        <v>400000</v>
      </c>
      <c r="AP32" s="222">
        <v>998671.8</v>
      </c>
      <c r="AQ32" s="222">
        <v>100000</v>
      </c>
      <c r="AR32" s="222">
        <v>1541106.1</v>
      </c>
      <c r="AS32" s="222">
        <v>450081.25</v>
      </c>
      <c r="AT32" s="222">
        <v>448036.25</v>
      </c>
      <c r="AU32" s="222">
        <v>7708175</v>
      </c>
      <c r="AV32" s="222"/>
      <c r="AW32" s="222">
        <v>201942789.89000005</v>
      </c>
      <c r="AX32" s="222">
        <v>0</v>
      </c>
      <c r="AY32" s="222">
        <v>0</v>
      </c>
      <c r="AZ32" s="222">
        <v>0</v>
      </c>
      <c r="BA32" s="222">
        <v>0</v>
      </c>
      <c r="BB32" s="222">
        <v>0</v>
      </c>
      <c r="BC32" s="222">
        <v>0</v>
      </c>
      <c r="BD32" s="222">
        <v>0</v>
      </c>
      <c r="BE32" s="222">
        <v>0</v>
      </c>
      <c r="BF32" s="222">
        <v>0</v>
      </c>
      <c r="BG32" s="222"/>
      <c r="BH32" s="222"/>
      <c r="BI32" s="222"/>
      <c r="BJ32" s="222"/>
      <c r="BK32" s="222"/>
      <c r="BL32" s="222"/>
      <c r="BM32" s="222">
        <v>0</v>
      </c>
      <c r="BN32" s="222">
        <v>0</v>
      </c>
      <c r="BO32" s="222">
        <v>0</v>
      </c>
      <c r="BP32" s="222">
        <v>0</v>
      </c>
      <c r="BQ32" s="222">
        <v>201942789.89000005</v>
      </c>
    </row>
    <row r="33" spans="1:69" ht="12.75">
      <c r="A33" s="217" t="s">
        <v>9234</v>
      </c>
      <c r="B33" s="218">
        <v>0</v>
      </c>
      <c r="C33" s="218">
        <v>0</v>
      </c>
      <c r="D33" s="218">
        <v>0</v>
      </c>
      <c r="E33" s="218">
        <v>0</v>
      </c>
      <c r="F33" s="218">
        <v>0</v>
      </c>
      <c r="G33" s="218">
        <v>0</v>
      </c>
      <c r="H33" s="218">
        <v>0</v>
      </c>
      <c r="I33" s="218">
        <v>0</v>
      </c>
      <c r="J33" s="218">
        <v>0</v>
      </c>
      <c r="K33" s="218">
        <v>800000</v>
      </c>
      <c r="L33" s="218">
        <v>0</v>
      </c>
      <c r="M33" s="218">
        <v>0</v>
      </c>
      <c r="N33" s="218">
        <v>0</v>
      </c>
      <c r="O33" s="218">
        <v>0</v>
      </c>
      <c r="P33" s="218">
        <v>0</v>
      </c>
      <c r="Q33" s="218">
        <v>0</v>
      </c>
      <c r="R33" s="218">
        <v>0</v>
      </c>
      <c r="S33" s="218">
        <v>0</v>
      </c>
      <c r="T33" s="218">
        <v>0</v>
      </c>
      <c r="U33" s="218">
        <v>0</v>
      </c>
      <c r="V33" s="218">
        <v>0</v>
      </c>
      <c r="W33" s="218">
        <v>0</v>
      </c>
      <c r="X33" s="218">
        <v>0</v>
      </c>
      <c r="Y33" s="218">
        <v>0</v>
      </c>
      <c r="Z33" s="218">
        <v>0</v>
      </c>
      <c r="AA33" s="218">
        <v>0</v>
      </c>
      <c r="AB33" s="218">
        <v>0</v>
      </c>
      <c r="AC33" s="218">
        <v>0</v>
      </c>
      <c r="AD33" s="218">
        <v>0</v>
      </c>
      <c r="AE33" s="218">
        <v>0</v>
      </c>
      <c r="AF33" s="218">
        <v>0</v>
      </c>
      <c r="AG33" s="218">
        <v>0</v>
      </c>
      <c r="AH33" s="218">
        <v>0</v>
      </c>
      <c r="AI33" s="218">
        <v>0</v>
      </c>
      <c r="AJ33" s="218">
        <v>0</v>
      </c>
      <c r="AK33" s="218">
        <v>0</v>
      </c>
      <c r="AL33" s="218">
        <v>0</v>
      </c>
      <c r="AM33" s="218">
        <v>0</v>
      </c>
      <c r="AN33" s="218">
        <v>0</v>
      </c>
      <c r="AO33" s="218">
        <v>0</v>
      </c>
      <c r="AP33" s="218">
        <v>0</v>
      </c>
      <c r="AQ33" s="218">
        <v>0</v>
      </c>
      <c r="AR33" s="218">
        <v>0</v>
      </c>
      <c r="AS33" s="218">
        <v>0</v>
      </c>
      <c r="AT33" s="218">
        <v>0</v>
      </c>
      <c r="AU33" s="218">
        <v>0</v>
      </c>
      <c r="AV33" s="218">
        <v>0</v>
      </c>
      <c r="AW33" s="218">
        <v>800000</v>
      </c>
      <c r="AX33" s="218">
        <v>0</v>
      </c>
      <c r="AY33" s="218">
        <v>0</v>
      </c>
      <c r="AZ33" s="218">
        <v>0</v>
      </c>
      <c r="BA33" s="218">
        <v>0</v>
      </c>
      <c r="BB33" s="218">
        <v>0</v>
      </c>
      <c r="BC33" s="218">
        <v>0</v>
      </c>
      <c r="BD33" s="218">
        <v>0</v>
      </c>
      <c r="BE33" s="218">
        <v>0</v>
      </c>
      <c r="BF33" s="218">
        <v>0</v>
      </c>
      <c r="BG33" s="218">
        <v>0</v>
      </c>
      <c r="BH33" s="218">
        <v>0</v>
      </c>
      <c r="BI33" s="218">
        <v>0</v>
      </c>
      <c r="BJ33" s="218">
        <v>0</v>
      </c>
      <c r="BK33" s="218">
        <v>0</v>
      </c>
      <c r="BL33" s="218">
        <v>0</v>
      </c>
      <c r="BM33" s="218">
        <v>0</v>
      </c>
      <c r="BN33" s="218">
        <v>0</v>
      </c>
      <c r="BO33" s="218">
        <v>0</v>
      </c>
      <c r="BP33" s="218">
        <v>0</v>
      </c>
      <c r="BQ33" s="218">
        <v>800000</v>
      </c>
    </row>
    <row r="34" spans="1:69" ht="12.75">
      <c r="A34" s="224" t="s">
        <v>9281</v>
      </c>
      <c r="B34" s="225">
        <v>0</v>
      </c>
      <c r="C34" s="225">
        <v>0</v>
      </c>
      <c r="D34" s="225">
        <v>0</v>
      </c>
      <c r="E34" s="225">
        <v>0</v>
      </c>
      <c r="F34" s="225">
        <v>0</v>
      </c>
      <c r="G34" s="225">
        <v>0</v>
      </c>
      <c r="H34" s="225">
        <v>0</v>
      </c>
      <c r="I34" s="225">
        <v>0</v>
      </c>
      <c r="J34" s="225">
        <v>0</v>
      </c>
      <c r="K34" s="225">
        <v>800000</v>
      </c>
      <c r="L34" s="225">
        <v>0</v>
      </c>
      <c r="M34" s="225">
        <v>0</v>
      </c>
      <c r="N34" s="225">
        <v>0</v>
      </c>
      <c r="O34" s="225">
        <v>0</v>
      </c>
      <c r="P34" s="225">
        <v>0</v>
      </c>
      <c r="Q34" s="225">
        <v>0</v>
      </c>
      <c r="R34" s="225"/>
      <c r="S34" s="225"/>
      <c r="T34" s="225"/>
      <c r="U34" s="225"/>
      <c r="V34" s="225"/>
      <c r="W34" s="225"/>
      <c r="X34" s="225"/>
      <c r="Y34" s="225"/>
      <c r="Z34" s="225"/>
      <c r="AA34" s="225"/>
      <c r="AB34" s="225"/>
      <c r="AC34" s="225"/>
      <c r="AD34" s="225"/>
      <c r="AE34" s="225"/>
      <c r="AF34" s="225"/>
      <c r="AG34" s="225"/>
      <c r="AH34" s="225"/>
      <c r="AI34" s="225"/>
      <c r="AJ34" s="225"/>
      <c r="AK34" s="225"/>
      <c r="AL34" s="225"/>
      <c r="AM34" s="225"/>
      <c r="AN34" s="225"/>
      <c r="AO34" s="225"/>
      <c r="AP34" s="225"/>
      <c r="AQ34" s="225"/>
      <c r="AR34" s="225"/>
      <c r="AS34" s="225"/>
      <c r="AT34" s="225"/>
      <c r="AU34" s="225"/>
      <c r="AV34" s="225"/>
      <c r="AW34" s="225">
        <v>800000</v>
      </c>
      <c r="AX34" s="225">
        <v>0</v>
      </c>
      <c r="AY34" s="225">
        <v>0</v>
      </c>
      <c r="AZ34" s="225">
        <v>0</v>
      </c>
      <c r="BA34" s="225">
        <v>0</v>
      </c>
      <c r="BB34" s="225">
        <v>0</v>
      </c>
      <c r="BC34" s="225">
        <v>0</v>
      </c>
      <c r="BD34" s="225">
        <v>0</v>
      </c>
      <c r="BE34" s="225">
        <v>0</v>
      </c>
      <c r="BF34" s="225">
        <v>0</v>
      </c>
      <c r="BG34" s="225"/>
      <c r="BH34" s="225"/>
      <c r="BI34" s="225"/>
      <c r="BJ34" s="225"/>
      <c r="BK34" s="225"/>
      <c r="BL34" s="225"/>
      <c r="BM34" s="225">
        <v>0</v>
      </c>
      <c r="BN34" s="225">
        <v>0</v>
      </c>
      <c r="BO34" s="225">
        <v>0</v>
      </c>
      <c r="BP34" s="225">
        <v>0</v>
      </c>
      <c r="BQ34" s="225">
        <v>800000</v>
      </c>
    </row>
    <row r="35" spans="1:69" ht="12.75">
      <c r="A35" s="217" t="s">
        <v>9232</v>
      </c>
      <c r="B35" s="226">
        <v>0</v>
      </c>
      <c r="C35" s="226">
        <v>0</v>
      </c>
      <c r="D35" s="226">
        <v>0</v>
      </c>
      <c r="E35" s="226">
        <v>0</v>
      </c>
      <c r="F35" s="226">
        <v>0</v>
      </c>
      <c r="G35" s="226">
        <v>0</v>
      </c>
      <c r="H35" s="226">
        <v>0</v>
      </c>
      <c r="I35" s="226">
        <v>33000000</v>
      </c>
      <c r="J35" s="226">
        <v>0</v>
      </c>
      <c r="K35" s="226">
        <v>3000000</v>
      </c>
      <c r="L35" s="226">
        <v>22500000</v>
      </c>
      <c r="M35" s="226">
        <v>0</v>
      </c>
      <c r="N35" s="226">
        <v>22500000</v>
      </c>
      <c r="O35" s="226">
        <v>22113000</v>
      </c>
      <c r="P35" s="226">
        <v>0</v>
      </c>
      <c r="Q35" s="226">
        <v>0</v>
      </c>
      <c r="R35" s="226">
        <v>0</v>
      </c>
      <c r="S35" s="226">
        <v>0</v>
      </c>
      <c r="T35" s="226">
        <v>0</v>
      </c>
      <c r="U35" s="226">
        <v>0</v>
      </c>
      <c r="V35" s="226">
        <v>0</v>
      </c>
      <c r="W35" s="226">
        <v>0</v>
      </c>
      <c r="X35" s="226">
        <v>0</v>
      </c>
      <c r="Y35" s="226">
        <v>0</v>
      </c>
      <c r="Z35" s="226">
        <v>0</v>
      </c>
      <c r="AA35" s="226">
        <v>0</v>
      </c>
      <c r="AB35" s="226">
        <v>0</v>
      </c>
      <c r="AC35" s="226">
        <v>0</v>
      </c>
      <c r="AD35" s="226">
        <v>0</v>
      </c>
      <c r="AE35" s="226">
        <v>0</v>
      </c>
      <c r="AF35" s="226">
        <v>0</v>
      </c>
      <c r="AG35" s="226">
        <v>0</v>
      </c>
      <c r="AH35" s="226">
        <v>0</v>
      </c>
      <c r="AI35" s="226">
        <v>0</v>
      </c>
      <c r="AJ35" s="226">
        <v>0</v>
      </c>
      <c r="AK35" s="226">
        <v>0</v>
      </c>
      <c r="AL35" s="226">
        <v>0</v>
      </c>
      <c r="AM35" s="226">
        <v>0</v>
      </c>
      <c r="AN35" s="226">
        <v>0</v>
      </c>
      <c r="AO35" s="226">
        <v>0</v>
      </c>
      <c r="AP35" s="226">
        <v>0</v>
      </c>
      <c r="AQ35" s="226">
        <v>0</v>
      </c>
      <c r="AR35" s="226">
        <v>0</v>
      </c>
      <c r="AS35" s="226">
        <v>0</v>
      </c>
      <c r="AT35" s="226">
        <v>0</v>
      </c>
      <c r="AU35" s="226">
        <v>0</v>
      </c>
      <c r="AV35" s="226">
        <v>675417500</v>
      </c>
      <c r="AW35" s="227">
        <v>778530500</v>
      </c>
      <c r="AX35" s="226">
        <v>0</v>
      </c>
      <c r="AY35" s="226">
        <v>0</v>
      </c>
      <c r="AZ35" s="226">
        <v>0</v>
      </c>
      <c r="BA35" s="226">
        <v>0</v>
      </c>
      <c r="BB35" s="226">
        <v>0</v>
      </c>
      <c r="BC35" s="226">
        <v>0</v>
      </c>
      <c r="BD35" s="226">
        <v>0</v>
      </c>
      <c r="BE35" s="226">
        <v>0</v>
      </c>
      <c r="BF35" s="226">
        <v>0</v>
      </c>
      <c r="BG35" s="226">
        <v>0</v>
      </c>
      <c r="BH35" s="226">
        <v>0</v>
      </c>
      <c r="BI35" s="226">
        <v>0</v>
      </c>
      <c r="BJ35" s="226">
        <v>0</v>
      </c>
      <c r="BK35" s="226">
        <v>0</v>
      </c>
      <c r="BL35" s="226">
        <v>0</v>
      </c>
      <c r="BM35" s="226">
        <v>0</v>
      </c>
      <c r="BN35" s="227">
        <v>112095000</v>
      </c>
      <c r="BO35" s="226">
        <v>49479519</v>
      </c>
      <c r="BP35" s="226">
        <v>161574519</v>
      </c>
      <c r="BQ35" s="227">
        <v>940105019</v>
      </c>
    </row>
    <row r="36" spans="1:69" ht="12.75">
      <c r="A36" s="224" t="s">
        <v>9269</v>
      </c>
      <c r="B36" s="225"/>
      <c r="C36" s="225"/>
      <c r="D36" s="225"/>
      <c r="E36" s="225"/>
      <c r="F36" s="225"/>
      <c r="G36" s="225"/>
      <c r="H36" s="225"/>
      <c r="I36" s="225">
        <v>3000000</v>
      </c>
      <c r="J36" s="225"/>
      <c r="K36" s="225">
        <v>3000000</v>
      </c>
      <c r="L36" s="225">
        <v>15000000</v>
      </c>
      <c r="M36" s="225"/>
      <c r="N36" s="225">
        <v>15000000</v>
      </c>
      <c r="O36" s="225">
        <v>15000000</v>
      </c>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v>450700000</v>
      </c>
      <c r="AW36" s="225">
        <v>501700000</v>
      </c>
      <c r="AX36" s="225"/>
      <c r="AY36" s="225"/>
      <c r="AZ36" s="225"/>
      <c r="BA36" s="225"/>
      <c r="BB36" s="225"/>
      <c r="BC36" s="225"/>
      <c r="BD36" s="225"/>
      <c r="BE36" s="225"/>
      <c r="BF36" s="225"/>
      <c r="BG36" s="225"/>
      <c r="BH36" s="225"/>
      <c r="BI36" s="225"/>
      <c r="BJ36" s="225"/>
      <c r="BK36" s="225"/>
      <c r="BL36" s="225"/>
      <c r="BM36" s="225"/>
      <c r="BN36" s="225"/>
      <c r="BO36" s="225"/>
      <c r="BP36" s="225"/>
      <c r="BQ36" s="225">
        <v>501700000</v>
      </c>
    </row>
    <row r="37" spans="1:69" ht="12.75">
      <c r="A37" s="221" t="s">
        <v>9235</v>
      </c>
      <c r="B37" s="222">
        <v>0</v>
      </c>
      <c r="C37" s="222">
        <v>0</v>
      </c>
      <c r="D37" s="222">
        <v>0</v>
      </c>
      <c r="E37" s="222">
        <v>0</v>
      </c>
      <c r="F37" s="222">
        <v>0</v>
      </c>
      <c r="G37" s="222">
        <v>0</v>
      </c>
      <c r="H37" s="222">
        <v>0</v>
      </c>
      <c r="I37" s="222">
        <v>30000000</v>
      </c>
      <c r="J37" s="222">
        <v>0</v>
      </c>
      <c r="K37" s="222">
        <v>0</v>
      </c>
      <c r="L37" s="222">
        <v>7500000</v>
      </c>
      <c r="M37" s="222">
        <v>0</v>
      </c>
      <c r="N37" s="222">
        <v>7500000</v>
      </c>
      <c r="O37" s="222">
        <v>7113000</v>
      </c>
      <c r="P37" s="222">
        <v>0</v>
      </c>
      <c r="Q37" s="222">
        <v>0</v>
      </c>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v>224717500</v>
      </c>
      <c r="AW37" s="222">
        <v>276830500</v>
      </c>
      <c r="AX37" s="222">
        <v>0</v>
      </c>
      <c r="AY37" s="222">
        <v>0</v>
      </c>
      <c r="AZ37" s="222">
        <v>0</v>
      </c>
      <c r="BA37" s="222">
        <v>0</v>
      </c>
      <c r="BB37" s="222">
        <v>0</v>
      </c>
      <c r="BC37" s="222">
        <v>0</v>
      </c>
      <c r="BD37" s="222">
        <v>0</v>
      </c>
      <c r="BE37" s="222">
        <v>0</v>
      </c>
      <c r="BF37" s="222">
        <v>0</v>
      </c>
      <c r="BG37" s="222"/>
      <c r="BH37" s="222"/>
      <c r="BI37" s="222"/>
      <c r="BJ37" s="222"/>
      <c r="BK37" s="222"/>
      <c r="BL37" s="222"/>
      <c r="BM37" s="222">
        <v>0</v>
      </c>
      <c r="BN37" s="222">
        <v>112095000</v>
      </c>
      <c r="BO37" s="222">
        <v>49479519</v>
      </c>
      <c r="BP37" s="222">
        <v>161574519</v>
      </c>
      <c r="BQ37" s="222">
        <v>438405019</v>
      </c>
    </row>
    <row r="38" spans="1:69" ht="12.75">
      <c r="A38" s="217" t="s">
        <v>9279</v>
      </c>
      <c r="B38" s="218">
        <v>35598775.329999998</v>
      </c>
      <c r="C38" s="218">
        <v>0</v>
      </c>
      <c r="D38" s="218">
        <v>0</v>
      </c>
      <c r="E38" s="218">
        <v>0</v>
      </c>
      <c r="F38" s="218">
        <v>0</v>
      </c>
      <c r="G38" s="218">
        <v>0</v>
      </c>
      <c r="H38" s="218">
        <v>220500</v>
      </c>
      <c r="I38" s="218">
        <v>0</v>
      </c>
      <c r="J38" s="218">
        <v>0</v>
      </c>
      <c r="K38" s="218">
        <v>0</v>
      </c>
      <c r="L38" s="218">
        <v>883005.11</v>
      </c>
      <c r="M38" s="218">
        <v>1411218.4650000001</v>
      </c>
      <c r="N38" s="218">
        <v>0</v>
      </c>
      <c r="O38" s="218">
        <v>0</v>
      </c>
      <c r="P38" s="218">
        <v>1111246</v>
      </c>
      <c r="Q38" s="218">
        <v>0</v>
      </c>
      <c r="R38" s="218">
        <v>0</v>
      </c>
      <c r="S38" s="218">
        <v>0</v>
      </c>
      <c r="T38" s="218">
        <v>423956.16499999998</v>
      </c>
      <c r="U38" s="218">
        <v>0</v>
      </c>
      <c r="V38" s="218">
        <v>0</v>
      </c>
      <c r="W38" s="218">
        <v>0</v>
      </c>
      <c r="X38" s="218">
        <v>0</v>
      </c>
      <c r="Y38" s="218">
        <v>0</v>
      </c>
      <c r="Z38" s="218">
        <v>0</v>
      </c>
      <c r="AA38" s="218">
        <v>0</v>
      </c>
      <c r="AB38" s="218">
        <v>0</v>
      </c>
      <c r="AC38" s="218">
        <v>1245100.5249999999</v>
      </c>
      <c r="AD38" s="218">
        <v>0</v>
      </c>
      <c r="AE38" s="218">
        <v>188235</v>
      </c>
      <c r="AF38" s="218">
        <v>0</v>
      </c>
      <c r="AG38" s="218">
        <v>3266962.9049999998</v>
      </c>
      <c r="AH38" s="218">
        <v>100000</v>
      </c>
      <c r="AI38" s="218">
        <v>100000</v>
      </c>
      <c r="AJ38" s="218">
        <v>100000</v>
      </c>
      <c r="AK38" s="218">
        <v>0</v>
      </c>
      <c r="AL38" s="218">
        <v>0</v>
      </c>
      <c r="AM38" s="218">
        <v>0</v>
      </c>
      <c r="AN38" s="218">
        <v>0</v>
      </c>
      <c r="AO38" s="218">
        <v>0</v>
      </c>
      <c r="AP38" s="218">
        <v>0</v>
      </c>
      <c r="AQ38" s="218">
        <v>0</v>
      </c>
      <c r="AR38" s="218">
        <v>0</v>
      </c>
      <c r="AS38" s="218">
        <v>0</v>
      </c>
      <c r="AT38" s="218">
        <v>0</v>
      </c>
      <c r="AU38" s="218">
        <v>0</v>
      </c>
      <c r="AV38" s="218">
        <v>0</v>
      </c>
      <c r="AW38" s="218">
        <v>44648999.5</v>
      </c>
      <c r="AX38" s="218">
        <v>0</v>
      </c>
      <c r="AY38" s="218">
        <v>0</v>
      </c>
      <c r="AZ38" s="218">
        <v>0</v>
      </c>
      <c r="BA38" s="218">
        <v>0</v>
      </c>
      <c r="BB38" s="218">
        <v>0</v>
      </c>
      <c r="BC38" s="218">
        <v>0</v>
      </c>
      <c r="BD38" s="218">
        <v>0</v>
      </c>
      <c r="BE38" s="218">
        <v>0</v>
      </c>
      <c r="BF38" s="218">
        <v>0</v>
      </c>
      <c r="BG38" s="218">
        <v>0</v>
      </c>
      <c r="BH38" s="218">
        <v>0</v>
      </c>
      <c r="BI38" s="218">
        <v>0</v>
      </c>
      <c r="BJ38" s="218">
        <v>0</v>
      </c>
      <c r="BK38" s="218">
        <v>0</v>
      </c>
      <c r="BL38" s="218">
        <v>0</v>
      </c>
      <c r="BM38" s="218">
        <v>0</v>
      </c>
      <c r="BN38" s="218">
        <v>0</v>
      </c>
      <c r="BO38" s="218">
        <v>0</v>
      </c>
      <c r="BP38" s="218">
        <v>0</v>
      </c>
      <c r="BQ38" s="218">
        <v>44648999.5</v>
      </c>
    </row>
    <row r="39" spans="1:69" ht="12.75">
      <c r="A39" s="224" t="s">
        <v>9280</v>
      </c>
      <c r="B39" s="225">
        <v>35598775.329999998</v>
      </c>
      <c r="C39" s="225">
        <v>0</v>
      </c>
      <c r="D39" s="225">
        <v>0</v>
      </c>
      <c r="E39" s="225">
        <v>0</v>
      </c>
      <c r="F39" s="225">
        <v>0</v>
      </c>
      <c r="G39" s="225">
        <v>0</v>
      </c>
      <c r="H39" s="225">
        <v>220500</v>
      </c>
      <c r="I39" s="225">
        <v>0</v>
      </c>
      <c r="J39" s="225">
        <v>0</v>
      </c>
      <c r="K39" s="225">
        <v>0</v>
      </c>
      <c r="L39" s="225">
        <v>883005.11</v>
      </c>
      <c r="M39" s="225">
        <v>1411218.4650000001</v>
      </c>
      <c r="N39" s="225">
        <v>0</v>
      </c>
      <c r="O39" s="225">
        <v>0</v>
      </c>
      <c r="P39" s="225">
        <v>1111246</v>
      </c>
      <c r="Q39" s="225">
        <v>0</v>
      </c>
      <c r="R39" s="225"/>
      <c r="S39" s="225"/>
      <c r="T39" s="225">
        <v>423956.16499999998</v>
      </c>
      <c r="U39" s="225"/>
      <c r="V39" s="225"/>
      <c r="W39" s="225"/>
      <c r="X39" s="225"/>
      <c r="Y39" s="225"/>
      <c r="Z39" s="225"/>
      <c r="AA39" s="225"/>
      <c r="AB39" s="225"/>
      <c r="AC39" s="225">
        <v>1245100.5249999999</v>
      </c>
      <c r="AD39" s="225"/>
      <c r="AE39" s="225">
        <v>188235</v>
      </c>
      <c r="AF39" s="225"/>
      <c r="AG39" s="225">
        <v>3266962.9049999998</v>
      </c>
      <c r="AH39" s="225">
        <v>100000</v>
      </c>
      <c r="AI39" s="225">
        <v>100000</v>
      </c>
      <c r="AJ39" s="225">
        <v>100000</v>
      </c>
      <c r="AK39" s="225"/>
      <c r="AL39" s="225"/>
      <c r="AM39" s="225"/>
      <c r="AN39" s="225"/>
      <c r="AO39" s="225"/>
      <c r="AP39" s="225"/>
      <c r="AQ39" s="225"/>
      <c r="AR39" s="225"/>
      <c r="AS39" s="225"/>
      <c r="AT39" s="225"/>
      <c r="AU39" s="225"/>
      <c r="AV39" s="225"/>
      <c r="AW39" s="225">
        <v>44648999.5</v>
      </c>
      <c r="AX39" s="225">
        <v>0</v>
      </c>
      <c r="AY39" s="225">
        <v>0</v>
      </c>
      <c r="AZ39" s="225">
        <v>0</v>
      </c>
      <c r="BA39" s="225">
        <v>0</v>
      </c>
      <c r="BB39" s="225">
        <v>0</v>
      </c>
      <c r="BC39" s="225">
        <v>0</v>
      </c>
      <c r="BD39" s="225">
        <v>0</v>
      </c>
      <c r="BE39" s="225">
        <v>0</v>
      </c>
      <c r="BF39" s="225">
        <v>0</v>
      </c>
      <c r="BG39" s="225"/>
      <c r="BH39" s="225"/>
      <c r="BI39" s="225"/>
      <c r="BJ39" s="225"/>
      <c r="BK39" s="225"/>
      <c r="BL39" s="225"/>
      <c r="BM39" s="225">
        <v>0</v>
      </c>
      <c r="BN39" s="225">
        <v>0</v>
      </c>
      <c r="BO39" s="225">
        <v>0</v>
      </c>
      <c r="BP39" s="225">
        <v>0</v>
      </c>
      <c r="BQ39" s="225">
        <v>44648999.5</v>
      </c>
    </row>
    <row r="40" spans="1:69" ht="12.75">
      <c r="A40" s="215" t="s">
        <v>68</v>
      </c>
      <c r="B40" s="216">
        <v>334703047.315</v>
      </c>
      <c r="C40" s="216">
        <v>104603548.69999999</v>
      </c>
      <c r="D40" s="216">
        <v>113005206.47499999</v>
      </c>
      <c r="E40" s="216">
        <v>127421336.97750001</v>
      </c>
      <c r="F40" s="216">
        <v>230117607.11250001</v>
      </c>
      <c r="G40" s="216">
        <v>25198139.924999997</v>
      </c>
      <c r="H40" s="216">
        <v>2778480</v>
      </c>
      <c r="I40" s="216">
        <v>33000000</v>
      </c>
      <c r="J40" s="216">
        <v>43982413.950000003</v>
      </c>
      <c r="K40" s="216">
        <v>37040260.225000001</v>
      </c>
      <c r="L40" s="216">
        <v>31771554.105</v>
      </c>
      <c r="M40" s="216">
        <v>28708606.557499997</v>
      </c>
      <c r="N40" s="216">
        <v>22500000</v>
      </c>
      <c r="O40" s="216">
        <v>22113000</v>
      </c>
      <c r="P40" s="216">
        <v>11409880</v>
      </c>
      <c r="Q40" s="216">
        <v>0</v>
      </c>
      <c r="R40" s="216">
        <v>6868223.8499999996</v>
      </c>
      <c r="S40" s="216">
        <v>3274484.3</v>
      </c>
      <c r="T40" s="216">
        <v>4159648.9075000002</v>
      </c>
      <c r="U40" s="216">
        <v>225000</v>
      </c>
      <c r="V40" s="216">
        <v>1956000</v>
      </c>
      <c r="W40" s="216">
        <v>2160000</v>
      </c>
      <c r="X40" s="216">
        <v>990000</v>
      </c>
      <c r="Y40" s="216">
        <v>11960597</v>
      </c>
      <c r="Z40" s="216">
        <v>4767073.125</v>
      </c>
      <c r="AA40" s="216">
        <v>7485344.9400000004</v>
      </c>
      <c r="AB40" s="216">
        <v>660000</v>
      </c>
      <c r="AC40" s="216">
        <v>16306461.887499999</v>
      </c>
      <c r="AD40" s="216">
        <v>11033793.75</v>
      </c>
      <c r="AE40" s="216">
        <v>1291543</v>
      </c>
      <c r="AF40" s="216">
        <v>225000</v>
      </c>
      <c r="AG40" s="216">
        <v>17968295.977499999</v>
      </c>
      <c r="AH40" s="216">
        <v>550000</v>
      </c>
      <c r="AI40" s="216">
        <v>550000</v>
      </c>
      <c r="AJ40" s="216">
        <v>550000</v>
      </c>
      <c r="AK40" s="216">
        <v>192213</v>
      </c>
      <c r="AL40" s="216">
        <v>4069685.25</v>
      </c>
      <c r="AM40" s="216">
        <v>4304865.375</v>
      </c>
      <c r="AN40" s="216">
        <v>450000</v>
      </c>
      <c r="AO40" s="216">
        <v>1800000</v>
      </c>
      <c r="AP40" s="216">
        <v>4494023.0999999996</v>
      </c>
      <c r="AQ40" s="216">
        <v>450000</v>
      </c>
      <c r="AR40" s="216">
        <v>6934977.4499999993</v>
      </c>
      <c r="AS40" s="216">
        <v>2025365.625</v>
      </c>
      <c r="AT40" s="216">
        <v>2016163.125</v>
      </c>
      <c r="AU40" s="216">
        <v>34686787.5</v>
      </c>
      <c r="AV40" s="216">
        <v>675417500</v>
      </c>
      <c r="AW40" s="216">
        <v>1998176128.5049996</v>
      </c>
      <c r="AX40" s="216">
        <v>1659267270.3355727</v>
      </c>
      <c r="AY40" s="216">
        <v>1106864181.2516296</v>
      </c>
      <c r="AZ40" s="216">
        <v>552908892.10426021</v>
      </c>
      <c r="BA40" s="216">
        <v>397672685.65347195</v>
      </c>
      <c r="BB40" s="216">
        <v>355005293.484721</v>
      </c>
      <c r="BC40" s="216">
        <v>533643384.54518974</v>
      </c>
      <c r="BD40" s="216">
        <v>427765705.18944299</v>
      </c>
      <c r="BE40" s="216">
        <v>234194953.54113713</v>
      </c>
      <c r="BF40" s="216">
        <v>42035976.880000003</v>
      </c>
      <c r="BG40" s="216">
        <v>72752674.342799991</v>
      </c>
      <c r="BH40" s="216">
        <v>111742000</v>
      </c>
      <c r="BI40" s="216">
        <v>3229508</v>
      </c>
      <c r="BJ40" s="216">
        <v>351324.12</v>
      </c>
      <c r="BK40" s="216">
        <v>3337708.2254999997</v>
      </c>
      <c r="BL40" s="216">
        <v>3580290.6939000003</v>
      </c>
      <c r="BM40" s="216">
        <v>5504351848.3676252</v>
      </c>
      <c r="BN40" s="216">
        <v>112095000</v>
      </c>
      <c r="BO40" s="216">
        <v>49479519</v>
      </c>
      <c r="BP40" s="216">
        <v>161574519</v>
      </c>
      <c r="BQ40" s="216">
        <v>7664102495.8726254</v>
      </c>
    </row>
  </sheetData>
  <mergeCells count="69">
    <mergeCell ref="AV3:AV5"/>
    <mergeCell ref="AW3:AW5"/>
    <mergeCell ref="AX3:AX5"/>
    <mergeCell ref="BC3:BC5"/>
    <mergeCell ref="BD3:BD5"/>
    <mergeCell ref="AY3:AY5"/>
    <mergeCell ref="AZ3:AZ5"/>
    <mergeCell ref="BA3:BA5"/>
    <mergeCell ref="BB3:BB5"/>
    <mergeCell ref="AQ3:AQ5"/>
    <mergeCell ref="AR3:AR5"/>
    <mergeCell ref="AS3:AS5"/>
    <mergeCell ref="AT3:AT5"/>
    <mergeCell ref="AU3:AU5"/>
    <mergeCell ref="A3:A5"/>
    <mergeCell ref="B3:B5"/>
    <mergeCell ref="C3:C5"/>
    <mergeCell ref="D3:D5"/>
    <mergeCell ref="O3:O5"/>
    <mergeCell ref="E3:E5"/>
    <mergeCell ref="F3:F5"/>
    <mergeCell ref="G3:G5"/>
    <mergeCell ref="H3:H5"/>
    <mergeCell ref="I3:I5"/>
    <mergeCell ref="J3:J5"/>
    <mergeCell ref="K3:K5"/>
    <mergeCell ref="L3:L5"/>
    <mergeCell ref="M3:M5"/>
    <mergeCell ref="N3:N5"/>
    <mergeCell ref="P3:P5"/>
    <mergeCell ref="Q3:Q5"/>
    <mergeCell ref="R3:R5"/>
    <mergeCell ref="AC3:AC5"/>
    <mergeCell ref="AD3:AD5"/>
    <mergeCell ref="S3:S5"/>
    <mergeCell ref="T3:T5"/>
    <mergeCell ref="U3:U5"/>
    <mergeCell ref="V3:V5"/>
    <mergeCell ref="W3:W5"/>
    <mergeCell ref="X3:X5"/>
    <mergeCell ref="Y3:Y5"/>
    <mergeCell ref="Z3:Z5"/>
    <mergeCell ref="AA3:AA5"/>
    <mergeCell ref="AB3:AB5"/>
    <mergeCell ref="BN3:BN5"/>
    <mergeCell ref="BO3:BO5"/>
    <mergeCell ref="BP3:BP5"/>
    <mergeCell ref="BQ3:BQ5"/>
    <mergeCell ref="AE3:AE5"/>
    <mergeCell ref="AF3:AF5"/>
    <mergeCell ref="AL3:AL5"/>
    <mergeCell ref="AM3:AM5"/>
    <mergeCell ref="AN3:AN5"/>
    <mergeCell ref="AG3:AG5"/>
    <mergeCell ref="AH3:AH5"/>
    <mergeCell ref="AI3:AI5"/>
    <mergeCell ref="AJ3:AJ5"/>
    <mergeCell ref="AK3:AK5"/>
    <mergeCell ref="AO3:AO5"/>
    <mergeCell ref="AP3:AP5"/>
    <mergeCell ref="BM3:BM5"/>
    <mergeCell ref="BE3:BE5"/>
    <mergeCell ref="BF3:BF5"/>
    <mergeCell ref="BG3:BG5"/>
    <mergeCell ref="BH3:BH5"/>
    <mergeCell ref="BI3:BI5"/>
    <mergeCell ref="BJ3:BJ5"/>
    <mergeCell ref="BK3:BK5"/>
    <mergeCell ref="BL3:BL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8D823-BBF9-454F-B4AE-FFBF8D641541}">
  <sheetPr>
    <tabColor theme="9"/>
  </sheetPr>
  <dimension ref="A1:B24"/>
  <sheetViews>
    <sheetView view="pageBreakPreview" zoomScale="145" zoomScaleNormal="100" zoomScaleSheetLayoutView="145" workbookViewId="0">
      <selection sqref="A1:B1"/>
    </sheetView>
  </sheetViews>
  <sheetFormatPr baseColWidth="10" defaultColWidth="8.875" defaultRowHeight="15"/>
  <cols>
    <col min="1" max="1" width="27.875" style="29" customWidth="1"/>
    <col min="2" max="2" width="56" style="28" customWidth="1"/>
    <col min="3" max="16384" width="8.875" style="26"/>
  </cols>
  <sheetData>
    <row r="1" spans="1:2" ht="15.75">
      <c r="A1" s="272" t="s">
        <v>9201</v>
      </c>
      <c r="B1" s="272"/>
    </row>
    <row r="3" spans="1:2" s="27" customFormat="1" ht="15.75">
      <c r="A3" s="31" t="s">
        <v>474</v>
      </c>
      <c r="B3" s="31" t="s">
        <v>591</v>
      </c>
    </row>
    <row r="4" spans="1:2" ht="60">
      <c r="A4" s="32" t="s">
        <v>1041</v>
      </c>
      <c r="B4" s="32" t="s">
        <v>1034</v>
      </c>
    </row>
    <row r="5" spans="1:2" ht="24">
      <c r="A5" s="30" t="s">
        <v>603</v>
      </c>
      <c r="B5" s="30" t="s">
        <v>593</v>
      </c>
    </row>
    <row r="6" spans="1:2" ht="24">
      <c r="A6" s="32" t="s">
        <v>604</v>
      </c>
      <c r="B6" s="32" t="s">
        <v>592</v>
      </c>
    </row>
    <row r="7" spans="1:2" ht="24">
      <c r="A7" s="30" t="s">
        <v>1042</v>
      </c>
      <c r="B7" s="30" t="s">
        <v>594</v>
      </c>
    </row>
    <row r="8" spans="1:2" ht="48">
      <c r="A8" s="32" t="s">
        <v>590</v>
      </c>
      <c r="B8" s="32" t="s">
        <v>605</v>
      </c>
    </row>
    <row r="9" spans="1:2" ht="36">
      <c r="A9" s="30" t="s">
        <v>596</v>
      </c>
      <c r="B9" s="30" t="s">
        <v>606</v>
      </c>
    </row>
    <row r="10" spans="1:2" ht="24">
      <c r="A10" s="32" t="s">
        <v>600</v>
      </c>
      <c r="B10" s="32" t="s">
        <v>608</v>
      </c>
    </row>
    <row r="11" spans="1:2" ht="36">
      <c r="A11" s="30" t="s">
        <v>601</v>
      </c>
      <c r="B11" s="30" t="s">
        <v>607</v>
      </c>
    </row>
    <row r="12" spans="1:2" ht="60">
      <c r="A12" s="32" t="s">
        <v>602</v>
      </c>
      <c r="B12" s="32" t="s">
        <v>595</v>
      </c>
    </row>
    <row r="13" spans="1:2" ht="24">
      <c r="A13" s="30" t="s">
        <v>1043</v>
      </c>
      <c r="B13" s="30" t="s">
        <v>598</v>
      </c>
    </row>
    <row r="14" spans="1:2" ht="36">
      <c r="A14" s="32" t="s">
        <v>1044</v>
      </c>
      <c r="B14" s="32" t="s">
        <v>609</v>
      </c>
    </row>
    <row r="15" spans="1:2" ht="36">
      <c r="A15" s="30" t="s">
        <v>1045</v>
      </c>
      <c r="B15" s="30" t="s">
        <v>599</v>
      </c>
    </row>
    <row r="16" spans="1:2" ht="24">
      <c r="A16" s="32" t="s">
        <v>1038</v>
      </c>
      <c r="B16" s="32" t="s">
        <v>1040</v>
      </c>
    </row>
    <row r="17" spans="1:2" ht="48">
      <c r="A17" s="30" t="s">
        <v>1036</v>
      </c>
      <c r="B17" s="103" t="s">
        <v>1035</v>
      </c>
    </row>
    <row r="18" spans="1:2" ht="24">
      <c r="A18" s="32" t="s">
        <v>1037</v>
      </c>
      <c r="B18" s="32" t="s">
        <v>1031</v>
      </c>
    </row>
    <row r="19" spans="1:2" ht="48">
      <c r="A19" s="30" t="s">
        <v>1022</v>
      </c>
      <c r="B19" s="30" t="s">
        <v>1039</v>
      </c>
    </row>
    <row r="20" spans="1:2" ht="24">
      <c r="A20" s="32" t="s">
        <v>1023</v>
      </c>
      <c r="B20" s="106" t="s">
        <v>1029</v>
      </c>
    </row>
    <row r="21" spans="1:2" ht="36">
      <c r="A21" s="105" t="s">
        <v>1024</v>
      </c>
      <c r="B21" s="103" t="s">
        <v>1033</v>
      </c>
    </row>
    <row r="22" spans="1:2" ht="36">
      <c r="A22" s="32" t="s">
        <v>1025</v>
      </c>
      <c r="B22" s="32" t="s">
        <v>1032</v>
      </c>
    </row>
    <row r="23" spans="1:2" ht="48">
      <c r="A23" s="105" t="s">
        <v>1026</v>
      </c>
      <c r="B23" s="103" t="s">
        <v>1028</v>
      </c>
    </row>
    <row r="24" spans="1:2" ht="48">
      <c r="A24" s="32" t="s">
        <v>1027</v>
      </c>
      <c r="B24" s="32" t="s">
        <v>1030</v>
      </c>
    </row>
  </sheetData>
  <mergeCells count="1">
    <mergeCell ref="A1:B1"/>
  </mergeCells>
  <pageMargins left="0.7" right="0.7" top="0.75" bottom="0.75" header="0.3" footer="0.3"/>
  <pageSetup paperSize="9" scale="9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A725A-FA3D-4E6D-BDFD-2126CF5C399B}">
  <dimension ref="A1:B8"/>
  <sheetViews>
    <sheetView view="pageBreakPreview" zoomScale="160" zoomScaleNormal="100" zoomScaleSheetLayoutView="160" workbookViewId="0">
      <selection activeCell="B5" sqref="B5"/>
    </sheetView>
  </sheetViews>
  <sheetFormatPr baseColWidth="10" defaultRowHeight="15.75"/>
  <cols>
    <col min="1" max="1" width="27.875" customWidth="1"/>
    <col min="2" max="2" width="48.5" customWidth="1"/>
  </cols>
  <sheetData>
    <row r="1" spans="1:2">
      <c r="A1" s="25" t="s">
        <v>9272</v>
      </c>
    </row>
    <row r="3" spans="1:2">
      <c r="A3" s="31" t="s">
        <v>9070</v>
      </c>
      <c r="B3" s="31" t="s">
        <v>9071</v>
      </c>
    </row>
    <row r="4" spans="1:2">
      <c r="A4" s="32" t="s">
        <v>9072</v>
      </c>
      <c r="B4" s="32" t="s">
        <v>9073</v>
      </c>
    </row>
    <row r="5" spans="1:2" ht="48">
      <c r="A5" s="30" t="s">
        <v>9049</v>
      </c>
      <c r="B5" s="30" t="s">
        <v>9202</v>
      </c>
    </row>
    <row r="6" spans="1:2">
      <c r="A6" s="32" t="s">
        <v>9056</v>
      </c>
      <c r="B6" s="32" t="s">
        <v>9078</v>
      </c>
    </row>
    <row r="7" spans="1:2" ht="24">
      <c r="A7" s="30" t="s">
        <v>9053</v>
      </c>
      <c r="B7" s="30" t="s">
        <v>9203</v>
      </c>
    </row>
    <row r="8" spans="1:2" ht="24">
      <c r="A8" s="32" t="s">
        <v>9081</v>
      </c>
      <c r="B8" s="32" t="s">
        <v>9082</v>
      </c>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FB013-6B13-4A7C-8C2F-1D76FD821CFB}">
  <dimension ref="A1:L32"/>
  <sheetViews>
    <sheetView view="pageBreakPreview" zoomScale="115" zoomScaleNormal="100" zoomScaleSheetLayoutView="115" workbookViewId="0">
      <selection activeCell="A2" sqref="A2:A3"/>
    </sheetView>
  </sheetViews>
  <sheetFormatPr baseColWidth="10" defaultColWidth="9.375" defaultRowHeight="15.75"/>
  <cols>
    <col min="1" max="1" width="3.125" style="95" bestFit="1" customWidth="1"/>
    <col min="2" max="2" width="55.625" style="95" customWidth="1"/>
    <col min="3" max="3" width="8.625" style="95" bestFit="1" customWidth="1"/>
    <col min="4" max="4" width="6.625" style="95" bestFit="1" customWidth="1"/>
    <col min="5" max="5" width="8.625" style="95" customWidth="1"/>
    <col min="6" max="6" width="8.125" style="95" customWidth="1"/>
    <col min="7" max="7" width="9.625" style="96" customWidth="1"/>
    <col min="8" max="8" width="7.375" style="93" customWidth="1"/>
    <col min="9" max="9" width="8.125" style="93" customWidth="1"/>
    <col min="10" max="10" width="9.125" style="93" customWidth="1"/>
    <col min="11" max="11" width="8.125" style="93" customWidth="1"/>
    <col min="12" max="12" width="9.125" style="93" customWidth="1"/>
    <col min="13" max="16384" width="9.375" style="93"/>
  </cols>
  <sheetData>
    <row r="1" spans="1:12">
      <c r="A1" s="249" t="s">
        <v>9236</v>
      </c>
      <c r="B1" s="249"/>
      <c r="C1" s="249"/>
      <c r="D1" s="249"/>
      <c r="E1" s="249"/>
      <c r="F1" s="249"/>
      <c r="G1" s="249"/>
    </row>
    <row r="2" spans="1:12" ht="60.75" customHeight="1" thickBot="1">
      <c r="A2" s="274" t="s">
        <v>0</v>
      </c>
      <c r="B2" s="274" t="s">
        <v>2</v>
      </c>
      <c r="C2" s="273" t="s">
        <v>1014</v>
      </c>
      <c r="D2" s="273"/>
      <c r="E2" s="273" t="s">
        <v>1016</v>
      </c>
      <c r="F2" s="273"/>
      <c r="G2" s="273" t="s">
        <v>1015</v>
      </c>
      <c r="H2" s="273"/>
      <c r="I2" s="273" t="s">
        <v>1017</v>
      </c>
      <c r="J2" s="273"/>
      <c r="K2" s="273" t="s">
        <v>1018</v>
      </c>
      <c r="L2" s="273"/>
    </row>
    <row r="3" spans="1:12" ht="27.75" customHeight="1">
      <c r="A3" s="275"/>
      <c r="B3" s="275"/>
      <c r="C3" s="94" t="s">
        <v>1011</v>
      </c>
      <c r="D3" s="94" t="s">
        <v>1012</v>
      </c>
      <c r="E3" s="94" t="s">
        <v>1011</v>
      </c>
      <c r="F3" s="94" t="s">
        <v>1012</v>
      </c>
      <c r="G3" s="94" t="s">
        <v>1011</v>
      </c>
      <c r="H3" s="94" t="s">
        <v>1012</v>
      </c>
      <c r="I3" s="94" t="s">
        <v>1011</v>
      </c>
      <c r="J3" s="94" t="s">
        <v>1012</v>
      </c>
      <c r="K3" s="94" t="s">
        <v>1011</v>
      </c>
      <c r="L3" s="94" t="s">
        <v>1012</v>
      </c>
    </row>
    <row r="4" spans="1:12">
      <c r="A4" s="97">
        <v>1</v>
      </c>
      <c r="B4" s="97" t="s">
        <v>1000</v>
      </c>
      <c r="C4" s="98" t="s">
        <v>1019</v>
      </c>
      <c r="D4" s="98"/>
      <c r="E4" s="98"/>
      <c r="F4" s="98" t="s">
        <v>1019</v>
      </c>
      <c r="G4" s="98"/>
      <c r="H4" s="98" t="s">
        <v>1019</v>
      </c>
      <c r="I4" s="98"/>
      <c r="J4" s="98" t="s">
        <v>1019</v>
      </c>
      <c r="K4" s="98"/>
      <c r="L4" s="98" t="s">
        <v>1019</v>
      </c>
    </row>
    <row r="5" spans="1:12">
      <c r="A5" s="99">
        <v>2</v>
      </c>
      <c r="B5" s="99" t="s">
        <v>1005</v>
      </c>
      <c r="C5" s="100"/>
      <c r="D5" s="100" t="s">
        <v>1019</v>
      </c>
      <c r="E5" s="100"/>
      <c r="F5" s="100" t="s">
        <v>1019</v>
      </c>
      <c r="G5" s="101"/>
      <c r="H5" s="100" t="s">
        <v>1019</v>
      </c>
      <c r="I5" s="102"/>
      <c r="J5" s="100" t="s">
        <v>1019</v>
      </c>
      <c r="K5" s="102"/>
      <c r="L5" s="100" t="s">
        <v>1019</v>
      </c>
    </row>
    <row r="6" spans="1:12">
      <c r="A6" s="97">
        <v>3</v>
      </c>
      <c r="B6" s="97" t="s">
        <v>469</v>
      </c>
      <c r="C6" s="98"/>
      <c r="D6" s="98" t="s">
        <v>1019</v>
      </c>
      <c r="E6" s="98"/>
      <c r="F6" s="98" t="s">
        <v>1019</v>
      </c>
      <c r="G6" s="98"/>
      <c r="H6" s="98" t="s">
        <v>1019</v>
      </c>
      <c r="I6" s="98"/>
      <c r="J6" s="98" t="s">
        <v>1019</v>
      </c>
      <c r="K6" s="98"/>
      <c r="L6" s="98" t="s">
        <v>1019</v>
      </c>
    </row>
    <row r="7" spans="1:12">
      <c r="A7" s="99">
        <v>4</v>
      </c>
      <c r="B7" s="99" t="s">
        <v>1046</v>
      </c>
      <c r="C7" s="100"/>
      <c r="D7" s="100" t="s">
        <v>1019</v>
      </c>
      <c r="E7" s="100"/>
      <c r="F7" s="100" t="s">
        <v>1019</v>
      </c>
      <c r="G7" s="101"/>
      <c r="H7" s="100" t="s">
        <v>1019</v>
      </c>
      <c r="I7" s="102"/>
      <c r="J7" s="100" t="s">
        <v>1019</v>
      </c>
      <c r="K7" s="102"/>
      <c r="L7" s="100" t="s">
        <v>1019</v>
      </c>
    </row>
    <row r="8" spans="1:12">
      <c r="A8" s="97">
        <v>5</v>
      </c>
      <c r="B8" s="97" t="s">
        <v>1003</v>
      </c>
      <c r="C8" s="98"/>
      <c r="D8" s="98" t="s">
        <v>1019</v>
      </c>
      <c r="E8" s="98"/>
      <c r="F8" s="98" t="s">
        <v>1019</v>
      </c>
      <c r="G8" s="98"/>
      <c r="H8" s="98" t="s">
        <v>1019</v>
      </c>
      <c r="I8" s="98"/>
      <c r="J8" s="98" t="s">
        <v>1019</v>
      </c>
      <c r="K8" s="98"/>
      <c r="L8" s="98" t="s">
        <v>1019</v>
      </c>
    </row>
    <row r="9" spans="1:12">
      <c r="A9" s="99">
        <v>6</v>
      </c>
      <c r="B9" s="99" t="s">
        <v>472</v>
      </c>
      <c r="C9" s="100"/>
      <c r="D9" s="100" t="s">
        <v>1019</v>
      </c>
      <c r="E9" s="100"/>
      <c r="F9" s="100" t="s">
        <v>1019</v>
      </c>
      <c r="G9" s="101"/>
      <c r="H9" s="100" t="s">
        <v>1019</v>
      </c>
      <c r="I9" s="102"/>
      <c r="J9" s="100" t="s">
        <v>1019</v>
      </c>
      <c r="K9" s="102"/>
      <c r="L9" s="100" t="s">
        <v>1019</v>
      </c>
    </row>
    <row r="10" spans="1:12">
      <c r="A10" s="97">
        <v>7</v>
      </c>
      <c r="B10" s="97" t="s">
        <v>1047</v>
      </c>
      <c r="C10" s="98"/>
      <c r="D10" s="98" t="s">
        <v>1019</v>
      </c>
      <c r="E10" s="98"/>
      <c r="F10" s="98" t="s">
        <v>1019</v>
      </c>
      <c r="G10" s="98"/>
      <c r="H10" s="98" t="s">
        <v>1019</v>
      </c>
      <c r="I10" s="98"/>
      <c r="J10" s="98" t="s">
        <v>1019</v>
      </c>
      <c r="K10" s="98"/>
      <c r="L10" s="98" t="s">
        <v>1019</v>
      </c>
    </row>
    <row r="11" spans="1:12">
      <c r="A11" s="99">
        <v>8</v>
      </c>
      <c r="B11" s="99" t="s">
        <v>1048</v>
      </c>
      <c r="C11" s="100"/>
      <c r="D11" s="100" t="s">
        <v>1019</v>
      </c>
      <c r="E11" s="100"/>
      <c r="F11" s="100" t="s">
        <v>1019</v>
      </c>
      <c r="G11" s="101"/>
      <c r="H11" s="100" t="s">
        <v>1019</v>
      </c>
      <c r="I11" s="102"/>
      <c r="J11" s="100" t="s">
        <v>1019</v>
      </c>
      <c r="K11" s="102"/>
      <c r="L11" s="100" t="s">
        <v>1019</v>
      </c>
    </row>
    <row r="12" spans="1:12">
      <c r="A12" s="97">
        <v>9</v>
      </c>
      <c r="B12" s="97" t="s">
        <v>615</v>
      </c>
      <c r="C12" s="98"/>
      <c r="D12" s="98" t="s">
        <v>1019</v>
      </c>
      <c r="E12" s="98"/>
      <c r="F12" s="98" t="s">
        <v>1019</v>
      </c>
      <c r="G12" s="98"/>
      <c r="H12" s="98" t="s">
        <v>1019</v>
      </c>
      <c r="I12" s="98"/>
      <c r="J12" s="98" t="s">
        <v>1019</v>
      </c>
      <c r="K12" s="98"/>
      <c r="L12" s="98" t="s">
        <v>1019</v>
      </c>
    </row>
    <row r="13" spans="1:12">
      <c r="A13" s="99">
        <v>10</v>
      </c>
      <c r="B13" s="99" t="s">
        <v>1007</v>
      </c>
      <c r="C13" s="100" t="s">
        <v>1019</v>
      </c>
      <c r="D13" s="100"/>
      <c r="E13" s="100"/>
      <c r="F13" s="100" t="s">
        <v>1019</v>
      </c>
      <c r="G13" s="101" t="s">
        <v>1019</v>
      </c>
      <c r="H13" s="100"/>
      <c r="I13" s="102"/>
      <c r="J13" s="100" t="s">
        <v>1019</v>
      </c>
      <c r="K13" s="102"/>
      <c r="L13" s="100" t="s">
        <v>1019</v>
      </c>
    </row>
    <row r="14" spans="1:12">
      <c r="A14" s="97">
        <v>11</v>
      </c>
      <c r="B14" s="97" t="s">
        <v>1049</v>
      </c>
      <c r="C14" s="98"/>
      <c r="D14" s="98" t="s">
        <v>1019</v>
      </c>
      <c r="E14" s="98"/>
      <c r="F14" s="98" t="s">
        <v>1019</v>
      </c>
      <c r="G14" s="98"/>
      <c r="H14" s="98" t="s">
        <v>1019</v>
      </c>
      <c r="I14" s="98"/>
      <c r="J14" s="98" t="s">
        <v>1019</v>
      </c>
      <c r="K14" s="98"/>
      <c r="L14" s="98" t="s">
        <v>1019</v>
      </c>
    </row>
    <row r="15" spans="1:12">
      <c r="A15" s="99">
        <v>12</v>
      </c>
      <c r="B15" s="99" t="s">
        <v>575</v>
      </c>
      <c r="C15" s="100" t="s">
        <v>1019</v>
      </c>
      <c r="D15" s="100"/>
      <c r="E15" s="100" t="s">
        <v>1019</v>
      </c>
      <c r="F15" s="100"/>
      <c r="G15" s="101"/>
      <c r="H15" s="100" t="s">
        <v>1019</v>
      </c>
      <c r="I15" s="102"/>
      <c r="J15" s="100" t="s">
        <v>1019</v>
      </c>
      <c r="K15" s="102"/>
      <c r="L15" s="100" t="s">
        <v>1019</v>
      </c>
    </row>
    <row r="16" spans="1:12">
      <c r="A16" s="97">
        <v>13</v>
      </c>
      <c r="B16" s="97" t="s">
        <v>1050</v>
      </c>
      <c r="C16" s="98"/>
      <c r="D16" s="98" t="s">
        <v>1019</v>
      </c>
      <c r="E16" s="98"/>
      <c r="F16" s="98" t="s">
        <v>1019</v>
      </c>
      <c r="G16" s="98"/>
      <c r="H16" s="98" t="s">
        <v>1019</v>
      </c>
      <c r="I16" s="98"/>
      <c r="J16" s="98" t="s">
        <v>1019</v>
      </c>
      <c r="K16" s="98"/>
      <c r="L16" s="98" t="s">
        <v>1019</v>
      </c>
    </row>
    <row r="17" spans="1:12">
      <c r="A17" s="99">
        <v>14</v>
      </c>
      <c r="B17" s="99" t="s">
        <v>1051</v>
      </c>
      <c r="C17" s="100"/>
      <c r="D17" s="100" t="s">
        <v>1019</v>
      </c>
      <c r="E17" s="100"/>
      <c r="F17" s="100" t="s">
        <v>1019</v>
      </c>
      <c r="G17" s="101"/>
      <c r="H17" s="100" t="s">
        <v>1019</v>
      </c>
      <c r="I17" s="102"/>
      <c r="J17" s="100" t="s">
        <v>1019</v>
      </c>
      <c r="K17" s="102"/>
      <c r="L17" s="100" t="s">
        <v>1019</v>
      </c>
    </row>
    <row r="18" spans="1:12">
      <c r="A18" s="97">
        <v>15</v>
      </c>
      <c r="B18" s="97" t="s">
        <v>1052</v>
      </c>
      <c r="C18" s="98"/>
      <c r="D18" s="98" t="s">
        <v>1019</v>
      </c>
      <c r="E18" s="98"/>
      <c r="F18" s="98" t="s">
        <v>1019</v>
      </c>
      <c r="G18" s="98"/>
      <c r="H18" s="98" t="s">
        <v>1019</v>
      </c>
      <c r="I18" s="98"/>
      <c r="J18" s="98" t="s">
        <v>1019</v>
      </c>
      <c r="K18" s="98"/>
      <c r="L18" s="98" t="s">
        <v>1019</v>
      </c>
    </row>
    <row r="19" spans="1:12">
      <c r="A19" s="99">
        <v>16</v>
      </c>
      <c r="B19" s="99" t="s">
        <v>1053</v>
      </c>
      <c r="C19" s="100"/>
      <c r="D19" s="100" t="s">
        <v>1019</v>
      </c>
      <c r="E19" s="100"/>
      <c r="F19" s="100" t="s">
        <v>1019</v>
      </c>
      <c r="G19" s="101"/>
      <c r="H19" s="100" t="s">
        <v>1019</v>
      </c>
      <c r="I19" s="102"/>
      <c r="J19" s="100" t="s">
        <v>1019</v>
      </c>
      <c r="K19" s="102"/>
      <c r="L19" s="100" t="s">
        <v>1019</v>
      </c>
    </row>
    <row r="20" spans="1:12">
      <c r="A20" s="97">
        <v>17</v>
      </c>
      <c r="B20" s="97" t="s">
        <v>1013</v>
      </c>
      <c r="C20" s="98"/>
      <c r="D20" s="98" t="s">
        <v>1019</v>
      </c>
      <c r="E20" s="98"/>
      <c r="F20" s="98" t="s">
        <v>1019</v>
      </c>
      <c r="G20" s="98"/>
      <c r="H20" s="98" t="s">
        <v>1019</v>
      </c>
      <c r="I20" s="98"/>
      <c r="J20" s="98" t="s">
        <v>1019</v>
      </c>
      <c r="K20" s="98"/>
      <c r="L20" s="98" t="s">
        <v>1019</v>
      </c>
    </row>
    <row r="21" spans="1:12">
      <c r="A21" s="99">
        <v>18</v>
      </c>
      <c r="B21" s="99" t="s">
        <v>1001</v>
      </c>
      <c r="C21" s="100"/>
      <c r="D21" s="100" t="s">
        <v>1019</v>
      </c>
      <c r="E21" s="100"/>
      <c r="F21" s="100" t="s">
        <v>1019</v>
      </c>
      <c r="G21" s="101"/>
      <c r="H21" s="100" t="s">
        <v>1019</v>
      </c>
      <c r="I21" s="102"/>
      <c r="J21" s="100" t="s">
        <v>1019</v>
      </c>
      <c r="K21" s="102"/>
      <c r="L21" s="100" t="s">
        <v>1019</v>
      </c>
    </row>
    <row r="22" spans="1:12">
      <c r="A22" s="97">
        <v>19</v>
      </c>
      <c r="B22" s="97" t="s">
        <v>1010</v>
      </c>
      <c r="C22" s="98"/>
      <c r="D22" s="98" t="s">
        <v>1019</v>
      </c>
      <c r="E22" s="98"/>
      <c r="F22" s="98" t="s">
        <v>1019</v>
      </c>
      <c r="G22" s="98"/>
      <c r="H22" s="98" t="s">
        <v>1019</v>
      </c>
      <c r="I22" s="98"/>
      <c r="J22" s="98" t="s">
        <v>1019</v>
      </c>
      <c r="K22" s="98"/>
      <c r="L22" s="98" t="s">
        <v>1019</v>
      </c>
    </row>
    <row r="23" spans="1:12">
      <c r="A23" s="99">
        <v>20</v>
      </c>
      <c r="B23" s="99" t="s">
        <v>1054</v>
      </c>
      <c r="C23" s="100" t="s">
        <v>1019</v>
      </c>
      <c r="D23" s="100"/>
      <c r="E23" s="100"/>
      <c r="F23" s="100" t="s">
        <v>1019</v>
      </c>
      <c r="G23" s="101"/>
      <c r="H23" s="100" t="s">
        <v>1019</v>
      </c>
      <c r="I23" s="102"/>
      <c r="J23" s="100" t="s">
        <v>1019</v>
      </c>
      <c r="K23" s="102"/>
      <c r="L23" s="100" t="s">
        <v>1019</v>
      </c>
    </row>
    <row r="24" spans="1:12">
      <c r="A24" s="97">
        <v>21</v>
      </c>
      <c r="B24" s="97" t="s">
        <v>586</v>
      </c>
      <c r="C24" s="98"/>
      <c r="D24" s="98" t="s">
        <v>1019</v>
      </c>
      <c r="E24" s="98"/>
      <c r="F24" s="98" t="s">
        <v>1019</v>
      </c>
      <c r="G24" s="98"/>
      <c r="H24" s="98" t="s">
        <v>1019</v>
      </c>
      <c r="I24" s="98"/>
      <c r="J24" s="98" t="s">
        <v>1019</v>
      </c>
      <c r="K24" s="98"/>
      <c r="L24" s="98" t="s">
        <v>1019</v>
      </c>
    </row>
    <row r="25" spans="1:12">
      <c r="A25" s="99">
        <v>22</v>
      </c>
      <c r="B25" s="99" t="s">
        <v>580</v>
      </c>
      <c r="C25" s="100"/>
      <c r="D25" s="100" t="s">
        <v>1019</v>
      </c>
      <c r="E25" s="100" t="s">
        <v>1019</v>
      </c>
      <c r="F25" s="100"/>
      <c r="G25" s="101"/>
      <c r="H25" s="100" t="s">
        <v>1019</v>
      </c>
      <c r="I25" s="102"/>
      <c r="J25" s="100" t="s">
        <v>1019</v>
      </c>
      <c r="K25" s="102"/>
      <c r="L25" s="100" t="s">
        <v>1019</v>
      </c>
    </row>
    <row r="26" spans="1:12">
      <c r="A26" s="97">
        <v>23</v>
      </c>
      <c r="B26" s="97" t="s">
        <v>1055</v>
      </c>
      <c r="C26" s="98" t="s">
        <v>1019</v>
      </c>
      <c r="D26" s="98"/>
      <c r="E26" s="98"/>
      <c r="F26" s="98" t="s">
        <v>1019</v>
      </c>
      <c r="G26" s="98"/>
      <c r="H26" s="98" t="s">
        <v>1019</v>
      </c>
      <c r="I26" s="98"/>
      <c r="J26" s="98" t="s">
        <v>1019</v>
      </c>
      <c r="K26" s="98"/>
      <c r="L26" s="98" t="s">
        <v>1019</v>
      </c>
    </row>
    <row r="27" spans="1:12">
      <c r="A27" s="99">
        <v>24</v>
      </c>
      <c r="B27" s="99" t="s">
        <v>582</v>
      </c>
      <c r="C27" s="100"/>
      <c r="D27" s="100" t="s">
        <v>1019</v>
      </c>
      <c r="E27" s="100"/>
      <c r="F27" s="100" t="s">
        <v>1019</v>
      </c>
      <c r="G27" s="101"/>
      <c r="H27" s="100" t="s">
        <v>1019</v>
      </c>
      <c r="I27" s="102"/>
      <c r="J27" s="100" t="s">
        <v>1019</v>
      </c>
      <c r="K27" s="102"/>
      <c r="L27" s="100" t="s">
        <v>1019</v>
      </c>
    </row>
    <row r="28" spans="1:12">
      <c r="A28" s="97">
        <v>25</v>
      </c>
      <c r="B28" s="97" t="s">
        <v>1056</v>
      </c>
      <c r="C28" s="98"/>
      <c r="D28" s="98" t="s">
        <v>1019</v>
      </c>
      <c r="E28" s="98"/>
      <c r="F28" s="98" t="s">
        <v>1019</v>
      </c>
      <c r="G28" s="98"/>
      <c r="H28" s="98" t="s">
        <v>1019</v>
      </c>
      <c r="I28" s="98"/>
      <c r="J28" s="98" t="s">
        <v>1019</v>
      </c>
      <c r="K28" s="98"/>
      <c r="L28" s="98" t="s">
        <v>1019</v>
      </c>
    </row>
    <row r="29" spans="1:12">
      <c r="A29" s="99">
        <v>26</v>
      </c>
      <c r="B29" s="99" t="s">
        <v>1002</v>
      </c>
      <c r="C29" s="100"/>
      <c r="D29" s="100" t="s">
        <v>1019</v>
      </c>
      <c r="E29" s="100"/>
      <c r="F29" s="100" t="s">
        <v>1019</v>
      </c>
      <c r="G29" s="101"/>
      <c r="H29" s="100" t="s">
        <v>1019</v>
      </c>
      <c r="I29" s="102"/>
      <c r="J29" s="100" t="s">
        <v>1019</v>
      </c>
      <c r="K29" s="102"/>
      <c r="L29" s="100" t="s">
        <v>1019</v>
      </c>
    </row>
    <row r="30" spans="1:12">
      <c r="A30" s="97">
        <v>27</v>
      </c>
      <c r="B30" s="97" t="s">
        <v>1004</v>
      </c>
      <c r="C30" s="98"/>
      <c r="D30" s="98" t="s">
        <v>1019</v>
      </c>
      <c r="E30" s="98"/>
      <c r="F30" s="98" t="s">
        <v>1019</v>
      </c>
      <c r="G30" s="98"/>
      <c r="H30" s="98" t="s">
        <v>1019</v>
      </c>
      <c r="I30" s="98"/>
      <c r="J30" s="98" t="s">
        <v>1019</v>
      </c>
      <c r="K30" s="98"/>
      <c r="L30" s="98" t="s">
        <v>1019</v>
      </c>
    </row>
    <row r="32" spans="1:12" ht="30" customHeight="1"/>
  </sheetData>
  <autoFilter ref="A2:L30" xr:uid="{A32FB013-6B13-4A7C-8C2F-1D76FD821CFB}">
    <filterColumn colId="2" showButton="0"/>
    <filterColumn colId="4" showButton="0"/>
    <filterColumn colId="6" showButton="0"/>
    <filterColumn colId="8" showButton="0"/>
    <filterColumn colId="10" showButton="0"/>
  </autoFilter>
  <mergeCells count="8">
    <mergeCell ref="A1:G1"/>
    <mergeCell ref="E2:F2"/>
    <mergeCell ref="G2:H2"/>
    <mergeCell ref="I2:J2"/>
    <mergeCell ref="K2:L2"/>
    <mergeCell ref="A2:A3"/>
    <mergeCell ref="B2:B3"/>
    <mergeCell ref="C2:D2"/>
  </mergeCells>
  <pageMargins left="0.7" right="0.7" top="0.75" bottom="0.75" header="0.3" footer="0.3"/>
  <pageSetup paperSize="9" scale="5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774E8-300C-4830-B8D9-D1DC2FF1BA6C}">
  <dimension ref="A2:I37"/>
  <sheetViews>
    <sheetView view="pageBreakPreview" zoomScale="160" zoomScaleNormal="100" zoomScaleSheetLayoutView="160" workbookViewId="0">
      <selection activeCell="A6" sqref="A6"/>
    </sheetView>
  </sheetViews>
  <sheetFormatPr baseColWidth="10" defaultRowHeight="15.75"/>
  <cols>
    <col min="1" max="1" width="35" customWidth="1"/>
    <col min="2" max="2" width="16.375" customWidth="1"/>
    <col min="3" max="3" width="18.125" customWidth="1"/>
    <col min="4" max="4" width="11" customWidth="1"/>
  </cols>
  <sheetData>
    <row r="2" spans="1:9" ht="18">
      <c r="A2" s="202" t="s">
        <v>9270</v>
      </c>
    </row>
    <row r="3" spans="1:9" ht="16.5" thickBot="1"/>
    <row r="4" spans="1:9" ht="30.75" thickBot="1">
      <c r="A4" s="193" t="s">
        <v>9237</v>
      </c>
      <c r="B4" s="193" t="s">
        <v>9238</v>
      </c>
      <c r="C4" s="193" t="s">
        <v>9239</v>
      </c>
    </row>
    <row r="5" spans="1:9">
      <c r="A5" s="194" t="s">
        <v>9240</v>
      </c>
      <c r="B5" s="195">
        <v>33.36</v>
      </c>
      <c r="C5" s="196">
        <v>5705</v>
      </c>
      <c r="I5" s="206"/>
    </row>
    <row r="6" spans="1:9">
      <c r="A6" s="197" t="s">
        <v>9127</v>
      </c>
      <c r="B6" s="198">
        <v>14.4</v>
      </c>
      <c r="C6" s="198">
        <v>300</v>
      </c>
      <c r="I6" s="206"/>
    </row>
    <row r="7" spans="1:9">
      <c r="A7" s="194" t="s">
        <v>9149</v>
      </c>
      <c r="B7" s="195">
        <v>3.18</v>
      </c>
      <c r="C7" s="195">
        <v>18</v>
      </c>
    </row>
    <row r="8" spans="1:9">
      <c r="A8" s="197" t="s">
        <v>9130</v>
      </c>
      <c r="B8" s="198">
        <v>0.14000000000000001</v>
      </c>
      <c r="C8" s="198">
        <v>1</v>
      </c>
    </row>
    <row r="9" spans="1:9">
      <c r="A9" s="194" t="s">
        <v>9144</v>
      </c>
      <c r="B9" s="195">
        <v>0.52</v>
      </c>
      <c r="C9" s="195">
        <v>1</v>
      </c>
    </row>
    <row r="10" spans="1:9">
      <c r="A10" s="197" t="s">
        <v>9241</v>
      </c>
      <c r="B10" s="198" t="s">
        <v>9162</v>
      </c>
      <c r="C10" s="198" t="s">
        <v>9162</v>
      </c>
    </row>
    <row r="11" spans="1:9">
      <c r="A11" s="194" t="s">
        <v>9124</v>
      </c>
      <c r="B11" s="195">
        <v>0.12</v>
      </c>
      <c r="C11" s="195">
        <v>2</v>
      </c>
    </row>
    <row r="12" spans="1:9">
      <c r="A12" s="199" t="s">
        <v>68</v>
      </c>
      <c r="B12" s="200">
        <v>51.72</v>
      </c>
      <c r="C12" s="201">
        <v>6027</v>
      </c>
    </row>
    <row r="15" spans="1:9" ht="16.5">
      <c r="A15" s="207"/>
    </row>
    <row r="16" spans="1:9" ht="16.5">
      <c r="A16" s="207"/>
    </row>
    <row r="17" spans="1:1" ht="16.5">
      <c r="A17" s="207"/>
    </row>
    <row r="18" spans="1:1" ht="16.5">
      <c r="A18" s="207"/>
    </row>
    <row r="19" spans="1:1" ht="16.5">
      <c r="A19" s="207"/>
    </row>
    <row r="20" spans="1:1" ht="16.5">
      <c r="A20" s="207"/>
    </row>
    <row r="21" spans="1:1" ht="16.5">
      <c r="A21" s="207"/>
    </row>
    <row r="22" spans="1:1" ht="16.5">
      <c r="A22" s="207"/>
    </row>
    <row r="23" spans="1:1" ht="16.5">
      <c r="A23" s="207"/>
    </row>
    <row r="24" spans="1:1" ht="16.5">
      <c r="A24" s="207"/>
    </row>
    <row r="25" spans="1:1" ht="16.5">
      <c r="A25" s="207"/>
    </row>
    <row r="26" spans="1:1" ht="16.5">
      <c r="A26" s="207"/>
    </row>
    <row r="27" spans="1:1" ht="16.5">
      <c r="A27" s="207"/>
    </row>
    <row r="28" spans="1:1" ht="16.5">
      <c r="A28" s="207"/>
    </row>
    <row r="29" spans="1:1" ht="16.5">
      <c r="A29" s="207"/>
    </row>
    <row r="30" spans="1:1" ht="16.5">
      <c r="A30" s="207"/>
    </row>
    <row r="31" spans="1:1" ht="16.5">
      <c r="A31" s="207"/>
    </row>
    <row r="32" spans="1:1" ht="16.5">
      <c r="A32" s="207"/>
    </row>
    <row r="33" spans="1:1" ht="16.5">
      <c r="A33" s="207"/>
    </row>
    <row r="34" spans="1:1" ht="16.5">
      <c r="A34" s="207"/>
    </row>
    <row r="35" spans="1:1" ht="16.5">
      <c r="A35" s="207"/>
    </row>
    <row r="36" spans="1:1" ht="16.5">
      <c r="A36" s="207"/>
    </row>
    <row r="37" spans="1:1" ht="16.5">
      <c r="A37" s="207"/>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966C0-BEDD-403B-A175-801DC56F36FD}">
  <sheetPr>
    <tabColor rgb="FF92D050"/>
  </sheetPr>
  <dimension ref="A1:A22"/>
  <sheetViews>
    <sheetView showGridLines="0" view="pageBreakPreview" zoomScaleNormal="100" zoomScaleSheetLayoutView="100" workbookViewId="0">
      <selection activeCell="A5" sqref="A5"/>
    </sheetView>
  </sheetViews>
  <sheetFormatPr baseColWidth="10" defaultRowHeight="15.75"/>
  <cols>
    <col min="1" max="1" width="109.875" customWidth="1"/>
  </cols>
  <sheetData>
    <row r="1" spans="1:1" ht="18.75">
      <c r="A1" s="133" t="s">
        <v>9024</v>
      </c>
    </row>
    <row r="2" spans="1:1" ht="18.75">
      <c r="A2" s="133" t="s">
        <v>9025</v>
      </c>
    </row>
    <row r="3" spans="1:1" ht="18.75">
      <c r="A3" s="133"/>
    </row>
    <row r="4" spans="1:1" ht="30">
      <c r="A4" s="134" t="s">
        <v>9026</v>
      </c>
    </row>
    <row r="5" spans="1:1" ht="60">
      <c r="A5" s="134" t="s">
        <v>9027</v>
      </c>
    </row>
    <row r="6" spans="1:1" ht="60">
      <c r="A6" s="134" t="s">
        <v>9028</v>
      </c>
    </row>
    <row r="7" spans="1:1">
      <c r="A7" s="134"/>
    </row>
    <row r="8" spans="1:1">
      <c r="A8" s="135" t="s">
        <v>9029</v>
      </c>
    </row>
    <row r="9" spans="1:1" ht="30">
      <c r="A9" s="134" t="s">
        <v>9030</v>
      </c>
    </row>
    <row r="10" spans="1:1">
      <c r="A10" s="136" t="s">
        <v>9031</v>
      </c>
    </row>
    <row r="11" spans="1:1" ht="30">
      <c r="A11" s="136" t="s">
        <v>9032</v>
      </c>
    </row>
    <row r="12" spans="1:1" ht="45">
      <c r="A12" s="136" t="s">
        <v>9033</v>
      </c>
    </row>
    <row r="13" spans="1:1">
      <c r="A13" s="136" t="s">
        <v>9034</v>
      </c>
    </row>
    <row r="14" spans="1:1">
      <c r="A14" s="136" t="s">
        <v>9035</v>
      </c>
    </row>
    <row r="15" spans="1:1">
      <c r="A15" s="136" t="s">
        <v>9036</v>
      </c>
    </row>
    <row r="16" spans="1:1" ht="30">
      <c r="A16" s="136" t="s">
        <v>9037</v>
      </c>
    </row>
    <row r="17" spans="1:1">
      <c r="A17" s="136" t="s">
        <v>9038</v>
      </c>
    </row>
    <row r="18" spans="1:1">
      <c r="A18" s="136" t="s">
        <v>9039</v>
      </c>
    </row>
    <row r="19" spans="1:1" ht="30">
      <c r="A19" s="134" t="s">
        <v>9274</v>
      </c>
    </row>
    <row r="22" spans="1:1">
      <c r="A22" s="41"/>
    </row>
  </sheetData>
  <hyperlinks>
    <hyperlink ref="A19" location="_ftn1" display="_ftn1" xr:uid="{903030E1-CC10-426A-85C9-F088AEAEADBD}"/>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AD3D9-8079-4767-ABD9-9A29A6F514BE}">
  <dimension ref="A2:G23"/>
  <sheetViews>
    <sheetView zoomScale="90" zoomScaleNormal="90" workbookViewId="0">
      <selection activeCell="K3" sqref="K3"/>
    </sheetView>
  </sheetViews>
  <sheetFormatPr baseColWidth="10" defaultRowHeight="15.75"/>
  <cols>
    <col min="1" max="1" width="32.625" customWidth="1"/>
    <col min="2" max="2" width="19" customWidth="1"/>
    <col min="3" max="3" width="16.375" customWidth="1"/>
    <col min="4" max="4" width="61.875" customWidth="1"/>
    <col min="7" max="7" width="26.625" customWidth="1"/>
  </cols>
  <sheetData>
    <row r="2" spans="1:7" ht="18">
      <c r="A2" s="202" t="s">
        <v>9271</v>
      </c>
    </row>
    <row r="4" spans="1:7" ht="18.95" customHeight="1">
      <c r="A4" s="301" t="s">
        <v>9243</v>
      </c>
      <c r="B4" s="301"/>
      <c r="C4" s="301"/>
      <c r="D4" s="301"/>
      <c r="E4" s="301"/>
      <c r="F4" s="301"/>
      <c r="G4" s="301"/>
    </row>
    <row r="5" spans="1:7" ht="18.95" customHeight="1">
      <c r="A5" s="302" t="s">
        <v>9244</v>
      </c>
      <c r="B5" s="302"/>
      <c r="C5" s="302"/>
      <c r="D5" s="302"/>
      <c r="E5" s="302"/>
      <c r="F5" s="302"/>
      <c r="G5" s="302"/>
    </row>
    <row r="6" spans="1:7" ht="24" thickBot="1">
      <c r="A6" s="204"/>
      <c r="B6" s="303"/>
      <c r="C6" s="303"/>
      <c r="D6" s="204"/>
      <c r="E6" s="205"/>
      <c r="F6" s="205"/>
      <c r="G6" s="205"/>
    </row>
    <row r="7" spans="1:7" ht="18.75" thickBot="1">
      <c r="A7" s="304"/>
      <c r="B7" s="305"/>
      <c r="C7" s="305"/>
      <c r="D7" s="306"/>
      <c r="E7" s="307"/>
      <c r="F7" s="308"/>
      <c r="G7" s="308"/>
    </row>
    <row r="8" spans="1:7" ht="56.45" customHeight="1" thickBot="1">
      <c r="A8" s="279" t="s">
        <v>9245</v>
      </c>
      <c r="B8" s="280"/>
      <c r="C8" s="280"/>
      <c r="D8" s="281"/>
      <c r="E8" s="287" t="s">
        <v>9246</v>
      </c>
      <c r="F8" s="288"/>
      <c r="G8" s="289"/>
    </row>
    <row r="9" spans="1:7" ht="36.950000000000003" customHeight="1" thickBot="1">
      <c r="A9" s="298" t="s">
        <v>9247</v>
      </c>
      <c r="B9" s="299"/>
      <c r="C9" s="299"/>
      <c r="D9" s="300"/>
      <c r="E9" s="282" t="s">
        <v>9248</v>
      </c>
      <c r="F9" s="283"/>
      <c r="G9" s="284"/>
    </row>
    <row r="10" spans="1:7" ht="26.45" customHeight="1" thickBot="1">
      <c r="A10" s="279" t="s">
        <v>9249</v>
      </c>
      <c r="B10" s="280"/>
      <c r="C10" s="280"/>
      <c r="D10" s="281"/>
      <c r="E10" s="282" t="s">
        <v>9250</v>
      </c>
      <c r="F10" s="283"/>
      <c r="G10" s="284"/>
    </row>
    <row r="11" spans="1:7" ht="26.45" customHeight="1" thickBot="1">
      <c r="A11" s="279" t="s">
        <v>9251</v>
      </c>
      <c r="B11" s="280"/>
      <c r="C11" s="280"/>
      <c r="D11" s="281"/>
      <c r="E11" s="282" t="s">
        <v>9248</v>
      </c>
      <c r="F11" s="283"/>
      <c r="G11" s="284"/>
    </row>
    <row r="12" spans="1:7" ht="36" customHeight="1" thickBot="1">
      <c r="A12" s="279" t="s">
        <v>9252</v>
      </c>
      <c r="B12" s="280"/>
      <c r="C12" s="280"/>
      <c r="D12" s="281"/>
      <c r="E12" s="287" t="s">
        <v>9253</v>
      </c>
      <c r="F12" s="288"/>
      <c r="G12" s="289"/>
    </row>
    <row r="13" spans="1:7" ht="26.45" customHeight="1" thickBot="1">
      <c r="A13" s="290" t="s">
        <v>9254</v>
      </c>
      <c r="B13" s="291"/>
      <c r="C13" s="296" t="s">
        <v>9255</v>
      </c>
      <c r="D13" s="297"/>
      <c r="E13" s="276" t="s">
        <v>9256</v>
      </c>
      <c r="F13" s="277"/>
      <c r="G13" s="278"/>
    </row>
    <row r="14" spans="1:7" ht="36.950000000000003" customHeight="1" thickBot="1">
      <c r="A14" s="292"/>
      <c r="B14" s="293"/>
      <c r="C14" s="285" t="s">
        <v>9257</v>
      </c>
      <c r="D14" s="286"/>
      <c r="E14" s="276" t="s">
        <v>9256</v>
      </c>
      <c r="F14" s="277"/>
      <c r="G14" s="278"/>
    </row>
    <row r="15" spans="1:7" ht="36.950000000000003" customHeight="1" thickBot="1">
      <c r="A15" s="292"/>
      <c r="B15" s="293"/>
      <c r="C15" s="285" t="s">
        <v>9258</v>
      </c>
      <c r="D15" s="286"/>
      <c r="E15" s="276" t="s">
        <v>9071</v>
      </c>
      <c r="F15" s="277"/>
      <c r="G15" s="278"/>
    </row>
    <row r="16" spans="1:7" ht="57.95" customHeight="1" thickBot="1">
      <c r="A16" s="292"/>
      <c r="B16" s="293"/>
      <c r="C16" s="285" t="s">
        <v>9259</v>
      </c>
      <c r="D16" s="286"/>
      <c r="E16" s="276" t="s">
        <v>9071</v>
      </c>
      <c r="F16" s="277"/>
      <c r="G16" s="278"/>
    </row>
    <row r="17" spans="1:7" ht="36.950000000000003" customHeight="1" thickBot="1">
      <c r="A17" s="292"/>
      <c r="B17" s="293"/>
      <c r="C17" s="285" t="s">
        <v>9260</v>
      </c>
      <c r="D17" s="286"/>
      <c r="E17" s="276" t="s">
        <v>9071</v>
      </c>
      <c r="F17" s="277"/>
      <c r="G17" s="278"/>
    </row>
    <row r="18" spans="1:7" ht="68.45" customHeight="1" thickBot="1">
      <c r="A18" s="292"/>
      <c r="B18" s="293"/>
      <c r="C18" s="285" t="s">
        <v>9261</v>
      </c>
      <c r="D18" s="286"/>
      <c r="E18" s="276" t="s">
        <v>9071</v>
      </c>
      <c r="F18" s="277"/>
      <c r="G18" s="278"/>
    </row>
    <row r="19" spans="1:7" ht="47.45" customHeight="1" thickBot="1">
      <c r="A19" s="292"/>
      <c r="B19" s="293"/>
      <c r="C19" s="285" t="s">
        <v>9262</v>
      </c>
      <c r="D19" s="286"/>
      <c r="E19" s="276" t="s">
        <v>9071</v>
      </c>
      <c r="F19" s="277"/>
      <c r="G19" s="278"/>
    </row>
    <row r="20" spans="1:7" ht="36.950000000000003" customHeight="1" thickBot="1">
      <c r="A20" s="292"/>
      <c r="B20" s="293"/>
      <c r="C20" s="285" t="s">
        <v>9263</v>
      </c>
      <c r="D20" s="286"/>
      <c r="E20" s="276" t="s">
        <v>9071</v>
      </c>
      <c r="F20" s="277"/>
      <c r="G20" s="278"/>
    </row>
    <row r="21" spans="1:7" ht="68.45" customHeight="1" thickBot="1">
      <c r="A21" s="294"/>
      <c r="B21" s="295"/>
      <c r="C21" s="285" t="s">
        <v>9264</v>
      </c>
      <c r="D21" s="286"/>
      <c r="E21" s="276" t="s">
        <v>9071</v>
      </c>
      <c r="F21" s="277"/>
      <c r="G21" s="278"/>
    </row>
    <row r="22" spans="1:7" ht="26.45" customHeight="1" thickBot="1">
      <c r="A22" s="279" t="s">
        <v>9265</v>
      </c>
      <c r="B22" s="280"/>
      <c r="C22" s="280"/>
      <c r="D22" s="281"/>
      <c r="E22" s="282" t="s">
        <v>9248</v>
      </c>
      <c r="F22" s="283"/>
      <c r="G22" s="284"/>
    </row>
    <row r="23" spans="1:7" ht="30" customHeight="1" thickBot="1">
      <c r="A23" s="279" t="s">
        <v>9266</v>
      </c>
      <c r="B23" s="280"/>
      <c r="C23" s="280"/>
      <c r="D23" s="281"/>
      <c r="E23" s="282" t="s">
        <v>9267</v>
      </c>
      <c r="F23" s="283"/>
      <c r="G23" s="284"/>
    </row>
  </sheetData>
  <mergeCells count="38">
    <mergeCell ref="A8:D8"/>
    <mergeCell ref="E8:G8"/>
    <mergeCell ref="A4:G4"/>
    <mergeCell ref="A5:G5"/>
    <mergeCell ref="B6:C6"/>
    <mergeCell ref="A7:D7"/>
    <mergeCell ref="E7:G7"/>
    <mergeCell ref="A9:D9"/>
    <mergeCell ref="E9:G9"/>
    <mergeCell ref="A10:D10"/>
    <mergeCell ref="E10:G10"/>
    <mergeCell ref="A11:D11"/>
    <mergeCell ref="E11:G11"/>
    <mergeCell ref="A12:D12"/>
    <mergeCell ref="E12:G12"/>
    <mergeCell ref="A13:B21"/>
    <mergeCell ref="C13:D13"/>
    <mergeCell ref="E13:G13"/>
    <mergeCell ref="C14:D14"/>
    <mergeCell ref="E14:G14"/>
    <mergeCell ref="C15:D15"/>
    <mergeCell ref="E15:G15"/>
    <mergeCell ref="C16:D16"/>
    <mergeCell ref="E16:G16"/>
    <mergeCell ref="C17:D17"/>
    <mergeCell ref="E17:G17"/>
    <mergeCell ref="C18:D18"/>
    <mergeCell ref="E18:G18"/>
    <mergeCell ref="C19:D19"/>
    <mergeCell ref="E19:G19"/>
    <mergeCell ref="A23:D23"/>
    <mergeCell ref="E23:G23"/>
    <mergeCell ref="C20:D20"/>
    <mergeCell ref="E20:G20"/>
    <mergeCell ref="C21:D21"/>
    <mergeCell ref="E21:G21"/>
    <mergeCell ref="A22:D22"/>
    <mergeCell ref="E22:G2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C9407-CA5F-4F09-BB24-EB2F6AA805D9}">
  <dimension ref="A1:E34"/>
  <sheetViews>
    <sheetView workbookViewId="0">
      <selection activeCell="A40" sqref="A40:XFD57"/>
    </sheetView>
  </sheetViews>
  <sheetFormatPr baseColWidth="10" defaultRowHeight="15.75"/>
  <cols>
    <col min="1" max="1" width="47.625" bestFit="1" customWidth="1"/>
    <col min="2" max="2" width="27.875" style="229" bestFit="1" customWidth="1"/>
    <col min="3" max="3" width="27.875" style="229" customWidth="1"/>
    <col min="4" max="4" width="20.125" bestFit="1" customWidth="1"/>
    <col min="5" max="5" width="14.875" bestFit="1" customWidth="1"/>
  </cols>
  <sheetData>
    <row r="1" spans="1:3">
      <c r="A1" s="228" t="s">
        <v>719</v>
      </c>
      <c r="B1" t="s">
        <v>9286</v>
      </c>
      <c r="C1"/>
    </row>
    <row r="3" spans="1:3">
      <c r="A3" s="228" t="s">
        <v>9284</v>
      </c>
      <c r="B3" s="230" t="s">
        <v>9287</v>
      </c>
      <c r="C3" s="230"/>
    </row>
    <row r="4" spans="1:3">
      <c r="A4" s="22" t="s">
        <v>972</v>
      </c>
      <c r="B4" s="230">
        <v>1</v>
      </c>
      <c r="C4" s="230"/>
    </row>
    <row r="5" spans="1:3">
      <c r="A5" s="22" t="s">
        <v>368</v>
      </c>
      <c r="B5" s="230">
        <v>2</v>
      </c>
      <c r="C5" s="230"/>
    </row>
    <row r="6" spans="1:3">
      <c r="A6" s="22" t="s">
        <v>8961</v>
      </c>
      <c r="B6" s="230">
        <v>1</v>
      </c>
      <c r="C6" s="230"/>
    </row>
    <row r="7" spans="1:3">
      <c r="A7" s="22" t="s">
        <v>8963</v>
      </c>
      <c r="B7" s="230">
        <v>1</v>
      </c>
      <c r="C7" s="230"/>
    </row>
    <row r="8" spans="1:3">
      <c r="A8" s="22" t="s">
        <v>9285</v>
      </c>
      <c r="B8" s="230">
        <v>5</v>
      </c>
      <c r="C8" s="230"/>
    </row>
    <row r="9" spans="1:3">
      <c r="B9"/>
      <c r="C9"/>
    </row>
    <row r="10" spans="1:3">
      <c r="B10"/>
      <c r="C10"/>
    </row>
    <row r="11" spans="1:3">
      <c r="B11"/>
      <c r="C11"/>
    </row>
    <row r="12" spans="1:3">
      <c r="B12"/>
      <c r="C12"/>
    </row>
    <row r="13" spans="1:3">
      <c r="B13"/>
      <c r="C13"/>
    </row>
    <row r="14" spans="1:3">
      <c r="B14"/>
      <c r="C14"/>
    </row>
    <row r="15" spans="1:3">
      <c r="B15"/>
      <c r="C15"/>
    </row>
    <row r="16" spans="1:3">
      <c r="B16"/>
      <c r="C16"/>
    </row>
    <row r="17" spans="1:5">
      <c r="B17"/>
      <c r="C17"/>
    </row>
    <row r="22" spans="1:5">
      <c r="A22" s="233" t="s">
        <v>9284</v>
      </c>
      <c r="B22" s="238" t="s">
        <v>9293</v>
      </c>
      <c r="C22" s="238" t="s">
        <v>9292</v>
      </c>
      <c r="D22" s="231" t="s">
        <v>9289</v>
      </c>
      <c r="E22" s="231" t="s">
        <v>9290</v>
      </c>
    </row>
    <row r="23" spans="1:5">
      <c r="A23" s="234" t="s">
        <v>426</v>
      </c>
      <c r="B23" s="232">
        <v>0</v>
      </c>
      <c r="C23" s="232">
        <v>10</v>
      </c>
      <c r="D23" s="232" t="s">
        <v>1011</v>
      </c>
      <c r="E23" s="232" t="s">
        <v>1012</v>
      </c>
    </row>
    <row r="24" spans="1:5">
      <c r="A24" s="235" t="s">
        <v>9291</v>
      </c>
      <c r="B24" s="50">
        <v>0</v>
      </c>
      <c r="C24" s="50">
        <v>10</v>
      </c>
      <c r="D24" s="236" t="s">
        <v>1012</v>
      </c>
      <c r="E24" s="50" t="s">
        <v>1012</v>
      </c>
    </row>
    <row r="25" spans="1:5">
      <c r="A25" s="234" t="s">
        <v>868</v>
      </c>
      <c r="B25" s="232">
        <v>0</v>
      </c>
      <c r="C25" s="232">
        <v>4</v>
      </c>
      <c r="D25" s="237" t="s">
        <v>1012</v>
      </c>
      <c r="E25" s="232" t="s">
        <v>1012</v>
      </c>
    </row>
    <row r="26" spans="1:5">
      <c r="A26" s="235" t="s">
        <v>864</v>
      </c>
      <c r="B26" s="50">
        <v>0</v>
      </c>
      <c r="C26" s="50">
        <v>2</v>
      </c>
      <c r="D26" s="236" t="s">
        <v>1012</v>
      </c>
      <c r="E26" s="50" t="s">
        <v>1012</v>
      </c>
    </row>
    <row r="27" spans="1:5">
      <c r="A27" s="234" t="s">
        <v>939</v>
      </c>
      <c r="B27" s="232">
        <v>0</v>
      </c>
      <c r="C27" s="232">
        <v>3</v>
      </c>
      <c r="D27" s="232" t="s">
        <v>1011</v>
      </c>
      <c r="E27" s="232" t="s">
        <v>1012</v>
      </c>
    </row>
    <row r="28" spans="1:5">
      <c r="A28" s="235" t="s">
        <v>972</v>
      </c>
      <c r="B28" s="50">
        <v>1</v>
      </c>
      <c r="C28" s="50">
        <v>0</v>
      </c>
      <c r="D28" s="236" t="s">
        <v>1012</v>
      </c>
      <c r="E28" s="50" t="s">
        <v>1012</v>
      </c>
    </row>
    <row r="29" spans="1:5">
      <c r="A29" s="234" t="s">
        <v>8961</v>
      </c>
      <c r="B29" s="232">
        <v>3</v>
      </c>
      <c r="C29" s="232">
        <v>3</v>
      </c>
      <c r="D29" s="232" t="s">
        <v>1011</v>
      </c>
      <c r="E29" s="232" t="s">
        <v>1012</v>
      </c>
    </row>
    <row r="30" spans="1:5">
      <c r="A30" s="235" t="s">
        <v>8963</v>
      </c>
      <c r="B30" s="50">
        <v>1</v>
      </c>
      <c r="C30" s="50">
        <v>0</v>
      </c>
      <c r="D30" s="50" t="s">
        <v>1011</v>
      </c>
      <c r="E30" s="50" t="s">
        <v>1012</v>
      </c>
    </row>
    <row r="31" spans="1:5">
      <c r="A31" s="234" t="s">
        <v>419</v>
      </c>
      <c r="B31" s="232">
        <v>0</v>
      </c>
      <c r="C31" s="232">
        <v>6</v>
      </c>
      <c r="D31" s="232" t="s">
        <v>1011</v>
      </c>
      <c r="E31" s="232" t="s">
        <v>1012</v>
      </c>
    </row>
    <row r="32" spans="1:5">
      <c r="A32" s="235" t="s">
        <v>8929</v>
      </c>
      <c r="B32" s="50">
        <v>0</v>
      </c>
      <c r="C32" s="50">
        <v>4</v>
      </c>
      <c r="D32" s="50" t="s">
        <v>1011</v>
      </c>
      <c r="E32" s="50" t="s">
        <v>1012</v>
      </c>
    </row>
    <row r="33" spans="1:5">
      <c r="A33" s="234" t="s">
        <v>8950</v>
      </c>
      <c r="B33" s="232">
        <v>0</v>
      </c>
      <c r="C33" s="232">
        <v>5</v>
      </c>
      <c r="D33" s="237" t="s">
        <v>1012</v>
      </c>
      <c r="E33" s="232" t="s">
        <v>1012</v>
      </c>
    </row>
    <row r="34" spans="1:5">
      <c r="A34" s="233" t="s">
        <v>68</v>
      </c>
      <c r="B34" s="238">
        <v>5</v>
      </c>
      <c r="C34" s="238">
        <v>47</v>
      </c>
      <c r="D34" s="231"/>
      <c r="E34" s="23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8F684-10C3-4AC3-98DD-65673664043D}">
  <sheetPr>
    <tabColor rgb="FF92D050"/>
    <pageSetUpPr fitToPage="1"/>
  </sheetPr>
  <dimension ref="A1:XEE269"/>
  <sheetViews>
    <sheetView zoomScale="80" zoomScaleNormal="80" zoomScaleSheetLayoutView="10" workbookViewId="0">
      <selection activeCell="E10" sqref="E10"/>
    </sheetView>
  </sheetViews>
  <sheetFormatPr baseColWidth="10" defaultColWidth="9" defaultRowHeight="15.75"/>
  <cols>
    <col min="1" max="1" width="33" style="22" customWidth="1"/>
    <col min="2" max="2" width="13.625" style="22" customWidth="1"/>
    <col min="3" max="4" width="10.875" style="22" customWidth="1"/>
    <col min="5" max="5" width="51.125" customWidth="1"/>
    <col min="6" max="6" width="18.625" style="22" bestFit="1" customWidth="1"/>
    <col min="7" max="7" width="25.625" style="22" bestFit="1" customWidth="1"/>
    <col min="8" max="8" width="26.625" style="22" bestFit="1" customWidth="1"/>
    <col min="9" max="9" width="12.125" style="22" bestFit="1" customWidth="1"/>
    <col min="10" max="10" width="14.625" style="22" bestFit="1" customWidth="1"/>
    <col min="11" max="11" width="12.875" style="22" bestFit="1" customWidth="1"/>
    <col min="12" max="12" width="40.125" bestFit="1" customWidth="1"/>
    <col min="13" max="13" width="9.625" style="22" bestFit="1" customWidth="1"/>
    <col min="14" max="14" width="21.125" style="22" bestFit="1" customWidth="1"/>
    <col min="15" max="15" width="18.5" style="21" bestFit="1" customWidth="1"/>
    <col min="16" max="16384" width="9" style="22"/>
  </cols>
  <sheetData>
    <row r="1" spans="1:16359">
      <c r="A1" s="249" t="s">
        <v>9282</v>
      </c>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c r="DV1" s="249"/>
      <c r="DW1" s="249"/>
      <c r="DX1" s="249"/>
      <c r="DY1" s="249"/>
      <c r="DZ1" s="249"/>
      <c r="EA1" s="249"/>
      <c r="EB1" s="249"/>
      <c r="EC1" s="249"/>
      <c r="ED1" s="249"/>
      <c r="EE1" s="249"/>
      <c r="EF1" s="249"/>
      <c r="EG1" s="249"/>
      <c r="EH1" s="249"/>
      <c r="EI1" s="249"/>
      <c r="EJ1" s="249"/>
      <c r="EK1" s="249"/>
      <c r="EL1" s="249"/>
      <c r="EM1" s="249"/>
      <c r="EN1" s="249"/>
      <c r="EO1" s="249"/>
      <c r="EP1" s="249"/>
      <c r="EQ1" s="249"/>
      <c r="ER1" s="249"/>
      <c r="ES1" s="249"/>
      <c r="ET1" s="249"/>
      <c r="EU1" s="249"/>
      <c r="EV1" s="249"/>
      <c r="EW1" s="249"/>
      <c r="EX1" s="249"/>
      <c r="EY1" s="249"/>
      <c r="EZ1" s="249"/>
      <c r="FA1" s="249"/>
      <c r="FB1" s="249"/>
      <c r="FC1" s="249"/>
      <c r="FD1" s="249"/>
      <c r="FE1" s="249"/>
      <c r="FF1" s="249"/>
      <c r="FG1" s="249"/>
      <c r="FH1" s="249"/>
      <c r="FI1" s="249"/>
      <c r="FJ1" s="249"/>
      <c r="FK1" s="249"/>
      <c r="FL1" s="249"/>
      <c r="FM1" s="249"/>
      <c r="FN1" s="249"/>
      <c r="FO1" s="249"/>
      <c r="FP1" s="249"/>
      <c r="FQ1" s="249"/>
      <c r="FR1" s="249"/>
      <c r="FS1" s="249"/>
      <c r="FT1" s="249"/>
      <c r="FU1" s="249"/>
      <c r="FV1" s="249"/>
      <c r="FW1" s="249"/>
      <c r="FX1" s="249"/>
      <c r="FY1" s="249"/>
      <c r="FZ1" s="249"/>
      <c r="GA1" s="249"/>
      <c r="GB1" s="249"/>
      <c r="GC1" s="249"/>
      <c r="GD1" s="249"/>
      <c r="GE1" s="249"/>
      <c r="GF1" s="249"/>
      <c r="GG1" s="249"/>
      <c r="GH1" s="249"/>
      <c r="GI1" s="249"/>
      <c r="GJ1" s="249"/>
      <c r="GK1" s="249"/>
      <c r="GL1" s="249"/>
      <c r="GM1" s="249"/>
      <c r="GN1" s="249"/>
      <c r="GO1" s="249"/>
      <c r="GP1" s="249"/>
      <c r="GQ1" s="249"/>
      <c r="GR1" s="249"/>
      <c r="GS1" s="249"/>
      <c r="GT1" s="249"/>
      <c r="GU1" s="249"/>
      <c r="GV1" s="249"/>
      <c r="GW1" s="249"/>
      <c r="GX1" s="249"/>
      <c r="GY1" s="249"/>
      <c r="GZ1" s="249"/>
      <c r="HA1" s="249"/>
      <c r="HB1" s="249"/>
      <c r="HC1" s="249"/>
      <c r="HD1" s="249"/>
      <c r="HE1" s="249"/>
      <c r="HF1" s="249"/>
      <c r="HG1" s="249"/>
      <c r="HH1" s="249"/>
      <c r="HI1" s="249"/>
      <c r="HJ1" s="249"/>
      <c r="HK1" s="249"/>
      <c r="HL1" s="249"/>
      <c r="HM1" s="249"/>
      <c r="HN1" s="249"/>
      <c r="HO1" s="249"/>
      <c r="HP1" s="249"/>
      <c r="HQ1" s="249"/>
      <c r="HR1" s="249"/>
      <c r="HS1" s="249"/>
      <c r="HT1" s="249"/>
      <c r="HU1" s="249"/>
      <c r="HV1" s="249"/>
      <c r="HW1" s="249"/>
      <c r="HX1" s="249"/>
      <c r="HY1" s="249"/>
      <c r="HZ1" s="249"/>
      <c r="IA1" s="249"/>
      <c r="IB1" s="249"/>
      <c r="IC1" s="249"/>
      <c r="ID1" s="249"/>
      <c r="IE1" s="249"/>
      <c r="IF1" s="249"/>
      <c r="IG1" s="249"/>
      <c r="IH1" s="249"/>
      <c r="II1" s="249"/>
      <c r="IJ1" s="249"/>
      <c r="IK1" s="249"/>
      <c r="IL1" s="249"/>
      <c r="IM1" s="249"/>
      <c r="IN1" s="249"/>
      <c r="IO1" s="249"/>
      <c r="IP1" s="249"/>
      <c r="IQ1" s="249"/>
      <c r="IR1" s="249"/>
      <c r="IS1" s="249"/>
      <c r="IT1" s="249"/>
      <c r="IU1" s="249"/>
      <c r="IV1" s="249"/>
      <c r="IW1" s="249"/>
      <c r="IX1" s="249"/>
      <c r="IY1" s="249"/>
      <c r="IZ1" s="249"/>
      <c r="JA1" s="249"/>
      <c r="JB1" s="249"/>
      <c r="JC1" s="249"/>
      <c r="JD1" s="249"/>
      <c r="JE1" s="249"/>
      <c r="JF1" s="249"/>
      <c r="JG1" s="249"/>
      <c r="JH1" s="249"/>
      <c r="JI1" s="249"/>
      <c r="JJ1" s="249"/>
      <c r="JK1" s="249"/>
      <c r="JL1" s="249"/>
      <c r="JM1" s="249"/>
      <c r="JN1" s="249"/>
      <c r="JO1" s="249"/>
      <c r="JP1" s="249"/>
      <c r="JQ1" s="249"/>
      <c r="JR1" s="249"/>
      <c r="JS1" s="249"/>
      <c r="JT1" s="249"/>
      <c r="JU1" s="249"/>
      <c r="JV1" s="249"/>
      <c r="JW1" s="249"/>
      <c r="JX1" s="249"/>
      <c r="JY1" s="249"/>
      <c r="JZ1" s="249"/>
      <c r="KA1" s="249"/>
      <c r="KB1" s="249"/>
      <c r="KC1" s="249"/>
      <c r="KD1" s="249"/>
      <c r="KE1" s="249"/>
      <c r="KF1" s="249"/>
      <c r="KG1" s="249"/>
      <c r="KH1" s="249"/>
      <c r="KI1" s="249"/>
      <c r="KJ1" s="249"/>
      <c r="KK1" s="249"/>
      <c r="KL1" s="249"/>
      <c r="KM1" s="249"/>
      <c r="KN1" s="249"/>
      <c r="KO1" s="249"/>
      <c r="KP1" s="249"/>
      <c r="KQ1" s="249"/>
      <c r="KR1" s="249"/>
      <c r="KS1" s="249"/>
      <c r="KT1" s="249"/>
      <c r="KU1" s="249"/>
      <c r="KV1" s="249"/>
      <c r="KW1" s="249"/>
      <c r="KX1" s="249"/>
      <c r="KY1" s="249"/>
      <c r="KZ1" s="249"/>
      <c r="LA1" s="249"/>
      <c r="LB1" s="249"/>
      <c r="LC1" s="249"/>
      <c r="LD1" s="249"/>
      <c r="LE1" s="249"/>
      <c r="LF1" s="249"/>
      <c r="LG1" s="249"/>
      <c r="LH1" s="249"/>
      <c r="LI1" s="249"/>
      <c r="LJ1" s="249"/>
      <c r="LK1" s="249"/>
      <c r="LL1" s="249"/>
      <c r="LM1" s="249"/>
      <c r="LN1" s="249"/>
      <c r="LO1" s="249"/>
      <c r="LP1" s="249"/>
      <c r="LQ1" s="249"/>
      <c r="LR1" s="249"/>
      <c r="LS1" s="249"/>
      <c r="LT1" s="249"/>
      <c r="LU1" s="249"/>
      <c r="LV1" s="249"/>
      <c r="LW1" s="249"/>
      <c r="LX1" s="249"/>
      <c r="LY1" s="249"/>
      <c r="LZ1" s="249"/>
      <c r="MA1" s="249"/>
      <c r="MB1" s="249"/>
      <c r="MC1" s="249"/>
      <c r="MD1" s="249"/>
      <c r="ME1" s="249"/>
      <c r="MF1" s="249"/>
      <c r="MG1" s="249"/>
      <c r="MH1" s="249"/>
      <c r="MI1" s="249"/>
      <c r="MJ1" s="249"/>
      <c r="MK1" s="249"/>
      <c r="ML1" s="249"/>
      <c r="MM1" s="249"/>
      <c r="MN1" s="249"/>
      <c r="MO1" s="249"/>
      <c r="MP1" s="249"/>
      <c r="MQ1" s="249"/>
      <c r="MR1" s="249"/>
      <c r="MS1" s="249"/>
      <c r="MT1" s="249"/>
      <c r="MU1" s="249"/>
      <c r="MV1" s="249"/>
      <c r="MW1" s="249"/>
      <c r="MX1" s="249"/>
      <c r="MY1" s="249"/>
      <c r="MZ1" s="249"/>
      <c r="NA1" s="249"/>
      <c r="NB1" s="249"/>
      <c r="NC1" s="249"/>
      <c r="ND1" s="249"/>
      <c r="NE1" s="249"/>
      <c r="NF1" s="249"/>
      <c r="NG1" s="249"/>
      <c r="NH1" s="249"/>
      <c r="NI1" s="249"/>
      <c r="NJ1" s="249"/>
      <c r="NK1" s="249"/>
      <c r="NL1" s="249"/>
      <c r="NM1" s="249"/>
      <c r="NN1" s="249"/>
      <c r="NO1" s="249"/>
      <c r="NP1" s="249"/>
      <c r="NQ1" s="249"/>
      <c r="NR1" s="249"/>
      <c r="NS1" s="249"/>
      <c r="NT1" s="249"/>
      <c r="NU1" s="249"/>
      <c r="NV1" s="249"/>
      <c r="NW1" s="249"/>
      <c r="NX1" s="249"/>
      <c r="NY1" s="249"/>
      <c r="NZ1" s="249"/>
      <c r="OA1" s="249"/>
      <c r="OB1" s="249"/>
      <c r="OC1" s="249"/>
      <c r="OD1" s="249"/>
      <c r="OE1" s="249"/>
      <c r="OF1" s="249"/>
      <c r="OG1" s="249"/>
      <c r="OH1" s="249"/>
      <c r="OI1" s="249"/>
      <c r="OJ1" s="249"/>
      <c r="OK1" s="249"/>
      <c r="OL1" s="249"/>
      <c r="OM1" s="249"/>
      <c r="ON1" s="249"/>
      <c r="OO1" s="249"/>
      <c r="OP1" s="249"/>
      <c r="OQ1" s="249"/>
      <c r="OR1" s="249"/>
      <c r="OS1" s="249"/>
      <c r="OT1" s="249"/>
      <c r="OU1" s="249"/>
      <c r="OV1" s="249"/>
      <c r="OW1" s="249"/>
      <c r="OX1" s="249"/>
      <c r="OY1" s="249"/>
      <c r="OZ1" s="249"/>
      <c r="PA1" s="249"/>
      <c r="PB1" s="249"/>
      <c r="PC1" s="249"/>
      <c r="PD1" s="249"/>
      <c r="PE1" s="249"/>
      <c r="PF1" s="249"/>
      <c r="PG1" s="249"/>
      <c r="PH1" s="249"/>
      <c r="PI1" s="249"/>
      <c r="PJ1" s="249"/>
      <c r="PK1" s="249"/>
      <c r="PL1" s="249"/>
      <c r="PM1" s="249"/>
      <c r="PN1" s="249"/>
      <c r="PO1" s="249"/>
      <c r="PP1" s="249"/>
      <c r="PQ1" s="249"/>
      <c r="PR1" s="249"/>
      <c r="PS1" s="249"/>
      <c r="PT1" s="249"/>
      <c r="PU1" s="249"/>
      <c r="PV1" s="249"/>
      <c r="PW1" s="249"/>
      <c r="PX1" s="249"/>
      <c r="PY1" s="249"/>
      <c r="PZ1" s="249"/>
      <c r="QA1" s="249"/>
      <c r="QB1" s="249"/>
      <c r="QC1" s="249"/>
      <c r="QD1" s="249"/>
      <c r="QE1" s="249"/>
      <c r="QF1" s="249"/>
      <c r="QG1" s="249"/>
      <c r="QH1" s="249"/>
      <c r="QI1" s="249"/>
      <c r="QJ1" s="249"/>
      <c r="QK1" s="249"/>
      <c r="QL1" s="249"/>
      <c r="QM1" s="249"/>
      <c r="QN1" s="249"/>
      <c r="QO1" s="249"/>
      <c r="QP1" s="249"/>
      <c r="QQ1" s="249"/>
      <c r="QR1" s="249"/>
      <c r="QS1" s="249"/>
      <c r="QT1" s="249"/>
      <c r="QU1" s="249"/>
      <c r="QV1" s="249"/>
      <c r="QW1" s="249"/>
      <c r="QX1" s="249"/>
      <c r="QY1" s="249"/>
      <c r="QZ1" s="249"/>
      <c r="RA1" s="249"/>
      <c r="RB1" s="249"/>
      <c r="RC1" s="249"/>
      <c r="RD1" s="249"/>
      <c r="RE1" s="249"/>
      <c r="RF1" s="249"/>
      <c r="RG1" s="249"/>
      <c r="RH1" s="249"/>
      <c r="RI1" s="249"/>
      <c r="RJ1" s="249"/>
      <c r="RK1" s="249"/>
      <c r="RL1" s="249"/>
      <c r="RM1" s="249"/>
      <c r="RN1" s="249"/>
      <c r="RO1" s="249"/>
      <c r="RP1" s="249"/>
      <c r="RQ1" s="249"/>
      <c r="RR1" s="249"/>
      <c r="RS1" s="249"/>
      <c r="RT1" s="249"/>
      <c r="RU1" s="249"/>
      <c r="RV1" s="249"/>
      <c r="RW1" s="249"/>
      <c r="RX1" s="249"/>
      <c r="RY1" s="249"/>
      <c r="RZ1" s="249"/>
      <c r="SA1" s="249"/>
      <c r="SB1" s="249"/>
      <c r="SC1" s="249"/>
      <c r="SD1" s="249"/>
      <c r="SE1" s="249"/>
      <c r="SF1" s="249"/>
      <c r="SG1" s="249"/>
      <c r="SH1" s="249"/>
      <c r="SI1" s="249"/>
      <c r="SJ1" s="249"/>
      <c r="SK1" s="249"/>
      <c r="SL1" s="249"/>
      <c r="SM1" s="249"/>
      <c r="SN1" s="249"/>
      <c r="SO1" s="249"/>
      <c r="SP1" s="249"/>
      <c r="SQ1" s="249"/>
      <c r="SR1" s="249"/>
      <c r="SS1" s="249"/>
      <c r="ST1" s="249"/>
      <c r="SU1" s="249"/>
      <c r="SV1" s="249"/>
      <c r="SW1" s="249"/>
      <c r="SX1" s="249"/>
      <c r="SY1" s="249"/>
      <c r="SZ1" s="249"/>
      <c r="TA1" s="249"/>
      <c r="TB1" s="249"/>
      <c r="TC1" s="249"/>
      <c r="TD1" s="249"/>
      <c r="TE1" s="249"/>
      <c r="TF1" s="249"/>
      <c r="TG1" s="249"/>
      <c r="TH1" s="249"/>
      <c r="TI1" s="249"/>
      <c r="TJ1" s="249"/>
      <c r="TK1" s="249"/>
      <c r="TL1" s="249"/>
      <c r="TM1" s="249"/>
      <c r="TN1" s="249"/>
      <c r="TO1" s="249"/>
      <c r="TP1" s="249"/>
      <c r="TQ1" s="249"/>
      <c r="TR1" s="249"/>
      <c r="TS1" s="249"/>
      <c r="TT1" s="249"/>
      <c r="TU1" s="249"/>
      <c r="TV1" s="249"/>
      <c r="TW1" s="249"/>
      <c r="TX1" s="249"/>
      <c r="TY1" s="249"/>
      <c r="TZ1" s="249"/>
      <c r="UA1" s="249"/>
      <c r="UB1" s="249"/>
      <c r="UC1" s="249"/>
      <c r="UD1" s="249"/>
      <c r="UE1" s="249"/>
      <c r="UF1" s="249"/>
      <c r="UG1" s="249"/>
      <c r="UH1" s="249"/>
      <c r="UI1" s="249"/>
      <c r="UJ1" s="249"/>
      <c r="UK1" s="249"/>
      <c r="UL1" s="249"/>
      <c r="UM1" s="249"/>
      <c r="UN1" s="249"/>
      <c r="UO1" s="249"/>
      <c r="UP1" s="249"/>
      <c r="UQ1" s="249"/>
      <c r="UR1" s="249"/>
      <c r="US1" s="249"/>
      <c r="UT1" s="249"/>
      <c r="UU1" s="249"/>
      <c r="UV1" s="249"/>
      <c r="UW1" s="249"/>
      <c r="UX1" s="249"/>
      <c r="UY1" s="249"/>
      <c r="UZ1" s="249"/>
      <c r="VA1" s="249"/>
      <c r="VB1" s="249"/>
      <c r="VC1" s="249"/>
      <c r="VD1" s="249"/>
      <c r="VE1" s="249"/>
      <c r="VF1" s="249"/>
      <c r="VG1" s="249"/>
      <c r="VH1" s="249"/>
      <c r="VI1" s="249"/>
      <c r="VJ1" s="249"/>
      <c r="VK1" s="249"/>
      <c r="VL1" s="249"/>
      <c r="VM1" s="249"/>
      <c r="VN1" s="249"/>
      <c r="VO1" s="249"/>
      <c r="VP1" s="249"/>
      <c r="VQ1" s="249"/>
      <c r="VR1" s="249"/>
      <c r="VS1" s="249"/>
      <c r="VT1" s="249"/>
      <c r="VU1" s="249"/>
      <c r="VV1" s="249"/>
      <c r="VW1" s="249"/>
      <c r="VX1" s="249"/>
      <c r="VY1" s="249"/>
      <c r="VZ1" s="249"/>
      <c r="WA1" s="249"/>
      <c r="WB1" s="249"/>
      <c r="WC1" s="249"/>
      <c r="WD1" s="249"/>
      <c r="WE1" s="249"/>
      <c r="WF1" s="249"/>
      <c r="WG1" s="249"/>
      <c r="WH1" s="249"/>
      <c r="WI1" s="249"/>
      <c r="WJ1" s="249"/>
      <c r="WK1" s="249"/>
      <c r="WL1" s="249"/>
      <c r="WM1" s="249"/>
      <c r="WN1" s="249"/>
      <c r="WO1" s="249"/>
      <c r="WP1" s="249"/>
      <c r="WQ1" s="249"/>
      <c r="WR1" s="249"/>
      <c r="WS1" s="249"/>
      <c r="WT1" s="249"/>
      <c r="WU1" s="249"/>
      <c r="WV1" s="249"/>
      <c r="WW1" s="249"/>
      <c r="WX1" s="249"/>
      <c r="WY1" s="249"/>
      <c r="WZ1" s="249"/>
      <c r="XA1" s="249"/>
      <c r="XB1" s="249"/>
      <c r="XC1" s="249"/>
      <c r="XD1" s="249"/>
      <c r="XE1" s="249"/>
      <c r="XF1" s="249"/>
      <c r="XG1" s="249"/>
      <c r="XH1" s="249"/>
      <c r="XI1" s="249"/>
      <c r="XJ1" s="249"/>
      <c r="XK1" s="249"/>
      <c r="XL1" s="249"/>
      <c r="XM1" s="249"/>
      <c r="XN1" s="249"/>
      <c r="XO1" s="249"/>
      <c r="XP1" s="249"/>
      <c r="XQ1" s="249"/>
      <c r="XR1" s="249"/>
      <c r="XS1" s="249"/>
      <c r="XT1" s="249"/>
      <c r="XU1" s="249"/>
      <c r="XV1" s="249"/>
      <c r="XW1" s="249"/>
      <c r="XX1" s="249"/>
      <c r="XY1" s="249"/>
      <c r="XZ1" s="249"/>
      <c r="YA1" s="249"/>
      <c r="YB1" s="249"/>
      <c r="YC1" s="249"/>
      <c r="YD1" s="249"/>
      <c r="YE1" s="249"/>
      <c r="YF1" s="249"/>
      <c r="YG1" s="249"/>
      <c r="YH1" s="249"/>
      <c r="YI1" s="249"/>
      <c r="YJ1" s="249"/>
      <c r="YK1" s="249"/>
      <c r="YL1" s="249"/>
      <c r="YM1" s="249"/>
      <c r="YN1" s="249"/>
      <c r="YO1" s="249"/>
      <c r="YP1" s="249"/>
      <c r="YQ1" s="249"/>
      <c r="YR1" s="249"/>
      <c r="YS1" s="249"/>
      <c r="YT1" s="249"/>
      <c r="YU1" s="249"/>
      <c r="YV1" s="249"/>
      <c r="YW1" s="249"/>
      <c r="YX1" s="249"/>
      <c r="YY1" s="249"/>
      <c r="YZ1" s="249"/>
      <c r="ZA1" s="249"/>
      <c r="ZB1" s="249"/>
      <c r="ZC1" s="249"/>
      <c r="ZD1" s="249"/>
      <c r="ZE1" s="249"/>
      <c r="ZF1" s="249"/>
      <c r="ZG1" s="249"/>
      <c r="ZH1" s="249"/>
      <c r="ZI1" s="249"/>
      <c r="ZJ1" s="249"/>
      <c r="ZK1" s="249"/>
      <c r="ZL1" s="249"/>
      <c r="ZM1" s="249"/>
      <c r="ZN1" s="249"/>
      <c r="ZO1" s="249"/>
      <c r="ZP1" s="249"/>
      <c r="ZQ1" s="249"/>
      <c r="ZR1" s="249"/>
      <c r="ZS1" s="249"/>
      <c r="ZT1" s="249"/>
      <c r="ZU1" s="249"/>
      <c r="ZV1" s="249"/>
      <c r="ZW1" s="249"/>
      <c r="ZX1" s="249"/>
      <c r="ZY1" s="249"/>
      <c r="ZZ1" s="249"/>
      <c r="AAA1" s="249"/>
      <c r="AAB1" s="249"/>
      <c r="AAC1" s="249"/>
      <c r="AAD1" s="249"/>
      <c r="AAE1" s="249"/>
      <c r="AAF1" s="249"/>
      <c r="AAG1" s="249"/>
      <c r="AAH1" s="249"/>
      <c r="AAI1" s="249"/>
      <c r="AAJ1" s="249"/>
      <c r="AAK1" s="249"/>
      <c r="AAL1" s="249"/>
      <c r="AAM1" s="249"/>
      <c r="AAN1" s="249"/>
      <c r="AAO1" s="249"/>
      <c r="AAP1" s="249"/>
      <c r="AAQ1" s="249"/>
      <c r="AAR1" s="249"/>
      <c r="AAS1" s="249"/>
      <c r="AAT1" s="249"/>
      <c r="AAU1" s="249"/>
      <c r="AAV1" s="249"/>
      <c r="AAW1" s="249"/>
      <c r="AAX1" s="249"/>
      <c r="AAY1" s="249"/>
      <c r="AAZ1" s="249"/>
      <c r="ABA1" s="249"/>
      <c r="ABB1" s="249"/>
      <c r="ABC1" s="249"/>
      <c r="ABD1" s="249"/>
      <c r="ABE1" s="249"/>
      <c r="ABF1" s="249"/>
      <c r="ABG1" s="249"/>
      <c r="ABH1" s="249"/>
      <c r="ABI1" s="249"/>
      <c r="ABJ1" s="249"/>
      <c r="ABK1" s="249"/>
      <c r="ABL1" s="249"/>
      <c r="ABM1" s="249"/>
      <c r="ABN1" s="249"/>
      <c r="ABO1" s="249"/>
      <c r="ABP1" s="249"/>
      <c r="ABQ1" s="249"/>
      <c r="ABR1" s="249"/>
      <c r="ABS1" s="249"/>
      <c r="ABT1" s="249"/>
      <c r="ABU1" s="249"/>
      <c r="ABV1" s="249"/>
      <c r="ABW1" s="249"/>
      <c r="ABX1" s="249"/>
      <c r="ABY1" s="249"/>
      <c r="ABZ1" s="249"/>
      <c r="ACA1" s="249"/>
      <c r="ACB1" s="249"/>
      <c r="ACC1" s="249"/>
      <c r="ACD1" s="249"/>
      <c r="ACE1" s="249"/>
      <c r="ACF1" s="249"/>
      <c r="ACG1" s="249"/>
      <c r="ACH1" s="249"/>
      <c r="ACI1" s="249"/>
      <c r="ACJ1" s="249"/>
      <c r="ACK1" s="249"/>
      <c r="ACL1" s="249"/>
      <c r="ACM1" s="249"/>
      <c r="ACN1" s="249"/>
      <c r="ACO1" s="249"/>
      <c r="ACP1" s="249"/>
      <c r="ACQ1" s="249"/>
      <c r="ACR1" s="249"/>
      <c r="ACS1" s="249"/>
      <c r="ACT1" s="249"/>
      <c r="ACU1" s="249"/>
      <c r="ACV1" s="249"/>
      <c r="ACW1" s="249"/>
      <c r="ACX1" s="249"/>
      <c r="ACY1" s="249"/>
      <c r="ACZ1" s="249"/>
      <c r="ADA1" s="249"/>
      <c r="ADB1" s="249"/>
      <c r="ADC1" s="249"/>
      <c r="ADD1" s="249"/>
      <c r="ADE1" s="249"/>
      <c r="ADF1" s="249"/>
      <c r="ADG1" s="249"/>
      <c r="ADH1" s="249"/>
      <c r="ADI1" s="249"/>
      <c r="ADJ1" s="249"/>
      <c r="ADK1" s="249"/>
      <c r="ADL1" s="249"/>
      <c r="ADM1" s="249"/>
      <c r="ADN1" s="249"/>
      <c r="ADO1" s="249"/>
      <c r="ADP1" s="249"/>
      <c r="ADQ1" s="249"/>
      <c r="ADR1" s="249"/>
      <c r="ADS1" s="249"/>
      <c r="ADT1" s="249"/>
      <c r="ADU1" s="249"/>
      <c r="ADV1" s="249"/>
      <c r="ADW1" s="249"/>
      <c r="ADX1" s="249"/>
      <c r="ADY1" s="249"/>
      <c r="ADZ1" s="249"/>
      <c r="AEA1" s="249"/>
      <c r="AEB1" s="249"/>
      <c r="AEC1" s="249"/>
      <c r="AED1" s="249"/>
      <c r="AEE1" s="249"/>
      <c r="AEF1" s="249"/>
      <c r="AEG1" s="249"/>
      <c r="AEH1" s="249"/>
      <c r="AEI1" s="249"/>
      <c r="AEJ1" s="249"/>
      <c r="AEK1" s="249"/>
      <c r="AEL1" s="249"/>
      <c r="AEM1" s="249"/>
      <c r="AEN1" s="249"/>
      <c r="AEO1" s="249"/>
      <c r="AEP1" s="249"/>
      <c r="AEQ1" s="249"/>
      <c r="AER1" s="249"/>
      <c r="AES1" s="249"/>
      <c r="AET1" s="249"/>
      <c r="AEU1" s="249"/>
      <c r="AEV1" s="249"/>
      <c r="AEW1" s="249"/>
      <c r="AEX1" s="249"/>
      <c r="AEY1" s="249"/>
      <c r="AEZ1" s="249"/>
      <c r="AFA1" s="249"/>
      <c r="AFB1" s="249"/>
      <c r="AFC1" s="249"/>
      <c r="AFD1" s="249"/>
      <c r="AFE1" s="249"/>
      <c r="AFF1" s="249"/>
      <c r="AFG1" s="249"/>
      <c r="AFH1" s="249"/>
      <c r="AFI1" s="249"/>
      <c r="AFJ1" s="249"/>
      <c r="AFK1" s="249"/>
      <c r="AFL1" s="249"/>
      <c r="AFM1" s="249"/>
      <c r="AFN1" s="249"/>
      <c r="AFO1" s="249"/>
      <c r="AFP1" s="249"/>
      <c r="AFQ1" s="249"/>
      <c r="AFR1" s="249"/>
      <c r="AFS1" s="249"/>
      <c r="AFT1" s="249"/>
      <c r="AFU1" s="249"/>
      <c r="AFV1" s="249"/>
      <c r="AFW1" s="249"/>
      <c r="AFX1" s="249"/>
      <c r="AFY1" s="249"/>
      <c r="AFZ1" s="249"/>
      <c r="AGA1" s="249"/>
      <c r="AGB1" s="249"/>
      <c r="AGC1" s="249"/>
      <c r="AGD1" s="249"/>
      <c r="AGE1" s="249"/>
      <c r="AGF1" s="249"/>
      <c r="AGG1" s="249"/>
      <c r="AGH1" s="249"/>
      <c r="AGI1" s="249"/>
      <c r="AGJ1" s="249"/>
      <c r="AGK1" s="249"/>
      <c r="AGL1" s="249"/>
      <c r="AGM1" s="249"/>
      <c r="AGN1" s="249"/>
      <c r="AGO1" s="249"/>
      <c r="AGP1" s="249"/>
      <c r="AGQ1" s="249"/>
      <c r="AGR1" s="249"/>
      <c r="AGS1" s="249"/>
      <c r="AGT1" s="249"/>
      <c r="AGU1" s="249"/>
      <c r="AGV1" s="249"/>
      <c r="AGW1" s="249"/>
      <c r="AGX1" s="249"/>
      <c r="AGY1" s="249"/>
      <c r="AGZ1" s="249"/>
      <c r="AHA1" s="249"/>
      <c r="AHB1" s="249"/>
      <c r="AHC1" s="249"/>
      <c r="AHD1" s="249"/>
      <c r="AHE1" s="249"/>
      <c r="AHF1" s="249"/>
      <c r="AHG1" s="249"/>
      <c r="AHH1" s="249"/>
      <c r="AHI1" s="249"/>
      <c r="AHJ1" s="249"/>
      <c r="AHK1" s="249"/>
      <c r="AHL1" s="249"/>
      <c r="AHM1" s="249"/>
      <c r="AHN1" s="249"/>
      <c r="AHO1" s="249"/>
      <c r="AHP1" s="249"/>
      <c r="AHQ1" s="249"/>
      <c r="AHR1" s="249"/>
      <c r="AHS1" s="249"/>
      <c r="AHT1" s="249"/>
      <c r="AHU1" s="249"/>
      <c r="AHV1" s="249"/>
      <c r="AHW1" s="249"/>
      <c r="AHX1" s="249"/>
      <c r="AHY1" s="249"/>
      <c r="AHZ1" s="249"/>
      <c r="AIA1" s="249"/>
      <c r="AIB1" s="249"/>
      <c r="AIC1" s="249"/>
      <c r="AID1" s="249"/>
      <c r="AIE1" s="249"/>
      <c r="AIF1" s="249"/>
      <c r="AIG1" s="249"/>
      <c r="AIH1" s="249"/>
      <c r="AII1" s="249"/>
      <c r="AIJ1" s="249"/>
      <c r="AIK1" s="249"/>
      <c r="AIL1" s="249"/>
      <c r="AIM1" s="249"/>
      <c r="AIN1" s="249"/>
      <c r="AIO1" s="249"/>
      <c r="AIP1" s="249"/>
      <c r="AIQ1" s="249"/>
      <c r="AIR1" s="249"/>
      <c r="AIS1" s="249"/>
      <c r="AIT1" s="249"/>
      <c r="AIU1" s="249"/>
      <c r="AIV1" s="249"/>
      <c r="AIW1" s="249"/>
      <c r="AIX1" s="249"/>
      <c r="AIY1" s="249"/>
      <c r="AIZ1" s="249"/>
      <c r="AJA1" s="249"/>
      <c r="AJB1" s="249"/>
      <c r="AJC1" s="249"/>
      <c r="AJD1" s="249"/>
      <c r="AJE1" s="249"/>
      <c r="AJF1" s="249"/>
      <c r="AJG1" s="249"/>
      <c r="AJH1" s="249"/>
      <c r="AJI1" s="249"/>
      <c r="AJJ1" s="249"/>
      <c r="AJK1" s="249"/>
      <c r="AJL1" s="249"/>
      <c r="AJM1" s="249"/>
      <c r="AJN1" s="249"/>
      <c r="AJO1" s="249"/>
      <c r="AJP1" s="249"/>
      <c r="AJQ1" s="249"/>
      <c r="AJR1" s="249"/>
      <c r="AJS1" s="249"/>
      <c r="AJT1" s="249"/>
      <c r="AJU1" s="249"/>
      <c r="AJV1" s="249"/>
      <c r="AJW1" s="249"/>
      <c r="AJX1" s="249"/>
      <c r="AJY1" s="249"/>
      <c r="AJZ1" s="249"/>
      <c r="AKA1" s="249"/>
      <c r="AKB1" s="249"/>
      <c r="AKC1" s="249"/>
      <c r="AKD1" s="249"/>
      <c r="AKE1" s="249"/>
      <c r="AKF1" s="249"/>
      <c r="AKG1" s="249"/>
      <c r="AKH1" s="249"/>
      <c r="AKI1" s="249"/>
      <c r="AKJ1" s="249"/>
      <c r="AKK1" s="249"/>
      <c r="AKL1" s="249"/>
      <c r="AKM1" s="249"/>
      <c r="AKN1" s="249"/>
      <c r="AKO1" s="249"/>
      <c r="AKP1" s="249"/>
      <c r="AKQ1" s="249"/>
      <c r="AKR1" s="249"/>
      <c r="AKS1" s="249"/>
      <c r="AKT1" s="249"/>
      <c r="AKU1" s="249"/>
      <c r="AKV1" s="249"/>
      <c r="AKW1" s="249"/>
      <c r="AKX1" s="249"/>
      <c r="AKY1" s="249"/>
      <c r="AKZ1" s="249"/>
      <c r="ALA1" s="249"/>
      <c r="ALB1" s="249"/>
      <c r="ALC1" s="249"/>
      <c r="ALD1" s="249"/>
      <c r="ALE1" s="249"/>
      <c r="ALF1" s="249"/>
      <c r="ALG1" s="249"/>
      <c r="ALH1" s="249"/>
      <c r="ALI1" s="249"/>
      <c r="ALJ1" s="249"/>
      <c r="ALK1" s="249"/>
      <c r="ALL1" s="249"/>
      <c r="ALM1" s="249"/>
      <c r="ALN1" s="249"/>
      <c r="ALO1" s="249"/>
      <c r="ALP1" s="249"/>
      <c r="ALQ1" s="249"/>
      <c r="ALR1" s="249"/>
      <c r="ALS1" s="249"/>
      <c r="ALT1" s="249"/>
      <c r="ALU1" s="249"/>
      <c r="ALV1" s="249"/>
      <c r="ALW1" s="249"/>
      <c r="ALX1" s="249"/>
      <c r="ALY1" s="249"/>
      <c r="ALZ1" s="249"/>
      <c r="AMA1" s="249"/>
      <c r="AMB1" s="249"/>
      <c r="AMC1" s="249"/>
      <c r="AMD1" s="249"/>
      <c r="AME1" s="249"/>
      <c r="AMF1" s="249"/>
      <c r="AMG1" s="249"/>
      <c r="AMH1" s="249"/>
      <c r="AMI1" s="249"/>
      <c r="AMJ1" s="249"/>
      <c r="AMK1" s="249"/>
      <c r="AML1" s="249"/>
      <c r="AMM1" s="249"/>
      <c r="AMN1" s="249"/>
      <c r="AMO1" s="249"/>
      <c r="AMP1" s="249"/>
      <c r="AMQ1" s="249"/>
      <c r="AMR1" s="249"/>
      <c r="AMS1" s="249"/>
      <c r="AMT1" s="249"/>
      <c r="AMU1" s="249"/>
      <c r="AMV1" s="249"/>
      <c r="AMW1" s="249"/>
      <c r="AMX1" s="249"/>
      <c r="AMY1" s="249"/>
      <c r="AMZ1" s="249"/>
      <c r="ANA1" s="249"/>
      <c r="ANB1" s="249"/>
      <c r="ANC1" s="249"/>
      <c r="AND1" s="249"/>
      <c r="ANE1" s="249"/>
      <c r="ANF1" s="249"/>
      <c r="ANG1" s="249"/>
      <c r="ANH1" s="249"/>
      <c r="ANI1" s="249"/>
      <c r="ANJ1" s="249"/>
      <c r="ANK1" s="249"/>
      <c r="ANL1" s="249"/>
      <c r="ANM1" s="249"/>
      <c r="ANN1" s="249"/>
      <c r="ANO1" s="249"/>
      <c r="ANP1" s="249"/>
      <c r="ANQ1" s="249"/>
      <c r="ANR1" s="249"/>
      <c r="ANS1" s="249"/>
      <c r="ANT1" s="249"/>
      <c r="ANU1" s="249"/>
      <c r="ANV1" s="249"/>
      <c r="ANW1" s="249"/>
      <c r="ANX1" s="249"/>
      <c r="ANY1" s="249"/>
      <c r="ANZ1" s="249"/>
      <c r="AOA1" s="249"/>
      <c r="AOB1" s="249"/>
      <c r="AOC1" s="249"/>
      <c r="AOD1" s="249"/>
      <c r="AOE1" s="249"/>
      <c r="AOF1" s="249"/>
      <c r="AOG1" s="249"/>
      <c r="AOH1" s="249"/>
      <c r="AOI1" s="249"/>
      <c r="AOJ1" s="249"/>
      <c r="AOK1" s="249"/>
      <c r="AOL1" s="249"/>
      <c r="AOM1" s="249"/>
      <c r="AON1" s="249"/>
      <c r="AOO1" s="249"/>
      <c r="AOP1" s="249"/>
      <c r="AOQ1" s="249"/>
      <c r="AOR1" s="249"/>
      <c r="AOS1" s="249"/>
      <c r="AOT1" s="249"/>
      <c r="AOU1" s="249"/>
      <c r="AOV1" s="249"/>
      <c r="AOW1" s="249"/>
      <c r="AOX1" s="249"/>
      <c r="AOY1" s="249"/>
      <c r="AOZ1" s="249"/>
      <c r="APA1" s="249"/>
      <c r="APB1" s="249"/>
      <c r="APC1" s="249"/>
      <c r="APD1" s="249"/>
      <c r="APE1" s="249"/>
      <c r="APF1" s="249"/>
      <c r="APG1" s="249"/>
      <c r="APH1" s="249"/>
      <c r="API1" s="249"/>
      <c r="APJ1" s="249"/>
      <c r="APK1" s="249"/>
      <c r="APL1" s="249"/>
      <c r="APM1" s="249"/>
      <c r="APN1" s="249"/>
      <c r="APO1" s="249"/>
      <c r="APP1" s="249"/>
      <c r="APQ1" s="249"/>
      <c r="APR1" s="249"/>
      <c r="APS1" s="249"/>
      <c r="APT1" s="249"/>
      <c r="APU1" s="249"/>
      <c r="APV1" s="249"/>
      <c r="APW1" s="249"/>
      <c r="APX1" s="249"/>
      <c r="APY1" s="249"/>
      <c r="APZ1" s="249"/>
      <c r="AQA1" s="249"/>
      <c r="AQB1" s="249"/>
      <c r="AQC1" s="249"/>
      <c r="AQD1" s="249"/>
      <c r="AQE1" s="249"/>
      <c r="AQF1" s="249"/>
      <c r="AQG1" s="249"/>
      <c r="AQH1" s="249"/>
      <c r="AQI1" s="249"/>
      <c r="AQJ1" s="249"/>
      <c r="AQK1" s="249"/>
      <c r="AQL1" s="249"/>
      <c r="AQM1" s="249"/>
      <c r="AQN1" s="249"/>
      <c r="AQO1" s="249"/>
      <c r="AQP1" s="249"/>
      <c r="AQQ1" s="249"/>
      <c r="AQR1" s="249"/>
      <c r="AQS1" s="249"/>
      <c r="AQT1" s="249"/>
      <c r="AQU1" s="249"/>
      <c r="AQV1" s="249"/>
      <c r="AQW1" s="249"/>
      <c r="AQX1" s="249"/>
      <c r="AQY1" s="249"/>
      <c r="AQZ1" s="249"/>
      <c r="ARA1" s="249"/>
      <c r="ARB1" s="249"/>
      <c r="ARC1" s="249"/>
      <c r="ARD1" s="249"/>
      <c r="ARE1" s="249"/>
      <c r="ARF1" s="249"/>
      <c r="ARG1" s="249"/>
      <c r="ARH1" s="249"/>
      <c r="ARI1" s="249"/>
      <c r="ARJ1" s="249"/>
      <c r="ARK1" s="249"/>
      <c r="ARL1" s="249"/>
      <c r="ARM1" s="249"/>
      <c r="ARN1" s="249"/>
      <c r="ARO1" s="249"/>
      <c r="ARP1" s="249"/>
      <c r="ARQ1" s="249"/>
      <c r="ARR1" s="249"/>
      <c r="ARS1" s="249"/>
      <c r="ART1" s="249"/>
      <c r="ARU1" s="249"/>
      <c r="ARV1" s="249"/>
      <c r="ARW1" s="249"/>
      <c r="ARX1" s="249"/>
      <c r="ARY1" s="249"/>
      <c r="ARZ1" s="249"/>
      <c r="ASA1" s="249"/>
      <c r="ASB1" s="249"/>
      <c r="ASC1" s="249"/>
      <c r="ASD1" s="249"/>
      <c r="ASE1" s="249"/>
      <c r="ASF1" s="249"/>
      <c r="ASG1" s="249"/>
      <c r="ASH1" s="249"/>
      <c r="ASI1" s="249"/>
      <c r="ASJ1" s="249"/>
      <c r="ASK1" s="249"/>
      <c r="ASL1" s="249"/>
      <c r="ASM1" s="249"/>
      <c r="ASN1" s="249"/>
      <c r="ASO1" s="249"/>
      <c r="ASP1" s="249"/>
      <c r="ASQ1" s="249"/>
      <c r="ASR1" s="249"/>
      <c r="ASS1" s="249"/>
      <c r="AST1" s="249"/>
      <c r="ASU1" s="249"/>
      <c r="ASV1" s="249"/>
      <c r="ASW1" s="249"/>
      <c r="ASX1" s="249"/>
      <c r="ASY1" s="249"/>
      <c r="ASZ1" s="249"/>
      <c r="ATA1" s="249"/>
      <c r="ATB1" s="249"/>
      <c r="ATC1" s="249"/>
      <c r="ATD1" s="249"/>
      <c r="ATE1" s="249"/>
      <c r="ATF1" s="249"/>
      <c r="ATG1" s="249"/>
      <c r="ATH1" s="249"/>
      <c r="ATI1" s="249"/>
      <c r="ATJ1" s="249"/>
      <c r="ATK1" s="249"/>
      <c r="ATL1" s="249"/>
      <c r="ATM1" s="249"/>
      <c r="ATN1" s="249"/>
      <c r="ATO1" s="249"/>
      <c r="ATP1" s="249"/>
      <c r="ATQ1" s="249"/>
      <c r="ATR1" s="249"/>
      <c r="ATS1" s="249"/>
      <c r="ATT1" s="249"/>
      <c r="ATU1" s="249"/>
      <c r="ATV1" s="249"/>
      <c r="ATW1" s="249"/>
      <c r="ATX1" s="249"/>
      <c r="ATY1" s="249"/>
      <c r="ATZ1" s="249"/>
      <c r="AUA1" s="249"/>
      <c r="AUB1" s="249"/>
      <c r="AUC1" s="249"/>
      <c r="AUD1" s="249"/>
      <c r="AUE1" s="249"/>
      <c r="AUF1" s="249"/>
      <c r="AUG1" s="249"/>
      <c r="AUH1" s="249"/>
      <c r="AUI1" s="249"/>
      <c r="AUJ1" s="249"/>
      <c r="AUK1" s="249"/>
      <c r="AUL1" s="249"/>
      <c r="AUM1" s="249"/>
      <c r="AUN1" s="249"/>
      <c r="AUO1" s="249"/>
      <c r="AUP1" s="249"/>
      <c r="AUQ1" s="249"/>
      <c r="AUR1" s="249"/>
      <c r="AUS1" s="249"/>
      <c r="AUT1" s="249"/>
      <c r="AUU1" s="249"/>
      <c r="AUV1" s="249"/>
      <c r="AUW1" s="249"/>
      <c r="AUX1" s="249"/>
      <c r="AUY1" s="249"/>
      <c r="AUZ1" s="249"/>
      <c r="AVA1" s="249"/>
      <c r="AVB1" s="249"/>
      <c r="AVC1" s="249"/>
      <c r="AVD1" s="249"/>
      <c r="AVE1" s="249"/>
      <c r="AVF1" s="249"/>
      <c r="AVG1" s="249"/>
      <c r="AVH1" s="249"/>
      <c r="AVI1" s="249"/>
      <c r="AVJ1" s="249"/>
      <c r="AVK1" s="249"/>
      <c r="AVL1" s="249"/>
      <c r="AVM1" s="249"/>
      <c r="AVN1" s="249"/>
      <c r="AVO1" s="249"/>
      <c r="AVP1" s="249"/>
      <c r="AVQ1" s="249"/>
      <c r="AVR1" s="249"/>
      <c r="AVS1" s="249"/>
      <c r="AVT1" s="249"/>
      <c r="AVU1" s="249"/>
      <c r="AVV1" s="249"/>
      <c r="AVW1" s="249"/>
      <c r="AVX1" s="249"/>
      <c r="AVY1" s="249"/>
      <c r="AVZ1" s="249"/>
      <c r="AWA1" s="249"/>
      <c r="AWB1" s="249"/>
      <c r="AWC1" s="249"/>
      <c r="AWD1" s="249"/>
      <c r="AWE1" s="249"/>
      <c r="AWF1" s="249"/>
      <c r="AWG1" s="249"/>
      <c r="AWH1" s="249"/>
      <c r="AWI1" s="249"/>
      <c r="AWJ1" s="249"/>
      <c r="AWK1" s="249"/>
      <c r="AWL1" s="249"/>
      <c r="AWM1" s="249"/>
      <c r="AWN1" s="249"/>
      <c r="AWO1" s="249"/>
      <c r="AWP1" s="249"/>
      <c r="AWQ1" s="249"/>
      <c r="AWR1" s="249"/>
      <c r="AWS1" s="249"/>
      <c r="AWT1" s="249"/>
      <c r="AWU1" s="249"/>
      <c r="AWV1" s="249"/>
      <c r="AWW1" s="249"/>
      <c r="AWX1" s="249"/>
      <c r="AWY1" s="249"/>
      <c r="AWZ1" s="249"/>
      <c r="AXA1" s="249"/>
      <c r="AXB1" s="249"/>
      <c r="AXC1" s="249"/>
      <c r="AXD1" s="249"/>
      <c r="AXE1" s="249"/>
      <c r="AXF1" s="249"/>
      <c r="AXG1" s="249"/>
      <c r="AXH1" s="249"/>
      <c r="AXI1" s="249"/>
      <c r="AXJ1" s="249"/>
      <c r="AXK1" s="249"/>
      <c r="AXL1" s="249"/>
      <c r="AXM1" s="249"/>
      <c r="AXN1" s="249"/>
      <c r="AXO1" s="249"/>
      <c r="AXP1" s="249"/>
      <c r="AXQ1" s="249"/>
      <c r="AXR1" s="249"/>
      <c r="AXS1" s="249"/>
      <c r="AXT1" s="249"/>
      <c r="AXU1" s="249"/>
      <c r="AXV1" s="249"/>
      <c r="AXW1" s="249"/>
      <c r="AXX1" s="249"/>
      <c r="AXY1" s="249"/>
      <c r="AXZ1" s="249"/>
      <c r="AYA1" s="249"/>
      <c r="AYB1" s="249"/>
      <c r="AYC1" s="249"/>
      <c r="AYD1" s="249"/>
      <c r="AYE1" s="249"/>
      <c r="AYF1" s="249"/>
      <c r="AYG1" s="249"/>
      <c r="AYH1" s="249"/>
      <c r="AYI1" s="249"/>
      <c r="AYJ1" s="249"/>
      <c r="AYK1" s="249"/>
      <c r="AYL1" s="249"/>
      <c r="AYM1" s="249"/>
      <c r="AYN1" s="249"/>
      <c r="AYO1" s="249"/>
      <c r="AYP1" s="249"/>
      <c r="AYQ1" s="249"/>
      <c r="AYR1" s="249"/>
      <c r="AYS1" s="249"/>
      <c r="AYT1" s="249"/>
      <c r="AYU1" s="249"/>
      <c r="AYV1" s="249"/>
      <c r="AYW1" s="249"/>
      <c r="AYX1" s="249"/>
      <c r="AYY1" s="249"/>
      <c r="AYZ1" s="249"/>
      <c r="AZA1" s="249"/>
      <c r="AZB1" s="249"/>
      <c r="AZC1" s="249"/>
      <c r="AZD1" s="249"/>
      <c r="AZE1" s="249"/>
      <c r="AZF1" s="249"/>
      <c r="AZG1" s="249"/>
      <c r="AZH1" s="249"/>
      <c r="AZI1" s="249"/>
      <c r="AZJ1" s="249"/>
      <c r="AZK1" s="249"/>
      <c r="AZL1" s="249"/>
      <c r="AZM1" s="249"/>
      <c r="AZN1" s="249"/>
      <c r="AZO1" s="249"/>
      <c r="AZP1" s="249"/>
      <c r="AZQ1" s="249"/>
      <c r="AZR1" s="249"/>
      <c r="AZS1" s="249"/>
      <c r="AZT1" s="249"/>
      <c r="AZU1" s="249"/>
      <c r="AZV1" s="249"/>
      <c r="AZW1" s="249"/>
      <c r="AZX1" s="249"/>
      <c r="AZY1" s="249"/>
      <c r="AZZ1" s="249"/>
      <c r="BAA1" s="249"/>
      <c r="BAB1" s="249"/>
      <c r="BAC1" s="249"/>
      <c r="BAD1" s="249"/>
      <c r="BAE1" s="249"/>
      <c r="BAF1" s="249"/>
      <c r="BAG1" s="249"/>
      <c r="BAH1" s="249"/>
      <c r="BAI1" s="249"/>
      <c r="BAJ1" s="249"/>
      <c r="BAK1" s="249"/>
      <c r="BAL1" s="249"/>
      <c r="BAM1" s="249"/>
      <c r="BAN1" s="249"/>
      <c r="BAO1" s="249"/>
      <c r="BAP1" s="249"/>
      <c r="BAQ1" s="249"/>
      <c r="BAR1" s="249"/>
      <c r="BAS1" s="249"/>
      <c r="BAT1" s="249"/>
      <c r="BAU1" s="249"/>
      <c r="BAV1" s="249"/>
      <c r="BAW1" s="249"/>
      <c r="BAX1" s="249"/>
      <c r="BAY1" s="249"/>
      <c r="BAZ1" s="249"/>
      <c r="BBA1" s="249"/>
      <c r="BBB1" s="249"/>
      <c r="BBC1" s="249"/>
      <c r="BBD1" s="249"/>
      <c r="BBE1" s="249"/>
      <c r="BBF1" s="249"/>
      <c r="BBG1" s="249"/>
      <c r="BBH1" s="249"/>
      <c r="BBI1" s="249"/>
      <c r="BBJ1" s="249"/>
      <c r="BBK1" s="249"/>
      <c r="BBL1" s="249"/>
      <c r="BBM1" s="249"/>
      <c r="BBN1" s="249"/>
      <c r="BBO1" s="249"/>
      <c r="BBP1" s="249"/>
      <c r="BBQ1" s="249"/>
      <c r="BBR1" s="249"/>
      <c r="BBS1" s="249"/>
      <c r="BBT1" s="249"/>
      <c r="BBU1" s="249"/>
      <c r="BBV1" s="249"/>
      <c r="BBW1" s="249"/>
      <c r="BBX1" s="249"/>
      <c r="BBY1" s="249"/>
      <c r="BBZ1" s="249"/>
      <c r="BCA1" s="249"/>
      <c r="BCB1" s="249"/>
      <c r="BCC1" s="249"/>
      <c r="BCD1" s="249"/>
      <c r="BCE1" s="249"/>
      <c r="BCF1" s="249"/>
      <c r="BCG1" s="249"/>
      <c r="BCH1" s="249"/>
      <c r="BCI1" s="249"/>
      <c r="BCJ1" s="249"/>
      <c r="BCK1" s="249"/>
      <c r="BCL1" s="249"/>
      <c r="BCM1" s="249"/>
      <c r="BCN1" s="249"/>
      <c r="BCO1" s="249"/>
      <c r="BCP1" s="249"/>
      <c r="BCQ1" s="249"/>
      <c r="BCR1" s="249"/>
      <c r="BCS1" s="249"/>
      <c r="BCT1" s="249"/>
      <c r="BCU1" s="249"/>
      <c r="BCV1" s="249"/>
      <c r="BCW1" s="249"/>
      <c r="BCX1" s="249"/>
      <c r="BCY1" s="249"/>
      <c r="BCZ1" s="249"/>
      <c r="BDA1" s="249"/>
      <c r="BDB1" s="249"/>
      <c r="BDC1" s="249"/>
      <c r="BDD1" s="249"/>
      <c r="BDE1" s="249"/>
      <c r="BDF1" s="249"/>
      <c r="BDG1" s="249"/>
      <c r="BDH1" s="249"/>
      <c r="BDI1" s="249"/>
      <c r="BDJ1" s="249"/>
      <c r="BDK1" s="249"/>
      <c r="BDL1" s="249"/>
      <c r="BDM1" s="249"/>
      <c r="BDN1" s="249"/>
      <c r="BDO1" s="249"/>
      <c r="BDP1" s="249"/>
      <c r="BDQ1" s="249"/>
      <c r="BDR1" s="249"/>
      <c r="BDS1" s="249"/>
      <c r="BDT1" s="249"/>
      <c r="BDU1" s="249"/>
      <c r="BDV1" s="249"/>
      <c r="BDW1" s="249"/>
      <c r="BDX1" s="249"/>
      <c r="BDY1" s="249"/>
      <c r="BDZ1" s="249"/>
      <c r="BEA1" s="249"/>
      <c r="BEB1" s="249"/>
      <c r="BEC1" s="249"/>
      <c r="BED1" s="249"/>
      <c r="BEE1" s="249"/>
      <c r="BEF1" s="249"/>
      <c r="BEG1" s="249"/>
      <c r="BEH1" s="249"/>
      <c r="BEI1" s="249"/>
      <c r="BEJ1" s="249"/>
      <c r="BEK1" s="249"/>
      <c r="BEL1" s="249"/>
      <c r="BEM1" s="249"/>
      <c r="BEN1" s="249"/>
      <c r="BEO1" s="249"/>
      <c r="BEP1" s="249"/>
      <c r="BEQ1" s="249"/>
      <c r="BER1" s="249"/>
      <c r="BES1" s="249"/>
      <c r="BET1" s="249"/>
      <c r="BEU1" s="249"/>
      <c r="BEV1" s="249"/>
      <c r="BEW1" s="249"/>
      <c r="BEX1" s="249"/>
      <c r="BEY1" s="249"/>
      <c r="BEZ1" s="249"/>
      <c r="BFA1" s="249"/>
      <c r="BFB1" s="249"/>
      <c r="BFC1" s="249"/>
      <c r="BFD1" s="249"/>
      <c r="BFE1" s="249"/>
      <c r="BFF1" s="249"/>
      <c r="BFG1" s="249"/>
      <c r="BFH1" s="249"/>
      <c r="BFI1" s="249"/>
      <c r="BFJ1" s="249"/>
      <c r="BFK1" s="249"/>
      <c r="BFL1" s="249"/>
      <c r="BFM1" s="249"/>
      <c r="BFN1" s="249"/>
      <c r="BFO1" s="249"/>
      <c r="BFP1" s="249"/>
      <c r="BFQ1" s="249"/>
      <c r="BFR1" s="249"/>
      <c r="BFS1" s="249"/>
      <c r="BFT1" s="249"/>
      <c r="BFU1" s="249"/>
      <c r="BFV1" s="249"/>
      <c r="BFW1" s="249"/>
      <c r="BFX1" s="249"/>
      <c r="BFY1" s="249"/>
      <c r="BFZ1" s="249"/>
      <c r="BGA1" s="249"/>
      <c r="BGB1" s="249"/>
      <c r="BGC1" s="249"/>
      <c r="BGD1" s="249"/>
      <c r="BGE1" s="249"/>
      <c r="BGF1" s="249"/>
      <c r="BGG1" s="249"/>
      <c r="BGH1" s="249"/>
      <c r="BGI1" s="249"/>
      <c r="BGJ1" s="249"/>
      <c r="BGK1" s="249"/>
      <c r="BGL1" s="249"/>
      <c r="BGM1" s="249"/>
      <c r="BGN1" s="249"/>
      <c r="BGO1" s="249"/>
      <c r="BGP1" s="249"/>
      <c r="BGQ1" s="249"/>
      <c r="BGR1" s="249"/>
      <c r="BGS1" s="249"/>
      <c r="BGT1" s="249"/>
      <c r="BGU1" s="249"/>
      <c r="BGV1" s="249"/>
      <c r="BGW1" s="249"/>
      <c r="BGX1" s="249"/>
      <c r="BGY1" s="249"/>
      <c r="BGZ1" s="249"/>
      <c r="BHA1" s="249"/>
      <c r="BHB1" s="249"/>
      <c r="BHC1" s="249"/>
      <c r="BHD1" s="249"/>
      <c r="BHE1" s="249"/>
      <c r="BHF1" s="249"/>
      <c r="BHG1" s="249"/>
      <c r="BHH1" s="249"/>
      <c r="BHI1" s="249"/>
      <c r="BHJ1" s="249"/>
      <c r="BHK1" s="249"/>
      <c r="BHL1" s="249"/>
      <c r="BHM1" s="249"/>
      <c r="BHN1" s="249"/>
      <c r="BHO1" s="249"/>
      <c r="BHP1" s="249"/>
      <c r="BHQ1" s="249"/>
      <c r="BHR1" s="249"/>
      <c r="BHS1" s="249"/>
      <c r="BHT1" s="249"/>
      <c r="BHU1" s="249"/>
      <c r="BHV1" s="249"/>
      <c r="BHW1" s="249"/>
      <c r="BHX1" s="249"/>
      <c r="BHY1" s="249"/>
      <c r="BHZ1" s="249"/>
      <c r="BIA1" s="249"/>
      <c r="BIB1" s="249"/>
      <c r="BIC1" s="249"/>
      <c r="BID1" s="249"/>
      <c r="BIE1" s="249"/>
      <c r="BIF1" s="249"/>
      <c r="BIG1" s="249"/>
      <c r="BIH1" s="249"/>
      <c r="BII1" s="249"/>
      <c r="BIJ1" s="249"/>
      <c r="BIK1" s="249"/>
      <c r="BIL1" s="249"/>
      <c r="BIM1" s="249"/>
      <c r="BIN1" s="249"/>
      <c r="BIO1" s="249"/>
      <c r="BIP1" s="249"/>
      <c r="BIQ1" s="249"/>
      <c r="BIR1" s="249"/>
      <c r="BIS1" s="249"/>
      <c r="BIT1" s="249"/>
      <c r="BIU1" s="249"/>
      <c r="BIV1" s="249"/>
      <c r="BIW1" s="249"/>
      <c r="BIX1" s="249"/>
      <c r="BIY1" s="249"/>
      <c r="BIZ1" s="249"/>
      <c r="BJA1" s="249"/>
      <c r="BJB1" s="249"/>
      <c r="BJC1" s="249"/>
      <c r="BJD1" s="249"/>
      <c r="BJE1" s="249"/>
      <c r="BJF1" s="249"/>
      <c r="BJG1" s="249"/>
      <c r="BJH1" s="249"/>
      <c r="BJI1" s="249"/>
      <c r="BJJ1" s="249"/>
      <c r="BJK1" s="249"/>
      <c r="BJL1" s="249"/>
      <c r="BJM1" s="249"/>
      <c r="BJN1" s="249"/>
      <c r="BJO1" s="249"/>
      <c r="BJP1" s="249"/>
      <c r="BJQ1" s="249"/>
      <c r="BJR1" s="249"/>
      <c r="BJS1" s="249"/>
      <c r="BJT1" s="249"/>
      <c r="BJU1" s="249"/>
      <c r="BJV1" s="249"/>
      <c r="BJW1" s="249"/>
      <c r="BJX1" s="249"/>
      <c r="BJY1" s="249"/>
      <c r="BJZ1" s="249"/>
      <c r="BKA1" s="249"/>
      <c r="BKB1" s="249"/>
      <c r="BKC1" s="249"/>
      <c r="BKD1" s="249"/>
      <c r="BKE1" s="249"/>
      <c r="BKF1" s="249"/>
      <c r="BKG1" s="249"/>
      <c r="BKH1" s="249"/>
      <c r="BKI1" s="249"/>
      <c r="BKJ1" s="249"/>
      <c r="BKK1" s="249"/>
      <c r="BKL1" s="249"/>
      <c r="BKM1" s="249"/>
      <c r="BKN1" s="249"/>
      <c r="BKO1" s="249"/>
      <c r="BKP1" s="249"/>
      <c r="BKQ1" s="249"/>
      <c r="BKR1" s="249"/>
      <c r="BKS1" s="249"/>
      <c r="BKT1" s="249"/>
      <c r="BKU1" s="249"/>
      <c r="BKV1" s="249"/>
      <c r="BKW1" s="249"/>
      <c r="BKX1" s="249"/>
      <c r="BKY1" s="249"/>
      <c r="BKZ1" s="249"/>
      <c r="BLA1" s="249"/>
      <c r="BLB1" s="249"/>
      <c r="BLC1" s="249"/>
      <c r="BLD1" s="249"/>
      <c r="BLE1" s="249"/>
      <c r="BLF1" s="249"/>
      <c r="BLG1" s="249"/>
      <c r="BLH1" s="249"/>
      <c r="BLI1" s="249"/>
      <c r="BLJ1" s="249"/>
      <c r="BLK1" s="249"/>
      <c r="BLL1" s="249"/>
      <c r="BLM1" s="249"/>
      <c r="BLN1" s="249"/>
      <c r="BLO1" s="249"/>
      <c r="BLP1" s="249"/>
      <c r="BLQ1" s="249"/>
      <c r="BLR1" s="249"/>
      <c r="BLS1" s="249"/>
      <c r="BLT1" s="249"/>
      <c r="BLU1" s="249"/>
      <c r="BLV1" s="249"/>
      <c r="BLW1" s="249"/>
      <c r="BLX1" s="249"/>
      <c r="BLY1" s="249"/>
      <c r="BLZ1" s="249"/>
      <c r="BMA1" s="249"/>
      <c r="BMB1" s="249"/>
      <c r="BMC1" s="249"/>
      <c r="BMD1" s="249"/>
      <c r="BME1" s="249"/>
      <c r="BMF1" s="249"/>
      <c r="BMG1" s="249"/>
      <c r="BMH1" s="249"/>
      <c r="BMI1" s="249"/>
      <c r="BMJ1" s="249"/>
      <c r="BMK1" s="249"/>
      <c r="BML1" s="249"/>
      <c r="BMM1" s="249"/>
      <c r="BMN1" s="249"/>
      <c r="BMO1" s="249"/>
      <c r="BMP1" s="249"/>
      <c r="BMQ1" s="249"/>
      <c r="BMR1" s="249"/>
      <c r="BMS1" s="249"/>
      <c r="BMT1" s="249"/>
      <c r="BMU1" s="249"/>
      <c r="BMV1" s="249"/>
      <c r="BMW1" s="249"/>
      <c r="BMX1" s="249"/>
      <c r="BMY1" s="249"/>
      <c r="BMZ1" s="249"/>
      <c r="BNA1" s="249"/>
      <c r="BNB1" s="249"/>
      <c r="BNC1" s="249"/>
      <c r="BND1" s="249"/>
      <c r="BNE1" s="249"/>
      <c r="BNF1" s="249"/>
      <c r="BNG1" s="249"/>
      <c r="BNH1" s="249"/>
      <c r="BNI1" s="249"/>
      <c r="BNJ1" s="249"/>
      <c r="BNK1" s="249"/>
      <c r="BNL1" s="249"/>
      <c r="BNM1" s="249"/>
      <c r="BNN1" s="249"/>
      <c r="BNO1" s="249"/>
      <c r="BNP1" s="249"/>
      <c r="BNQ1" s="249"/>
      <c r="BNR1" s="249"/>
      <c r="BNS1" s="249"/>
      <c r="BNT1" s="249"/>
      <c r="BNU1" s="249"/>
      <c r="BNV1" s="249"/>
      <c r="BNW1" s="249"/>
      <c r="BNX1" s="249"/>
      <c r="BNY1" s="249"/>
      <c r="BNZ1" s="249"/>
      <c r="BOA1" s="249"/>
      <c r="BOB1" s="249"/>
      <c r="BOC1" s="249"/>
      <c r="BOD1" s="249"/>
      <c r="BOE1" s="249"/>
      <c r="BOF1" s="249"/>
      <c r="BOG1" s="249"/>
      <c r="BOH1" s="249"/>
      <c r="BOI1" s="249"/>
      <c r="BOJ1" s="249"/>
      <c r="BOK1" s="249"/>
      <c r="BOL1" s="249"/>
      <c r="BOM1" s="249"/>
      <c r="BON1" s="249"/>
      <c r="BOO1" s="249"/>
      <c r="BOP1" s="249"/>
      <c r="BOQ1" s="249"/>
      <c r="BOR1" s="249"/>
      <c r="BOS1" s="249"/>
      <c r="BOT1" s="249"/>
      <c r="BOU1" s="249"/>
      <c r="BOV1" s="249"/>
      <c r="BOW1" s="249"/>
      <c r="BOX1" s="249"/>
      <c r="BOY1" s="249"/>
      <c r="BOZ1" s="249"/>
      <c r="BPA1" s="249"/>
      <c r="BPB1" s="249"/>
      <c r="BPC1" s="249"/>
      <c r="BPD1" s="249"/>
      <c r="BPE1" s="249"/>
      <c r="BPF1" s="249"/>
      <c r="BPG1" s="249"/>
      <c r="BPH1" s="249"/>
      <c r="BPI1" s="249"/>
      <c r="BPJ1" s="249"/>
      <c r="BPK1" s="249"/>
      <c r="BPL1" s="249"/>
      <c r="BPM1" s="249"/>
      <c r="BPN1" s="249"/>
      <c r="BPO1" s="249"/>
      <c r="BPP1" s="249"/>
      <c r="BPQ1" s="249"/>
      <c r="BPR1" s="249"/>
      <c r="BPS1" s="249"/>
      <c r="BPT1" s="249"/>
      <c r="BPU1" s="249"/>
      <c r="BPV1" s="249"/>
      <c r="BPW1" s="249"/>
      <c r="BPX1" s="249"/>
      <c r="BPY1" s="249"/>
      <c r="BPZ1" s="249"/>
      <c r="BQA1" s="249"/>
      <c r="BQB1" s="249"/>
      <c r="BQC1" s="249"/>
      <c r="BQD1" s="249"/>
      <c r="BQE1" s="249"/>
      <c r="BQF1" s="249"/>
      <c r="BQG1" s="249"/>
      <c r="BQH1" s="249"/>
      <c r="BQI1" s="249"/>
      <c r="BQJ1" s="249"/>
      <c r="BQK1" s="249"/>
      <c r="BQL1" s="249"/>
      <c r="BQM1" s="249"/>
      <c r="BQN1" s="249"/>
      <c r="BQO1" s="249"/>
      <c r="BQP1" s="249"/>
      <c r="BQQ1" s="249"/>
      <c r="BQR1" s="249"/>
      <c r="BQS1" s="249"/>
      <c r="BQT1" s="249"/>
      <c r="BQU1" s="249"/>
      <c r="BQV1" s="249"/>
      <c r="BQW1" s="249"/>
      <c r="BQX1" s="249"/>
      <c r="BQY1" s="249"/>
      <c r="BQZ1" s="249"/>
      <c r="BRA1" s="249"/>
      <c r="BRB1" s="249"/>
      <c r="BRC1" s="249"/>
      <c r="BRD1" s="249"/>
      <c r="BRE1" s="249"/>
      <c r="BRF1" s="249"/>
      <c r="BRG1" s="249"/>
      <c r="BRH1" s="249"/>
      <c r="BRI1" s="249"/>
      <c r="BRJ1" s="249"/>
      <c r="BRK1" s="249"/>
      <c r="BRL1" s="249"/>
      <c r="BRM1" s="249"/>
      <c r="BRN1" s="249"/>
      <c r="BRO1" s="249"/>
      <c r="BRP1" s="249"/>
      <c r="BRQ1" s="249"/>
      <c r="BRR1" s="249"/>
      <c r="BRS1" s="249"/>
      <c r="BRT1" s="249"/>
      <c r="BRU1" s="249"/>
      <c r="BRV1" s="249"/>
      <c r="BRW1" s="249"/>
      <c r="BRX1" s="249"/>
      <c r="BRY1" s="249"/>
      <c r="BRZ1" s="249"/>
      <c r="BSA1" s="249"/>
      <c r="BSB1" s="249"/>
      <c r="BSC1" s="249"/>
      <c r="BSD1" s="249"/>
      <c r="BSE1" s="249"/>
      <c r="BSF1" s="249"/>
      <c r="BSG1" s="249"/>
      <c r="BSH1" s="249"/>
      <c r="BSI1" s="249"/>
      <c r="BSJ1" s="249"/>
      <c r="BSK1" s="249"/>
      <c r="BSL1" s="249"/>
      <c r="BSM1" s="249"/>
      <c r="BSN1" s="249"/>
      <c r="BSO1" s="249"/>
      <c r="BSP1" s="249"/>
      <c r="BSQ1" s="249"/>
      <c r="BSR1" s="249"/>
      <c r="BSS1" s="249"/>
      <c r="BST1" s="249"/>
      <c r="BSU1" s="249"/>
      <c r="BSV1" s="249"/>
      <c r="BSW1" s="249"/>
      <c r="BSX1" s="249"/>
      <c r="BSY1" s="249"/>
      <c r="BSZ1" s="249"/>
      <c r="BTA1" s="249"/>
      <c r="BTB1" s="249"/>
      <c r="BTC1" s="249"/>
      <c r="BTD1" s="249"/>
      <c r="BTE1" s="249"/>
      <c r="BTF1" s="249"/>
      <c r="BTG1" s="249"/>
      <c r="BTH1" s="249"/>
      <c r="BTI1" s="249"/>
      <c r="BTJ1" s="249"/>
      <c r="BTK1" s="249"/>
      <c r="BTL1" s="249"/>
      <c r="BTM1" s="249"/>
      <c r="BTN1" s="249"/>
      <c r="BTO1" s="249"/>
      <c r="BTP1" s="249"/>
      <c r="BTQ1" s="249"/>
      <c r="BTR1" s="249"/>
      <c r="BTS1" s="249"/>
      <c r="BTT1" s="249"/>
      <c r="BTU1" s="249"/>
      <c r="BTV1" s="249"/>
      <c r="BTW1" s="249"/>
      <c r="BTX1" s="249"/>
      <c r="BTY1" s="249"/>
      <c r="BTZ1" s="249"/>
      <c r="BUA1" s="249"/>
      <c r="BUB1" s="249"/>
      <c r="BUC1" s="249"/>
      <c r="BUD1" s="249"/>
      <c r="BUE1" s="249"/>
      <c r="BUF1" s="249"/>
      <c r="BUG1" s="249"/>
      <c r="BUH1" s="249"/>
      <c r="BUI1" s="249"/>
      <c r="BUJ1" s="249"/>
      <c r="BUK1" s="249"/>
      <c r="BUL1" s="249"/>
      <c r="BUM1" s="249"/>
      <c r="BUN1" s="249"/>
      <c r="BUO1" s="249"/>
      <c r="BUP1" s="249"/>
      <c r="BUQ1" s="249"/>
      <c r="BUR1" s="249"/>
      <c r="BUS1" s="249"/>
      <c r="BUT1" s="249"/>
      <c r="BUU1" s="249"/>
      <c r="BUV1" s="249"/>
      <c r="BUW1" s="249"/>
      <c r="BUX1" s="249"/>
      <c r="BUY1" s="249"/>
      <c r="BUZ1" s="249"/>
      <c r="BVA1" s="249"/>
      <c r="BVB1" s="249"/>
      <c r="BVC1" s="249"/>
      <c r="BVD1" s="249"/>
      <c r="BVE1" s="249"/>
      <c r="BVF1" s="249"/>
      <c r="BVG1" s="249"/>
      <c r="BVH1" s="249"/>
      <c r="BVI1" s="249"/>
      <c r="BVJ1" s="249"/>
      <c r="BVK1" s="249"/>
      <c r="BVL1" s="249"/>
      <c r="BVM1" s="249"/>
      <c r="BVN1" s="249"/>
      <c r="BVO1" s="249"/>
      <c r="BVP1" s="249"/>
      <c r="BVQ1" s="249"/>
      <c r="BVR1" s="249"/>
      <c r="BVS1" s="249"/>
      <c r="BVT1" s="249"/>
      <c r="BVU1" s="249"/>
      <c r="BVV1" s="249"/>
      <c r="BVW1" s="249"/>
      <c r="BVX1" s="249"/>
      <c r="BVY1" s="249"/>
      <c r="BVZ1" s="249"/>
      <c r="BWA1" s="249"/>
      <c r="BWB1" s="249"/>
      <c r="BWC1" s="249"/>
      <c r="BWD1" s="249"/>
      <c r="BWE1" s="249"/>
      <c r="BWF1" s="249"/>
      <c r="BWG1" s="249"/>
      <c r="BWH1" s="249"/>
      <c r="BWI1" s="249"/>
      <c r="BWJ1" s="249"/>
      <c r="BWK1" s="249"/>
      <c r="BWL1" s="249"/>
      <c r="BWM1" s="249"/>
      <c r="BWN1" s="249"/>
      <c r="BWO1" s="249"/>
      <c r="BWP1" s="249"/>
      <c r="BWQ1" s="249"/>
      <c r="BWR1" s="249"/>
      <c r="BWS1" s="249"/>
      <c r="BWT1" s="249"/>
      <c r="BWU1" s="249"/>
      <c r="BWV1" s="249"/>
      <c r="BWW1" s="249"/>
      <c r="BWX1" s="249"/>
      <c r="BWY1" s="249"/>
      <c r="BWZ1" s="249"/>
      <c r="BXA1" s="249"/>
      <c r="BXB1" s="249"/>
      <c r="BXC1" s="249"/>
      <c r="BXD1" s="249"/>
      <c r="BXE1" s="249"/>
      <c r="BXF1" s="249"/>
      <c r="BXG1" s="249"/>
      <c r="BXH1" s="249"/>
      <c r="BXI1" s="249"/>
      <c r="BXJ1" s="249"/>
      <c r="BXK1" s="249"/>
      <c r="BXL1" s="249"/>
      <c r="BXM1" s="249"/>
      <c r="BXN1" s="249"/>
      <c r="BXO1" s="249"/>
      <c r="BXP1" s="249"/>
      <c r="BXQ1" s="249"/>
      <c r="BXR1" s="249"/>
      <c r="BXS1" s="249"/>
      <c r="BXT1" s="249"/>
      <c r="BXU1" s="249"/>
      <c r="BXV1" s="249"/>
      <c r="BXW1" s="249"/>
      <c r="BXX1" s="249"/>
      <c r="BXY1" s="249"/>
      <c r="BXZ1" s="249"/>
      <c r="BYA1" s="249"/>
      <c r="BYB1" s="249"/>
      <c r="BYC1" s="249"/>
      <c r="BYD1" s="249"/>
      <c r="BYE1" s="249"/>
      <c r="BYF1" s="249"/>
      <c r="BYG1" s="249"/>
      <c r="BYH1" s="249"/>
      <c r="BYI1" s="249"/>
      <c r="BYJ1" s="249"/>
      <c r="BYK1" s="249"/>
      <c r="BYL1" s="249"/>
      <c r="BYM1" s="249"/>
      <c r="BYN1" s="249"/>
      <c r="BYO1" s="249"/>
      <c r="BYP1" s="249"/>
      <c r="BYQ1" s="249"/>
      <c r="BYR1" s="249"/>
      <c r="BYS1" s="249"/>
      <c r="BYT1" s="249"/>
      <c r="BYU1" s="249"/>
      <c r="BYV1" s="249"/>
      <c r="BYW1" s="249"/>
      <c r="BYX1" s="249"/>
      <c r="BYY1" s="249"/>
      <c r="BYZ1" s="249"/>
      <c r="BZA1" s="249"/>
      <c r="BZB1" s="249"/>
      <c r="BZC1" s="249"/>
      <c r="BZD1" s="249"/>
      <c r="BZE1" s="249"/>
      <c r="BZF1" s="249"/>
      <c r="BZG1" s="249"/>
      <c r="BZH1" s="249"/>
      <c r="BZI1" s="249"/>
      <c r="BZJ1" s="249"/>
      <c r="BZK1" s="249"/>
      <c r="BZL1" s="249"/>
      <c r="BZM1" s="249"/>
      <c r="BZN1" s="249"/>
      <c r="BZO1" s="249"/>
      <c r="BZP1" s="249"/>
      <c r="BZQ1" s="249"/>
      <c r="BZR1" s="249"/>
      <c r="BZS1" s="249"/>
      <c r="BZT1" s="249"/>
      <c r="BZU1" s="249"/>
      <c r="BZV1" s="249"/>
      <c r="BZW1" s="249"/>
      <c r="BZX1" s="249"/>
      <c r="BZY1" s="249"/>
      <c r="BZZ1" s="249"/>
      <c r="CAA1" s="249"/>
      <c r="CAB1" s="249"/>
      <c r="CAC1" s="249"/>
      <c r="CAD1" s="249"/>
      <c r="CAE1" s="249"/>
      <c r="CAF1" s="249"/>
      <c r="CAG1" s="249"/>
      <c r="CAH1" s="249"/>
      <c r="CAI1" s="249"/>
      <c r="CAJ1" s="249"/>
      <c r="CAK1" s="249"/>
      <c r="CAL1" s="249"/>
      <c r="CAM1" s="249"/>
      <c r="CAN1" s="249"/>
      <c r="CAO1" s="249"/>
      <c r="CAP1" s="249"/>
      <c r="CAQ1" s="249"/>
      <c r="CAR1" s="249"/>
      <c r="CAS1" s="249"/>
      <c r="CAT1" s="249"/>
      <c r="CAU1" s="249"/>
      <c r="CAV1" s="249"/>
      <c r="CAW1" s="249"/>
      <c r="CAX1" s="249"/>
      <c r="CAY1" s="249"/>
      <c r="CAZ1" s="249"/>
      <c r="CBA1" s="249"/>
      <c r="CBB1" s="249"/>
      <c r="CBC1" s="249"/>
      <c r="CBD1" s="249"/>
      <c r="CBE1" s="249"/>
      <c r="CBF1" s="249"/>
      <c r="CBG1" s="249"/>
      <c r="CBH1" s="249"/>
      <c r="CBI1" s="249"/>
      <c r="CBJ1" s="249"/>
      <c r="CBK1" s="249"/>
      <c r="CBL1" s="249"/>
      <c r="CBM1" s="249"/>
      <c r="CBN1" s="249"/>
      <c r="CBO1" s="249"/>
      <c r="CBP1" s="249"/>
      <c r="CBQ1" s="249"/>
      <c r="CBR1" s="249"/>
      <c r="CBS1" s="249"/>
      <c r="CBT1" s="249"/>
      <c r="CBU1" s="249"/>
      <c r="CBV1" s="249"/>
      <c r="CBW1" s="249"/>
      <c r="CBX1" s="249"/>
      <c r="CBY1" s="249"/>
      <c r="CBZ1" s="249"/>
      <c r="CCA1" s="249"/>
      <c r="CCB1" s="249"/>
      <c r="CCC1" s="249"/>
      <c r="CCD1" s="249"/>
      <c r="CCE1" s="249"/>
      <c r="CCF1" s="249"/>
      <c r="CCG1" s="249"/>
      <c r="CCH1" s="249"/>
      <c r="CCI1" s="249"/>
      <c r="CCJ1" s="249"/>
      <c r="CCK1" s="249"/>
      <c r="CCL1" s="249"/>
      <c r="CCM1" s="249"/>
      <c r="CCN1" s="249"/>
      <c r="CCO1" s="249"/>
      <c r="CCP1" s="249"/>
      <c r="CCQ1" s="249"/>
      <c r="CCR1" s="249"/>
      <c r="CCS1" s="249"/>
      <c r="CCT1" s="249"/>
      <c r="CCU1" s="249"/>
      <c r="CCV1" s="249"/>
      <c r="CCW1" s="249"/>
      <c r="CCX1" s="249"/>
      <c r="CCY1" s="249"/>
      <c r="CCZ1" s="249"/>
      <c r="CDA1" s="249"/>
      <c r="CDB1" s="249"/>
      <c r="CDC1" s="249"/>
      <c r="CDD1" s="249"/>
      <c r="CDE1" s="249"/>
      <c r="CDF1" s="249"/>
      <c r="CDG1" s="249"/>
      <c r="CDH1" s="249"/>
      <c r="CDI1" s="249"/>
      <c r="CDJ1" s="249"/>
      <c r="CDK1" s="249"/>
      <c r="CDL1" s="249"/>
      <c r="CDM1" s="249"/>
      <c r="CDN1" s="249"/>
      <c r="CDO1" s="249"/>
      <c r="CDP1" s="249"/>
      <c r="CDQ1" s="249"/>
      <c r="CDR1" s="249"/>
      <c r="CDS1" s="249"/>
      <c r="CDT1" s="249"/>
      <c r="CDU1" s="249"/>
      <c r="CDV1" s="249"/>
      <c r="CDW1" s="249"/>
      <c r="CDX1" s="249"/>
      <c r="CDY1" s="249"/>
      <c r="CDZ1" s="249"/>
      <c r="CEA1" s="249"/>
      <c r="CEB1" s="249"/>
      <c r="CEC1" s="249"/>
      <c r="CED1" s="249"/>
      <c r="CEE1" s="249"/>
      <c r="CEF1" s="249"/>
      <c r="CEG1" s="249"/>
      <c r="CEH1" s="249"/>
      <c r="CEI1" s="249"/>
      <c r="CEJ1" s="249"/>
      <c r="CEK1" s="249"/>
      <c r="CEL1" s="249"/>
      <c r="CEM1" s="249"/>
      <c r="CEN1" s="249"/>
      <c r="CEO1" s="249"/>
      <c r="CEP1" s="249"/>
      <c r="CEQ1" s="249"/>
      <c r="CER1" s="249"/>
      <c r="CES1" s="249"/>
      <c r="CET1" s="249"/>
      <c r="CEU1" s="249"/>
      <c r="CEV1" s="249"/>
      <c r="CEW1" s="249"/>
      <c r="CEX1" s="249"/>
      <c r="CEY1" s="249"/>
      <c r="CEZ1" s="249"/>
      <c r="CFA1" s="249"/>
      <c r="CFB1" s="249"/>
      <c r="CFC1" s="249"/>
      <c r="CFD1" s="249"/>
      <c r="CFE1" s="249"/>
      <c r="CFF1" s="249"/>
      <c r="CFG1" s="249"/>
      <c r="CFH1" s="249"/>
      <c r="CFI1" s="249"/>
      <c r="CFJ1" s="249"/>
      <c r="CFK1" s="249"/>
      <c r="CFL1" s="249"/>
      <c r="CFM1" s="249"/>
      <c r="CFN1" s="249"/>
      <c r="CFO1" s="249"/>
      <c r="CFP1" s="249"/>
      <c r="CFQ1" s="249"/>
      <c r="CFR1" s="249"/>
      <c r="CFS1" s="249"/>
      <c r="CFT1" s="249"/>
      <c r="CFU1" s="249"/>
      <c r="CFV1" s="249"/>
      <c r="CFW1" s="249"/>
      <c r="CFX1" s="249"/>
      <c r="CFY1" s="249"/>
      <c r="CFZ1" s="249"/>
      <c r="CGA1" s="249"/>
      <c r="CGB1" s="249"/>
      <c r="CGC1" s="249"/>
      <c r="CGD1" s="249"/>
      <c r="CGE1" s="249"/>
      <c r="CGF1" s="249"/>
      <c r="CGG1" s="249"/>
      <c r="CGH1" s="249"/>
      <c r="CGI1" s="249"/>
      <c r="CGJ1" s="249"/>
      <c r="CGK1" s="249"/>
      <c r="CGL1" s="249"/>
      <c r="CGM1" s="249"/>
      <c r="CGN1" s="249"/>
      <c r="CGO1" s="249"/>
      <c r="CGP1" s="249"/>
      <c r="CGQ1" s="249"/>
      <c r="CGR1" s="249"/>
      <c r="CGS1" s="249"/>
      <c r="CGT1" s="249"/>
      <c r="CGU1" s="249"/>
      <c r="CGV1" s="249"/>
      <c r="CGW1" s="249"/>
      <c r="CGX1" s="249"/>
      <c r="CGY1" s="249"/>
      <c r="CGZ1" s="249"/>
      <c r="CHA1" s="249"/>
      <c r="CHB1" s="249"/>
      <c r="CHC1" s="249"/>
      <c r="CHD1" s="249"/>
      <c r="CHE1" s="249"/>
      <c r="CHF1" s="249"/>
      <c r="CHG1" s="249"/>
      <c r="CHH1" s="249"/>
      <c r="CHI1" s="249"/>
      <c r="CHJ1" s="249"/>
      <c r="CHK1" s="249"/>
      <c r="CHL1" s="249"/>
      <c r="CHM1" s="249"/>
      <c r="CHN1" s="249"/>
      <c r="CHO1" s="249"/>
      <c r="CHP1" s="249"/>
      <c r="CHQ1" s="249"/>
      <c r="CHR1" s="249"/>
      <c r="CHS1" s="249"/>
      <c r="CHT1" s="249"/>
      <c r="CHU1" s="249"/>
      <c r="CHV1" s="249"/>
      <c r="CHW1" s="249"/>
      <c r="CHX1" s="249"/>
      <c r="CHY1" s="249"/>
      <c r="CHZ1" s="249"/>
      <c r="CIA1" s="249"/>
      <c r="CIB1" s="249"/>
      <c r="CIC1" s="249"/>
      <c r="CID1" s="249"/>
      <c r="CIE1" s="249"/>
      <c r="CIF1" s="249"/>
      <c r="CIG1" s="249"/>
      <c r="CIH1" s="249"/>
      <c r="CII1" s="249"/>
      <c r="CIJ1" s="249"/>
      <c r="CIK1" s="249"/>
      <c r="CIL1" s="249"/>
      <c r="CIM1" s="249"/>
      <c r="CIN1" s="249"/>
      <c r="CIO1" s="249"/>
      <c r="CIP1" s="249"/>
      <c r="CIQ1" s="249"/>
      <c r="CIR1" s="249"/>
      <c r="CIS1" s="249"/>
      <c r="CIT1" s="249"/>
      <c r="CIU1" s="249"/>
      <c r="CIV1" s="249"/>
      <c r="CIW1" s="249"/>
      <c r="CIX1" s="249"/>
      <c r="CIY1" s="249"/>
      <c r="CIZ1" s="249"/>
      <c r="CJA1" s="249"/>
      <c r="CJB1" s="249"/>
      <c r="CJC1" s="249"/>
      <c r="CJD1" s="249"/>
      <c r="CJE1" s="249"/>
      <c r="CJF1" s="249"/>
      <c r="CJG1" s="249"/>
      <c r="CJH1" s="249"/>
      <c r="CJI1" s="249"/>
      <c r="CJJ1" s="249"/>
      <c r="CJK1" s="249"/>
      <c r="CJL1" s="249"/>
      <c r="CJM1" s="249"/>
      <c r="CJN1" s="249"/>
      <c r="CJO1" s="249"/>
      <c r="CJP1" s="249"/>
      <c r="CJQ1" s="249"/>
      <c r="CJR1" s="249"/>
      <c r="CJS1" s="249"/>
      <c r="CJT1" s="249"/>
      <c r="CJU1" s="249"/>
      <c r="CJV1" s="249"/>
      <c r="CJW1" s="249"/>
      <c r="CJX1" s="249"/>
      <c r="CJY1" s="249"/>
      <c r="CJZ1" s="249"/>
      <c r="CKA1" s="249"/>
      <c r="CKB1" s="249"/>
      <c r="CKC1" s="249"/>
      <c r="CKD1" s="249"/>
      <c r="CKE1" s="249"/>
      <c r="CKF1" s="249"/>
      <c r="CKG1" s="249"/>
      <c r="CKH1" s="249"/>
      <c r="CKI1" s="249"/>
      <c r="CKJ1" s="249"/>
      <c r="CKK1" s="249"/>
      <c r="CKL1" s="249"/>
      <c r="CKM1" s="249"/>
      <c r="CKN1" s="249"/>
      <c r="CKO1" s="249"/>
      <c r="CKP1" s="249"/>
      <c r="CKQ1" s="249"/>
      <c r="CKR1" s="249"/>
      <c r="CKS1" s="249"/>
      <c r="CKT1" s="249"/>
      <c r="CKU1" s="249"/>
      <c r="CKV1" s="249"/>
      <c r="CKW1" s="249"/>
      <c r="CKX1" s="249"/>
      <c r="CKY1" s="249"/>
      <c r="CKZ1" s="249"/>
      <c r="CLA1" s="249"/>
      <c r="CLB1" s="249"/>
      <c r="CLC1" s="249"/>
      <c r="CLD1" s="249"/>
      <c r="CLE1" s="249"/>
      <c r="CLF1" s="249"/>
      <c r="CLG1" s="249"/>
      <c r="CLH1" s="249"/>
      <c r="CLI1" s="249"/>
      <c r="CLJ1" s="249"/>
      <c r="CLK1" s="249"/>
      <c r="CLL1" s="249"/>
      <c r="CLM1" s="249"/>
      <c r="CLN1" s="249"/>
      <c r="CLO1" s="249"/>
      <c r="CLP1" s="249"/>
      <c r="CLQ1" s="249"/>
      <c r="CLR1" s="249"/>
      <c r="CLS1" s="249"/>
      <c r="CLT1" s="249"/>
      <c r="CLU1" s="249"/>
      <c r="CLV1" s="249"/>
      <c r="CLW1" s="249"/>
      <c r="CLX1" s="249"/>
      <c r="CLY1" s="249"/>
      <c r="CLZ1" s="249"/>
      <c r="CMA1" s="249"/>
      <c r="CMB1" s="249"/>
      <c r="CMC1" s="249"/>
      <c r="CMD1" s="249"/>
      <c r="CME1" s="249"/>
      <c r="CMF1" s="249"/>
      <c r="CMG1" s="249"/>
      <c r="CMH1" s="249"/>
      <c r="CMI1" s="249"/>
      <c r="CMJ1" s="249"/>
      <c r="CMK1" s="249"/>
      <c r="CML1" s="249"/>
      <c r="CMM1" s="249"/>
      <c r="CMN1" s="249"/>
      <c r="CMO1" s="249"/>
      <c r="CMP1" s="249"/>
      <c r="CMQ1" s="249"/>
      <c r="CMR1" s="249"/>
      <c r="CMS1" s="249"/>
      <c r="CMT1" s="249"/>
      <c r="CMU1" s="249"/>
      <c r="CMV1" s="249"/>
      <c r="CMW1" s="249"/>
      <c r="CMX1" s="249"/>
      <c r="CMY1" s="249"/>
      <c r="CMZ1" s="249"/>
      <c r="CNA1" s="249"/>
      <c r="CNB1" s="249"/>
      <c r="CNC1" s="249"/>
      <c r="CND1" s="249"/>
      <c r="CNE1" s="249"/>
      <c r="CNF1" s="249"/>
      <c r="CNG1" s="249"/>
      <c r="CNH1" s="249"/>
      <c r="CNI1" s="249"/>
      <c r="CNJ1" s="249"/>
      <c r="CNK1" s="249"/>
      <c r="CNL1" s="249"/>
      <c r="CNM1" s="249"/>
      <c r="CNN1" s="249"/>
      <c r="CNO1" s="249"/>
      <c r="CNP1" s="249"/>
      <c r="CNQ1" s="249"/>
      <c r="CNR1" s="249"/>
      <c r="CNS1" s="249"/>
      <c r="CNT1" s="249"/>
      <c r="CNU1" s="249"/>
      <c r="CNV1" s="249"/>
      <c r="CNW1" s="249"/>
      <c r="CNX1" s="249"/>
      <c r="CNY1" s="249"/>
      <c r="CNZ1" s="249"/>
      <c r="COA1" s="249"/>
      <c r="COB1" s="249"/>
      <c r="COC1" s="249"/>
      <c r="COD1" s="249"/>
      <c r="COE1" s="249"/>
      <c r="COF1" s="249"/>
      <c r="COG1" s="249"/>
      <c r="COH1" s="249"/>
      <c r="COI1" s="249"/>
      <c r="COJ1" s="249"/>
      <c r="COK1" s="249"/>
      <c r="COL1" s="249"/>
      <c r="COM1" s="249"/>
      <c r="CON1" s="249"/>
      <c r="COO1" s="249"/>
      <c r="COP1" s="249"/>
      <c r="COQ1" s="249"/>
      <c r="COR1" s="249"/>
      <c r="COS1" s="249"/>
      <c r="COT1" s="249"/>
      <c r="COU1" s="249"/>
      <c r="COV1" s="249"/>
      <c r="COW1" s="249"/>
      <c r="COX1" s="249"/>
      <c r="COY1" s="249"/>
      <c r="COZ1" s="249"/>
      <c r="CPA1" s="249"/>
      <c r="CPB1" s="249"/>
      <c r="CPC1" s="249"/>
      <c r="CPD1" s="249"/>
      <c r="CPE1" s="249"/>
      <c r="CPF1" s="249"/>
      <c r="CPG1" s="249"/>
      <c r="CPH1" s="249"/>
      <c r="CPI1" s="249"/>
      <c r="CPJ1" s="249"/>
      <c r="CPK1" s="249"/>
      <c r="CPL1" s="249"/>
      <c r="CPM1" s="249"/>
      <c r="CPN1" s="249"/>
      <c r="CPO1" s="249"/>
      <c r="CPP1" s="249"/>
      <c r="CPQ1" s="249"/>
      <c r="CPR1" s="249"/>
      <c r="CPS1" s="249"/>
      <c r="CPT1" s="249"/>
      <c r="CPU1" s="249"/>
      <c r="CPV1" s="249"/>
      <c r="CPW1" s="249"/>
      <c r="CPX1" s="249"/>
      <c r="CPY1" s="249"/>
      <c r="CPZ1" s="249"/>
      <c r="CQA1" s="249"/>
      <c r="CQB1" s="249"/>
      <c r="CQC1" s="249"/>
      <c r="CQD1" s="249"/>
      <c r="CQE1" s="249"/>
      <c r="CQF1" s="249"/>
      <c r="CQG1" s="249"/>
      <c r="CQH1" s="249"/>
      <c r="CQI1" s="249"/>
      <c r="CQJ1" s="249"/>
      <c r="CQK1" s="249"/>
      <c r="CQL1" s="249"/>
      <c r="CQM1" s="249"/>
      <c r="CQN1" s="249"/>
      <c r="CQO1" s="249"/>
      <c r="CQP1" s="249"/>
      <c r="CQQ1" s="249"/>
      <c r="CQR1" s="249"/>
      <c r="CQS1" s="249"/>
      <c r="CQT1" s="249"/>
      <c r="CQU1" s="249"/>
      <c r="CQV1" s="249"/>
      <c r="CQW1" s="249"/>
      <c r="CQX1" s="249"/>
      <c r="CQY1" s="249"/>
      <c r="CQZ1" s="249"/>
      <c r="CRA1" s="249"/>
      <c r="CRB1" s="249"/>
      <c r="CRC1" s="249"/>
      <c r="CRD1" s="249"/>
      <c r="CRE1" s="249"/>
      <c r="CRF1" s="249"/>
      <c r="CRG1" s="249"/>
      <c r="CRH1" s="249"/>
      <c r="CRI1" s="249"/>
      <c r="CRJ1" s="249"/>
      <c r="CRK1" s="249"/>
      <c r="CRL1" s="249"/>
      <c r="CRM1" s="249"/>
      <c r="CRN1" s="249"/>
      <c r="CRO1" s="249"/>
      <c r="CRP1" s="249"/>
      <c r="CRQ1" s="249"/>
      <c r="CRR1" s="249"/>
      <c r="CRS1" s="249"/>
      <c r="CRT1" s="249"/>
      <c r="CRU1" s="249"/>
      <c r="CRV1" s="249"/>
      <c r="CRW1" s="249"/>
      <c r="CRX1" s="249"/>
      <c r="CRY1" s="249"/>
      <c r="CRZ1" s="249"/>
      <c r="CSA1" s="249"/>
      <c r="CSB1" s="249"/>
      <c r="CSC1" s="249"/>
      <c r="CSD1" s="249"/>
      <c r="CSE1" s="249"/>
      <c r="CSF1" s="249"/>
      <c r="CSG1" s="249"/>
      <c r="CSH1" s="249"/>
      <c r="CSI1" s="249"/>
      <c r="CSJ1" s="249"/>
      <c r="CSK1" s="249"/>
      <c r="CSL1" s="249"/>
      <c r="CSM1" s="249"/>
      <c r="CSN1" s="249"/>
      <c r="CSO1" s="249"/>
      <c r="CSP1" s="249"/>
      <c r="CSQ1" s="249"/>
      <c r="CSR1" s="249"/>
      <c r="CSS1" s="249"/>
      <c r="CST1" s="249"/>
      <c r="CSU1" s="249"/>
      <c r="CSV1" s="249"/>
      <c r="CSW1" s="249"/>
      <c r="CSX1" s="249"/>
      <c r="CSY1" s="249"/>
      <c r="CSZ1" s="249"/>
      <c r="CTA1" s="249"/>
      <c r="CTB1" s="249"/>
      <c r="CTC1" s="249"/>
      <c r="CTD1" s="249"/>
      <c r="CTE1" s="249"/>
      <c r="CTF1" s="249"/>
      <c r="CTG1" s="249"/>
      <c r="CTH1" s="249"/>
      <c r="CTI1" s="249"/>
      <c r="CTJ1" s="249"/>
      <c r="CTK1" s="249"/>
      <c r="CTL1" s="249"/>
      <c r="CTM1" s="249"/>
      <c r="CTN1" s="249"/>
      <c r="CTO1" s="249"/>
      <c r="CTP1" s="249"/>
      <c r="CTQ1" s="249"/>
      <c r="CTR1" s="249"/>
      <c r="CTS1" s="249"/>
      <c r="CTT1" s="249"/>
      <c r="CTU1" s="249"/>
      <c r="CTV1" s="249"/>
      <c r="CTW1" s="249"/>
      <c r="CTX1" s="249"/>
      <c r="CTY1" s="249"/>
      <c r="CTZ1" s="249"/>
      <c r="CUA1" s="249"/>
      <c r="CUB1" s="249"/>
      <c r="CUC1" s="249"/>
      <c r="CUD1" s="249"/>
      <c r="CUE1" s="249"/>
      <c r="CUF1" s="249"/>
      <c r="CUG1" s="249"/>
      <c r="CUH1" s="249"/>
      <c r="CUI1" s="249"/>
      <c r="CUJ1" s="249"/>
      <c r="CUK1" s="249"/>
      <c r="CUL1" s="249"/>
      <c r="CUM1" s="249"/>
      <c r="CUN1" s="249"/>
      <c r="CUO1" s="249"/>
      <c r="CUP1" s="249"/>
      <c r="CUQ1" s="249"/>
      <c r="CUR1" s="249"/>
      <c r="CUS1" s="249"/>
      <c r="CUT1" s="249"/>
      <c r="CUU1" s="249"/>
      <c r="CUV1" s="249"/>
      <c r="CUW1" s="249"/>
      <c r="CUX1" s="249"/>
      <c r="CUY1" s="249"/>
      <c r="CUZ1" s="249"/>
      <c r="CVA1" s="249"/>
      <c r="CVB1" s="249"/>
      <c r="CVC1" s="249"/>
      <c r="CVD1" s="249"/>
      <c r="CVE1" s="249"/>
      <c r="CVF1" s="249"/>
      <c r="CVG1" s="249"/>
      <c r="CVH1" s="249"/>
      <c r="CVI1" s="249"/>
      <c r="CVJ1" s="249"/>
      <c r="CVK1" s="249"/>
      <c r="CVL1" s="249"/>
      <c r="CVM1" s="249"/>
      <c r="CVN1" s="249"/>
      <c r="CVO1" s="249"/>
      <c r="CVP1" s="249"/>
      <c r="CVQ1" s="249"/>
      <c r="CVR1" s="249"/>
      <c r="CVS1" s="249"/>
      <c r="CVT1" s="249"/>
      <c r="CVU1" s="249"/>
      <c r="CVV1" s="249"/>
      <c r="CVW1" s="249"/>
      <c r="CVX1" s="249"/>
      <c r="CVY1" s="249"/>
      <c r="CVZ1" s="249"/>
      <c r="CWA1" s="249"/>
      <c r="CWB1" s="249"/>
      <c r="CWC1" s="249"/>
      <c r="CWD1" s="249"/>
      <c r="CWE1" s="249"/>
      <c r="CWF1" s="249"/>
      <c r="CWG1" s="249"/>
      <c r="CWH1" s="249"/>
      <c r="CWI1" s="249"/>
      <c r="CWJ1" s="249"/>
      <c r="CWK1" s="249"/>
      <c r="CWL1" s="249"/>
      <c r="CWM1" s="249"/>
      <c r="CWN1" s="249"/>
      <c r="CWO1" s="249"/>
      <c r="CWP1" s="249"/>
      <c r="CWQ1" s="249"/>
      <c r="CWR1" s="249"/>
      <c r="CWS1" s="249"/>
      <c r="CWT1" s="249"/>
      <c r="CWU1" s="249"/>
      <c r="CWV1" s="249"/>
      <c r="CWW1" s="249"/>
      <c r="CWX1" s="249"/>
      <c r="CWY1" s="249"/>
      <c r="CWZ1" s="249"/>
      <c r="CXA1" s="249"/>
      <c r="CXB1" s="249"/>
      <c r="CXC1" s="249"/>
      <c r="CXD1" s="249"/>
      <c r="CXE1" s="249"/>
      <c r="CXF1" s="249"/>
      <c r="CXG1" s="249"/>
      <c r="CXH1" s="249"/>
      <c r="CXI1" s="249"/>
      <c r="CXJ1" s="249"/>
      <c r="CXK1" s="249"/>
      <c r="CXL1" s="249"/>
      <c r="CXM1" s="249"/>
      <c r="CXN1" s="249"/>
      <c r="CXO1" s="249"/>
      <c r="CXP1" s="249"/>
      <c r="CXQ1" s="249"/>
      <c r="CXR1" s="249"/>
      <c r="CXS1" s="249"/>
      <c r="CXT1" s="249"/>
      <c r="CXU1" s="249"/>
      <c r="CXV1" s="249"/>
      <c r="CXW1" s="249"/>
      <c r="CXX1" s="249"/>
      <c r="CXY1" s="249"/>
      <c r="CXZ1" s="249"/>
      <c r="CYA1" s="249"/>
      <c r="CYB1" s="249"/>
      <c r="CYC1" s="249"/>
      <c r="CYD1" s="249"/>
      <c r="CYE1" s="249"/>
      <c r="CYF1" s="249"/>
      <c r="CYG1" s="249"/>
      <c r="CYH1" s="249"/>
      <c r="CYI1" s="249"/>
      <c r="CYJ1" s="249"/>
      <c r="CYK1" s="249"/>
      <c r="CYL1" s="249"/>
      <c r="CYM1" s="249"/>
      <c r="CYN1" s="249"/>
      <c r="CYO1" s="249"/>
      <c r="CYP1" s="249"/>
      <c r="CYQ1" s="249"/>
      <c r="CYR1" s="249"/>
      <c r="CYS1" s="249"/>
      <c r="CYT1" s="249"/>
      <c r="CYU1" s="249"/>
      <c r="CYV1" s="249"/>
      <c r="CYW1" s="249"/>
      <c r="CYX1" s="249"/>
      <c r="CYY1" s="249"/>
      <c r="CYZ1" s="249"/>
      <c r="CZA1" s="249"/>
      <c r="CZB1" s="249"/>
      <c r="CZC1" s="249"/>
      <c r="CZD1" s="249"/>
      <c r="CZE1" s="249"/>
      <c r="CZF1" s="249"/>
      <c r="CZG1" s="249"/>
      <c r="CZH1" s="249"/>
      <c r="CZI1" s="249"/>
      <c r="CZJ1" s="249"/>
      <c r="CZK1" s="249"/>
      <c r="CZL1" s="249"/>
      <c r="CZM1" s="249"/>
      <c r="CZN1" s="249"/>
      <c r="CZO1" s="249"/>
      <c r="CZP1" s="249"/>
      <c r="CZQ1" s="249"/>
      <c r="CZR1" s="249"/>
      <c r="CZS1" s="249"/>
      <c r="CZT1" s="249"/>
      <c r="CZU1" s="249"/>
      <c r="CZV1" s="249"/>
      <c r="CZW1" s="249"/>
      <c r="CZX1" s="249"/>
      <c r="CZY1" s="249"/>
      <c r="CZZ1" s="249"/>
      <c r="DAA1" s="249"/>
      <c r="DAB1" s="249"/>
      <c r="DAC1" s="249"/>
      <c r="DAD1" s="249"/>
      <c r="DAE1" s="249"/>
      <c r="DAF1" s="249"/>
      <c r="DAG1" s="249"/>
      <c r="DAH1" s="249"/>
      <c r="DAI1" s="249"/>
      <c r="DAJ1" s="249"/>
      <c r="DAK1" s="249"/>
      <c r="DAL1" s="249"/>
      <c r="DAM1" s="249"/>
      <c r="DAN1" s="249"/>
      <c r="DAO1" s="249"/>
      <c r="DAP1" s="249"/>
      <c r="DAQ1" s="249"/>
      <c r="DAR1" s="249"/>
      <c r="DAS1" s="249"/>
      <c r="DAT1" s="249"/>
      <c r="DAU1" s="249"/>
      <c r="DAV1" s="249"/>
      <c r="DAW1" s="249"/>
      <c r="DAX1" s="249"/>
      <c r="DAY1" s="249"/>
      <c r="DAZ1" s="249"/>
      <c r="DBA1" s="249"/>
      <c r="DBB1" s="249"/>
      <c r="DBC1" s="249"/>
      <c r="DBD1" s="249"/>
      <c r="DBE1" s="249"/>
      <c r="DBF1" s="249"/>
      <c r="DBG1" s="249"/>
      <c r="DBH1" s="249"/>
      <c r="DBI1" s="249"/>
      <c r="DBJ1" s="249"/>
      <c r="DBK1" s="249"/>
      <c r="DBL1" s="249"/>
      <c r="DBM1" s="249"/>
      <c r="DBN1" s="249"/>
      <c r="DBO1" s="249"/>
      <c r="DBP1" s="249"/>
      <c r="DBQ1" s="249"/>
      <c r="DBR1" s="249"/>
      <c r="DBS1" s="249"/>
      <c r="DBT1" s="249"/>
      <c r="DBU1" s="249"/>
      <c r="DBV1" s="249"/>
      <c r="DBW1" s="249"/>
      <c r="DBX1" s="249"/>
      <c r="DBY1" s="249"/>
      <c r="DBZ1" s="249"/>
      <c r="DCA1" s="249"/>
      <c r="DCB1" s="249"/>
      <c r="DCC1" s="249"/>
      <c r="DCD1" s="249"/>
      <c r="DCE1" s="249"/>
      <c r="DCF1" s="249"/>
      <c r="DCG1" s="249"/>
      <c r="DCH1" s="249"/>
      <c r="DCI1" s="249"/>
      <c r="DCJ1" s="249"/>
      <c r="DCK1" s="249"/>
      <c r="DCL1" s="249"/>
      <c r="DCM1" s="249"/>
      <c r="DCN1" s="249"/>
      <c r="DCO1" s="249"/>
      <c r="DCP1" s="249"/>
      <c r="DCQ1" s="249"/>
      <c r="DCR1" s="249"/>
      <c r="DCS1" s="249"/>
      <c r="DCT1" s="249"/>
      <c r="DCU1" s="249"/>
      <c r="DCV1" s="249"/>
      <c r="DCW1" s="249"/>
      <c r="DCX1" s="249"/>
      <c r="DCY1" s="249"/>
      <c r="DCZ1" s="249"/>
      <c r="DDA1" s="249"/>
      <c r="DDB1" s="249"/>
      <c r="DDC1" s="249"/>
      <c r="DDD1" s="249"/>
      <c r="DDE1" s="249"/>
      <c r="DDF1" s="249"/>
      <c r="DDG1" s="249"/>
      <c r="DDH1" s="249"/>
      <c r="DDI1" s="249"/>
      <c r="DDJ1" s="249"/>
      <c r="DDK1" s="249"/>
      <c r="DDL1" s="249"/>
      <c r="DDM1" s="249"/>
      <c r="DDN1" s="249"/>
      <c r="DDO1" s="249"/>
      <c r="DDP1" s="249"/>
      <c r="DDQ1" s="249"/>
      <c r="DDR1" s="249"/>
      <c r="DDS1" s="249"/>
      <c r="DDT1" s="249"/>
      <c r="DDU1" s="249"/>
      <c r="DDV1" s="249"/>
      <c r="DDW1" s="249"/>
      <c r="DDX1" s="249"/>
      <c r="DDY1" s="249"/>
      <c r="DDZ1" s="249"/>
      <c r="DEA1" s="249"/>
      <c r="DEB1" s="249"/>
      <c r="DEC1" s="249"/>
      <c r="DED1" s="249"/>
      <c r="DEE1" s="249"/>
      <c r="DEF1" s="249"/>
      <c r="DEG1" s="249"/>
      <c r="DEH1" s="249"/>
      <c r="DEI1" s="249"/>
      <c r="DEJ1" s="249"/>
      <c r="DEK1" s="249"/>
      <c r="DEL1" s="249"/>
      <c r="DEM1" s="249"/>
      <c r="DEN1" s="249"/>
      <c r="DEO1" s="249"/>
      <c r="DEP1" s="249"/>
      <c r="DEQ1" s="249"/>
      <c r="DER1" s="249"/>
      <c r="DES1" s="249"/>
      <c r="DET1" s="249"/>
      <c r="DEU1" s="249"/>
      <c r="DEV1" s="249"/>
      <c r="DEW1" s="249"/>
      <c r="DEX1" s="249"/>
      <c r="DEY1" s="249"/>
      <c r="DEZ1" s="249"/>
      <c r="DFA1" s="249"/>
      <c r="DFB1" s="249"/>
      <c r="DFC1" s="249"/>
      <c r="DFD1" s="249"/>
      <c r="DFE1" s="249"/>
      <c r="DFF1" s="249"/>
      <c r="DFG1" s="249"/>
      <c r="DFH1" s="249"/>
      <c r="DFI1" s="249"/>
      <c r="DFJ1" s="249"/>
      <c r="DFK1" s="249"/>
      <c r="DFL1" s="249"/>
      <c r="DFM1" s="249"/>
      <c r="DFN1" s="249"/>
      <c r="DFO1" s="249"/>
      <c r="DFP1" s="249"/>
      <c r="DFQ1" s="249"/>
      <c r="DFR1" s="249"/>
      <c r="DFS1" s="249"/>
      <c r="DFT1" s="249"/>
      <c r="DFU1" s="249"/>
      <c r="DFV1" s="249"/>
      <c r="DFW1" s="249"/>
      <c r="DFX1" s="249"/>
      <c r="DFY1" s="249"/>
      <c r="DFZ1" s="249"/>
      <c r="DGA1" s="249"/>
      <c r="DGB1" s="249"/>
      <c r="DGC1" s="249"/>
      <c r="DGD1" s="249"/>
      <c r="DGE1" s="249"/>
      <c r="DGF1" s="249"/>
      <c r="DGG1" s="249"/>
      <c r="DGH1" s="249"/>
      <c r="DGI1" s="249"/>
      <c r="DGJ1" s="249"/>
      <c r="DGK1" s="249"/>
      <c r="DGL1" s="249"/>
      <c r="DGM1" s="249"/>
      <c r="DGN1" s="249"/>
      <c r="DGO1" s="249"/>
      <c r="DGP1" s="249"/>
      <c r="DGQ1" s="249"/>
      <c r="DGR1" s="249"/>
      <c r="DGS1" s="249"/>
      <c r="DGT1" s="249"/>
      <c r="DGU1" s="249"/>
      <c r="DGV1" s="249"/>
      <c r="DGW1" s="249"/>
      <c r="DGX1" s="249"/>
      <c r="DGY1" s="249"/>
      <c r="DGZ1" s="249"/>
      <c r="DHA1" s="249"/>
      <c r="DHB1" s="249"/>
      <c r="DHC1" s="249"/>
      <c r="DHD1" s="249"/>
      <c r="DHE1" s="249"/>
      <c r="DHF1" s="249"/>
      <c r="DHG1" s="249"/>
      <c r="DHH1" s="249"/>
      <c r="DHI1" s="249"/>
      <c r="DHJ1" s="249"/>
      <c r="DHK1" s="249"/>
      <c r="DHL1" s="249"/>
      <c r="DHM1" s="249"/>
      <c r="DHN1" s="249"/>
      <c r="DHO1" s="249"/>
      <c r="DHP1" s="249"/>
      <c r="DHQ1" s="249"/>
      <c r="DHR1" s="249"/>
      <c r="DHS1" s="249"/>
      <c r="DHT1" s="249"/>
      <c r="DHU1" s="249"/>
      <c r="DHV1" s="249"/>
      <c r="DHW1" s="249"/>
      <c r="DHX1" s="249"/>
      <c r="DHY1" s="249"/>
      <c r="DHZ1" s="249"/>
      <c r="DIA1" s="249"/>
      <c r="DIB1" s="249"/>
      <c r="DIC1" s="249"/>
      <c r="DID1" s="249"/>
      <c r="DIE1" s="249"/>
      <c r="DIF1" s="249"/>
      <c r="DIG1" s="249"/>
      <c r="DIH1" s="249"/>
      <c r="DII1" s="249"/>
      <c r="DIJ1" s="249"/>
      <c r="DIK1" s="249"/>
      <c r="DIL1" s="249"/>
      <c r="DIM1" s="249"/>
      <c r="DIN1" s="249"/>
      <c r="DIO1" s="249"/>
      <c r="DIP1" s="249"/>
      <c r="DIQ1" s="249"/>
      <c r="DIR1" s="249"/>
      <c r="DIS1" s="249"/>
      <c r="DIT1" s="249"/>
      <c r="DIU1" s="249"/>
      <c r="DIV1" s="249"/>
      <c r="DIW1" s="249"/>
      <c r="DIX1" s="249"/>
      <c r="DIY1" s="249"/>
      <c r="DIZ1" s="249"/>
      <c r="DJA1" s="249"/>
      <c r="DJB1" s="249"/>
      <c r="DJC1" s="249"/>
      <c r="DJD1" s="249"/>
      <c r="DJE1" s="249"/>
      <c r="DJF1" s="249"/>
      <c r="DJG1" s="249"/>
      <c r="DJH1" s="249"/>
      <c r="DJI1" s="249"/>
      <c r="DJJ1" s="249"/>
      <c r="DJK1" s="249"/>
      <c r="DJL1" s="249"/>
      <c r="DJM1" s="249"/>
      <c r="DJN1" s="249"/>
      <c r="DJO1" s="249"/>
      <c r="DJP1" s="249"/>
      <c r="DJQ1" s="249"/>
      <c r="DJR1" s="249"/>
      <c r="DJS1" s="249"/>
      <c r="DJT1" s="249"/>
      <c r="DJU1" s="249"/>
      <c r="DJV1" s="249"/>
      <c r="DJW1" s="249"/>
      <c r="DJX1" s="249"/>
      <c r="DJY1" s="249"/>
      <c r="DJZ1" s="249"/>
      <c r="DKA1" s="249"/>
      <c r="DKB1" s="249"/>
      <c r="DKC1" s="249"/>
      <c r="DKD1" s="249"/>
      <c r="DKE1" s="249"/>
      <c r="DKF1" s="249"/>
      <c r="DKG1" s="249"/>
      <c r="DKH1" s="249"/>
      <c r="DKI1" s="249"/>
      <c r="DKJ1" s="249"/>
      <c r="DKK1" s="249"/>
      <c r="DKL1" s="249"/>
      <c r="DKM1" s="249"/>
      <c r="DKN1" s="249"/>
      <c r="DKO1" s="249"/>
      <c r="DKP1" s="249"/>
      <c r="DKQ1" s="249"/>
      <c r="DKR1" s="249"/>
      <c r="DKS1" s="249"/>
      <c r="DKT1" s="249"/>
      <c r="DKU1" s="249"/>
      <c r="DKV1" s="249"/>
      <c r="DKW1" s="249"/>
      <c r="DKX1" s="249"/>
      <c r="DKY1" s="249"/>
      <c r="DKZ1" s="249"/>
      <c r="DLA1" s="249"/>
      <c r="DLB1" s="249"/>
      <c r="DLC1" s="249"/>
      <c r="DLD1" s="249"/>
      <c r="DLE1" s="249"/>
      <c r="DLF1" s="249"/>
      <c r="DLG1" s="249"/>
      <c r="DLH1" s="249"/>
      <c r="DLI1" s="249"/>
      <c r="DLJ1" s="249"/>
      <c r="DLK1" s="249"/>
      <c r="DLL1" s="249"/>
      <c r="DLM1" s="249"/>
      <c r="DLN1" s="249"/>
      <c r="DLO1" s="249"/>
      <c r="DLP1" s="249"/>
      <c r="DLQ1" s="249"/>
      <c r="DLR1" s="249"/>
      <c r="DLS1" s="249"/>
      <c r="DLT1" s="249"/>
      <c r="DLU1" s="249"/>
      <c r="DLV1" s="249"/>
      <c r="DLW1" s="249"/>
      <c r="DLX1" s="249"/>
      <c r="DLY1" s="249"/>
      <c r="DLZ1" s="249"/>
      <c r="DMA1" s="249"/>
      <c r="DMB1" s="249"/>
      <c r="DMC1" s="249"/>
      <c r="DMD1" s="249"/>
      <c r="DME1" s="249"/>
      <c r="DMF1" s="249"/>
      <c r="DMG1" s="249"/>
      <c r="DMH1" s="249"/>
      <c r="DMI1" s="249"/>
      <c r="DMJ1" s="249"/>
      <c r="DMK1" s="249"/>
      <c r="DML1" s="249"/>
      <c r="DMM1" s="249"/>
      <c r="DMN1" s="249"/>
      <c r="DMO1" s="249"/>
      <c r="DMP1" s="249"/>
      <c r="DMQ1" s="249"/>
      <c r="DMR1" s="249"/>
      <c r="DMS1" s="249"/>
      <c r="DMT1" s="249"/>
      <c r="DMU1" s="249"/>
      <c r="DMV1" s="249"/>
      <c r="DMW1" s="249"/>
      <c r="DMX1" s="249"/>
      <c r="DMY1" s="249"/>
      <c r="DMZ1" s="249"/>
      <c r="DNA1" s="249"/>
      <c r="DNB1" s="249"/>
      <c r="DNC1" s="249"/>
      <c r="DND1" s="249"/>
      <c r="DNE1" s="249"/>
      <c r="DNF1" s="249"/>
      <c r="DNG1" s="249"/>
      <c r="DNH1" s="249"/>
      <c r="DNI1" s="249"/>
      <c r="DNJ1" s="249"/>
      <c r="DNK1" s="249"/>
      <c r="DNL1" s="249"/>
      <c r="DNM1" s="249"/>
      <c r="DNN1" s="249"/>
      <c r="DNO1" s="249"/>
      <c r="DNP1" s="249"/>
      <c r="DNQ1" s="249"/>
      <c r="DNR1" s="249"/>
      <c r="DNS1" s="249"/>
      <c r="DNT1" s="249"/>
      <c r="DNU1" s="249"/>
      <c r="DNV1" s="249"/>
      <c r="DNW1" s="249"/>
      <c r="DNX1" s="249"/>
      <c r="DNY1" s="249"/>
      <c r="DNZ1" s="249"/>
      <c r="DOA1" s="249"/>
      <c r="DOB1" s="249"/>
      <c r="DOC1" s="249"/>
      <c r="DOD1" s="249"/>
      <c r="DOE1" s="249"/>
      <c r="DOF1" s="249"/>
      <c r="DOG1" s="249"/>
      <c r="DOH1" s="249"/>
      <c r="DOI1" s="249"/>
      <c r="DOJ1" s="249"/>
      <c r="DOK1" s="249"/>
      <c r="DOL1" s="249"/>
      <c r="DOM1" s="249"/>
      <c r="DON1" s="249"/>
      <c r="DOO1" s="249"/>
      <c r="DOP1" s="249"/>
      <c r="DOQ1" s="249"/>
      <c r="DOR1" s="249"/>
      <c r="DOS1" s="249"/>
      <c r="DOT1" s="249"/>
      <c r="DOU1" s="249"/>
      <c r="DOV1" s="249"/>
      <c r="DOW1" s="249"/>
      <c r="DOX1" s="249"/>
      <c r="DOY1" s="249"/>
      <c r="DOZ1" s="249"/>
      <c r="DPA1" s="249"/>
      <c r="DPB1" s="249"/>
      <c r="DPC1" s="249"/>
      <c r="DPD1" s="249"/>
      <c r="DPE1" s="249"/>
      <c r="DPF1" s="249"/>
      <c r="DPG1" s="249"/>
      <c r="DPH1" s="249"/>
      <c r="DPI1" s="249"/>
      <c r="DPJ1" s="249"/>
      <c r="DPK1" s="249"/>
      <c r="DPL1" s="249"/>
      <c r="DPM1" s="249"/>
      <c r="DPN1" s="249"/>
      <c r="DPO1" s="249"/>
      <c r="DPP1" s="249"/>
      <c r="DPQ1" s="249"/>
      <c r="DPR1" s="249"/>
      <c r="DPS1" s="249"/>
      <c r="DPT1" s="249"/>
      <c r="DPU1" s="249"/>
      <c r="DPV1" s="249"/>
      <c r="DPW1" s="249"/>
      <c r="DPX1" s="249"/>
      <c r="DPY1" s="249"/>
      <c r="DPZ1" s="249"/>
      <c r="DQA1" s="249"/>
      <c r="DQB1" s="249"/>
      <c r="DQC1" s="249"/>
      <c r="DQD1" s="249"/>
      <c r="DQE1" s="249"/>
      <c r="DQF1" s="249"/>
      <c r="DQG1" s="249"/>
      <c r="DQH1" s="249"/>
      <c r="DQI1" s="249"/>
      <c r="DQJ1" s="249"/>
      <c r="DQK1" s="249"/>
      <c r="DQL1" s="249"/>
      <c r="DQM1" s="249"/>
      <c r="DQN1" s="249"/>
      <c r="DQO1" s="249"/>
      <c r="DQP1" s="249"/>
      <c r="DQQ1" s="249"/>
      <c r="DQR1" s="249"/>
      <c r="DQS1" s="249"/>
      <c r="DQT1" s="249"/>
      <c r="DQU1" s="249"/>
      <c r="DQV1" s="249"/>
      <c r="DQW1" s="249"/>
      <c r="DQX1" s="249"/>
      <c r="DQY1" s="249"/>
      <c r="DQZ1" s="249"/>
      <c r="DRA1" s="249"/>
      <c r="DRB1" s="249"/>
      <c r="DRC1" s="249"/>
      <c r="DRD1" s="249"/>
      <c r="DRE1" s="249"/>
      <c r="DRF1" s="249"/>
      <c r="DRG1" s="249"/>
      <c r="DRH1" s="249"/>
      <c r="DRI1" s="249"/>
      <c r="DRJ1" s="249"/>
      <c r="DRK1" s="249"/>
      <c r="DRL1" s="249"/>
      <c r="DRM1" s="249"/>
      <c r="DRN1" s="249"/>
      <c r="DRO1" s="249"/>
      <c r="DRP1" s="249"/>
      <c r="DRQ1" s="249"/>
      <c r="DRR1" s="249"/>
      <c r="DRS1" s="249"/>
      <c r="DRT1" s="249"/>
      <c r="DRU1" s="249"/>
      <c r="DRV1" s="249"/>
      <c r="DRW1" s="249"/>
      <c r="DRX1" s="249"/>
      <c r="DRY1" s="249"/>
      <c r="DRZ1" s="249"/>
      <c r="DSA1" s="249"/>
      <c r="DSB1" s="249"/>
      <c r="DSC1" s="249"/>
      <c r="DSD1" s="249"/>
      <c r="DSE1" s="249"/>
      <c r="DSF1" s="249"/>
      <c r="DSG1" s="249"/>
      <c r="DSH1" s="249"/>
      <c r="DSI1" s="249"/>
      <c r="DSJ1" s="249"/>
      <c r="DSK1" s="249"/>
      <c r="DSL1" s="249"/>
      <c r="DSM1" s="249"/>
      <c r="DSN1" s="249"/>
      <c r="DSO1" s="249"/>
      <c r="DSP1" s="249"/>
      <c r="DSQ1" s="249"/>
      <c r="DSR1" s="249"/>
      <c r="DSS1" s="249"/>
      <c r="DST1" s="249"/>
      <c r="DSU1" s="249"/>
      <c r="DSV1" s="249"/>
      <c r="DSW1" s="249"/>
      <c r="DSX1" s="249"/>
      <c r="DSY1" s="249"/>
      <c r="DSZ1" s="249"/>
      <c r="DTA1" s="249"/>
      <c r="DTB1" s="249"/>
      <c r="DTC1" s="249"/>
      <c r="DTD1" s="249"/>
      <c r="DTE1" s="249"/>
      <c r="DTF1" s="249"/>
      <c r="DTG1" s="249"/>
      <c r="DTH1" s="249"/>
      <c r="DTI1" s="249"/>
      <c r="DTJ1" s="249"/>
      <c r="DTK1" s="249"/>
      <c r="DTL1" s="249"/>
      <c r="DTM1" s="249"/>
      <c r="DTN1" s="249"/>
      <c r="DTO1" s="249"/>
      <c r="DTP1" s="249"/>
      <c r="DTQ1" s="249"/>
      <c r="DTR1" s="249"/>
      <c r="DTS1" s="249"/>
      <c r="DTT1" s="249"/>
      <c r="DTU1" s="249"/>
      <c r="DTV1" s="249"/>
      <c r="DTW1" s="249"/>
      <c r="DTX1" s="249"/>
      <c r="DTY1" s="249"/>
      <c r="DTZ1" s="249"/>
      <c r="DUA1" s="249"/>
      <c r="DUB1" s="249"/>
      <c r="DUC1" s="249"/>
      <c r="DUD1" s="249"/>
      <c r="DUE1" s="249"/>
      <c r="DUF1" s="249"/>
      <c r="DUG1" s="249"/>
      <c r="DUH1" s="249"/>
      <c r="DUI1" s="249"/>
      <c r="DUJ1" s="249"/>
      <c r="DUK1" s="249"/>
      <c r="DUL1" s="249"/>
      <c r="DUM1" s="249"/>
      <c r="DUN1" s="249"/>
      <c r="DUO1" s="249"/>
      <c r="DUP1" s="249"/>
      <c r="DUQ1" s="249"/>
      <c r="DUR1" s="249"/>
      <c r="DUS1" s="249"/>
      <c r="DUT1" s="249"/>
      <c r="DUU1" s="249"/>
      <c r="DUV1" s="249"/>
      <c r="DUW1" s="249"/>
      <c r="DUX1" s="249"/>
      <c r="DUY1" s="249"/>
      <c r="DUZ1" s="249"/>
      <c r="DVA1" s="249"/>
      <c r="DVB1" s="249"/>
      <c r="DVC1" s="249"/>
      <c r="DVD1" s="249"/>
      <c r="DVE1" s="249"/>
      <c r="DVF1" s="249"/>
      <c r="DVG1" s="249"/>
      <c r="DVH1" s="249"/>
      <c r="DVI1" s="249"/>
      <c r="DVJ1" s="249"/>
      <c r="DVK1" s="249"/>
      <c r="DVL1" s="249"/>
      <c r="DVM1" s="249"/>
      <c r="DVN1" s="249"/>
      <c r="DVO1" s="249"/>
      <c r="DVP1" s="249"/>
      <c r="DVQ1" s="249"/>
      <c r="DVR1" s="249"/>
      <c r="DVS1" s="249"/>
      <c r="DVT1" s="249"/>
      <c r="DVU1" s="249"/>
      <c r="DVV1" s="249"/>
      <c r="DVW1" s="249"/>
      <c r="DVX1" s="249"/>
      <c r="DVY1" s="249"/>
      <c r="DVZ1" s="249"/>
      <c r="DWA1" s="249"/>
      <c r="DWB1" s="249"/>
      <c r="DWC1" s="249"/>
      <c r="DWD1" s="249"/>
      <c r="DWE1" s="249"/>
      <c r="DWF1" s="249"/>
      <c r="DWG1" s="249"/>
      <c r="DWH1" s="249"/>
      <c r="DWI1" s="249"/>
      <c r="DWJ1" s="249"/>
      <c r="DWK1" s="249"/>
      <c r="DWL1" s="249"/>
      <c r="DWM1" s="249"/>
      <c r="DWN1" s="249"/>
      <c r="DWO1" s="249"/>
      <c r="DWP1" s="249"/>
      <c r="DWQ1" s="249"/>
      <c r="DWR1" s="249"/>
      <c r="DWS1" s="249"/>
      <c r="DWT1" s="249"/>
      <c r="DWU1" s="249"/>
      <c r="DWV1" s="249"/>
      <c r="DWW1" s="249"/>
      <c r="DWX1" s="249"/>
      <c r="DWY1" s="249"/>
      <c r="DWZ1" s="249"/>
      <c r="DXA1" s="249"/>
      <c r="DXB1" s="249"/>
      <c r="DXC1" s="249"/>
      <c r="DXD1" s="249"/>
      <c r="DXE1" s="249"/>
      <c r="DXF1" s="249"/>
      <c r="DXG1" s="249"/>
      <c r="DXH1" s="249"/>
      <c r="DXI1" s="249"/>
      <c r="DXJ1" s="249"/>
      <c r="DXK1" s="249"/>
      <c r="DXL1" s="249"/>
      <c r="DXM1" s="249"/>
      <c r="DXN1" s="249"/>
      <c r="DXO1" s="249"/>
      <c r="DXP1" s="249"/>
      <c r="DXQ1" s="249"/>
      <c r="DXR1" s="249"/>
      <c r="DXS1" s="249"/>
      <c r="DXT1" s="249"/>
      <c r="DXU1" s="249"/>
      <c r="DXV1" s="249"/>
      <c r="DXW1" s="249"/>
      <c r="DXX1" s="249"/>
      <c r="DXY1" s="249"/>
      <c r="DXZ1" s="249"/>
      <c r="DYA1" s="249"/>
      <c r="DYB1" s="249"/>
      <c r="DYC1" s="249"/>
      <c r="DYD1" s="249"/>
      <c r="DYE1" s="249"/>
      <c r="DYF1" s="249"/>
      <c r="DYG1" s="249"/>
      <c r="DYH1" s="249"/>
      <c r="DYI1" s="249"/>
      <c r="DYJ1" s="249"/>
      <c r="DYK1" s="249"/>
      <c r="DYL1" s="249"/>
      <c r="DYM1" s="249"/>
      <c r="DYN1" s="249"/>
      <c r="DYO1" s="249"/>
      <c r="DYP1" s="249"/>
      <c r="DYQ1" s="249"/>
      <c r="DYR1" s="249"/>
      <c r="DYS1" s="249"/>
      <c r="DYT1" s="249"/>
      <c r="DYU1" s="249"/>
      <c r="DYV1" s="249"/>
      <c r="DYW1" s="249"/>
      <c r="DYX1" s="249"/>
      <c r="DYY1" s="249"/>
      <c r="DYZ1" s="249"/>
      <c r="DZA1" s="249"/>
      <c r="DZB1" s="249"/>
      <c r="DZC1" s="249"/>
      <c r="DZD1" s="249"/>
      <c r="DZE1" s="249"/>
      <c r="DZF1" s="249"/>
      <c r="DZG1" s="249"/>
      <c r="DZH1" s="249"/>
      <c r="DZI1" s="249"/>
      <c r="DZJ1" s="249"/>
      <c r="DZK1" s="249"/>
      <c r="DZL1" s="249"/>
      <c r="DZM1" s="249"/>
      <c r="DZN1" s="249"/>
      <c r="DZO1" s="249"/>
      <c r="DZP1" s="249"/>
      <c r="DZQ1" s="249"/>
      <c r="DZR1" s="249"/>
      <c r="DZS1" s="249"/>
      <c r="DZT1" s="249"/>
      <c r="DZU1" s="249"/>
      <c r="DZV1" s="249"/>
      <c r="DZW1" s="249"/>
      <c r="DZX1" s="249"/>
      <c r="DZY1" s="249"/>
      <c r="DZZ1" s="249"/>
      <c r="EAA1" s="249"/>
      <c r="EAB1" s="249"/>
      <c r="EAC1" s="249"/>
      <c r="EAD1" s="249"/>
      <c r="EAE1" s="249"/>
      <c r="EAF1" s="249"/>
      <c r="EAG1" s="249"/>
      <c r="EAH1" s="249"/>
      <c r="EAI1" s="249"/>
      <c r="EAJ1" s="249"/>
      <c r="EAK1" s="249"/>
      <c r="EAL1" s="249"/>
      <c r="EAM1" s="249"/>
      <c r="EAN1" s="249"/>
      <c r="EAO1" s="249"/>
      <c r="EAP1" s="249"/>
      <c r="EAQ1" s="249"/>
      <c r="EAR1" s="249"/>
      <c r="EAS1" s="249"/>
      <c r="EAT1" s="249"/>
      <c r="EAU1" s="249"/>
      <c r="EAV1" s="249"/>
      <c r="EAW1" s="249"/>
      <c r="EAX1" s="249"/>
      <c r="EAY1" s="249"/>
      <c r="EAZ1" s="249"/>
      <c r="EBA1" s="249"/>
      <c r="EBB1" s="249"/>
      <c r="EBC1" s="249"/>
      <c r="EBD1" s="249"/>
      <c r="EBE1" s="249"/>
      <c r="EBF1" s="249"/>
      <c r="EBG1" s="249"/>
      <c r="EBH1" s="249"/>
      <c r="EBI1" s="249"/>
      <c r="EBJ1" s="249"/>
      <c r="EBK1" s="249"/>
      <c r="EBL1" s="249"/>
      <c r="EBM1" s="249"/>
      <c r="EBN1" s="249"/>
      <c r="EBO1" s="249"/>
      <c r="EBP1" s="249"/>
      <c r="EBQ1" s="249"/>
      <c r="EBR1" s="249"/>
      <c r="EBS1" s="249"/>
      <c r="EBT1" s="249"/>
      <c r="EBU1" s="249"/>
      <c r="EBV1" s="249"/>
      <c r="EBW1" s="249"/>
      <c r="EBX1" s="249"/>
      <c r="EBY1" s="249"/>
      <c r="EBZ1" s="249"/>
      <c r="ECA1" s="249"/>
      <c r="ECB1" s="249"/>
      <c r="ECC1" s="249"/>
      <c r="ECD1" s="249"/>
      <c r="ECE1" s="249"/>
      <c r="ECF1" s="249"/>
      <c r="ECG1" s="249"/>
      <c r="ECH1" s="249"/>
      <c r="ECI1" s="249"/>
      <c r="ECJ1" s="249"/>
      <c r="ECK1" s="249"/>
      <c r="ECL1" s="249"/>
      <c r="ECM1" s="249"/>
      <c r="ECN1" s="249"/>
      <c r="ECO1" s="249"/>
      <c r="ECP1" s="249"/>
      <c r="ECQ1" s="249"/>
      <c r="ECR1" s="249"/>
      <c r="ECS1" s="249"/>
      <c r="ECT1" s="249"/>
      <c r="ECU1" s="249"/>
      <c r="ECV1" s="249"/>
      <c r="ECW1" s="249"/>
      <c r="ECX1" s="249"/>
      <c r="ECY1" s="249"/>
      <c r="ECZ1" s="249"/>
      <c r="EDA1" s="249"/>
      <c r="EDB1" s="249"/>
      <c r="EDC1" s="249"/>
      <c r="EDD1" s="249"/>
      <c r="EDE1" s="249"/>
      <c r="EDF1" s="249"/>
      <c r="EDG1" s="249"/>
      <c r="EDH1" s="249"/>
      <c r="EDI1" s="249"/>
      <c r="EDJ1" s="249"/>
      <c r="EDK1" s="249"/>
      <c r="EDL1" s="249"/>
      <c r="EDM1" s="249"/>
      <c r="EDN1" s="249"/>
      <c r="EDO1" s="249"/>
      <c r="EDP1" s="249"/>
      <c r="EDQ1" s="249"/>
      <c r="EDR1" s="249"/>
      <c r="EDS1" s="249"/>
      <c r="EDT1" s="249"/>
      <c r="EDU1" s="249"/>
      <c r="EDV1" s="249"/>
      <c r="EDW1" s="249"/>
      <c r="EDX1" s="249"/>
      <c r="EDY1" s="249"/>
      <c r="EDZ1" s="249"/>
      <c r="EEA1" s="249"/>
      <c r="EEB1" s="249"/>
      <c r="EEC1" s="249"/>
      <c r="EED1" s="249"/>
      <c r="EEE1" s="249"/>
      <c r="EEF1" s="249"/>
      <c r="EEG1" s="249"/>
      <c r="EEH1" s="249"/>
      <c r="EEI1" s="249"/>
      <c r="EEJ1" s="249"/>
      <c r="EEK1" s="249"/>
      <c r="EEL1" s="249"/>
      <c r="EEM1" s="249"/>
      <c r="EEN1" s="249"/>
      <c r="EEO1" s="249"/>
      <c r="EEP1" s="249"/>
      <c r="EEQ1" s="249"/>
      <c r="EER1" s="249"/>
      <c r="EES1" s="249"/>
      <c r="EET1" s="249"/>
      <c r="EEU1" s="249"/>
      <c r="EEV1" s="249"/>
      <c r="EEW1" s="249"/>
      <c r="EEX1" s="249"/>
      <c r="EEY1" s="249"/>
      <c r="EEZ1" s="249"/>
      <c r="EFA1" s="249"/>
      <c r="EFB1" s="249"/>
      <c r="EFC1" s="249"/>
      <c r="EFD1" s="249"/>
      <c r="EFE1" s="249"/>
      <c r="EFF1" s="249"/>
      <c r="EFG1" s="249"/>
      <c r="EFH1" s="249"/>
      <c r="EFI1" s="249"/>
      <c r="EFJ1" s="249"/>
      <c r="EFK1" s="249"/>
      <c r="EFL1" s="249"/>
      <c r="EFM1" s="249"/>
      <c r="EFN1" s="249"/>
      <c r="EFO1" s="249"/>
      <c r="EFP1" s="249"/>
      <c r="EFQ1" s="249"/>
      <c r="EFR1" s="249"/>
      <c r="EFS1" s="249"/>
      <c r="EFT1" s="249"/>
      <c r="EFU1" s="249"/>
      <c r="EFV1" s="249"/>
      <c r="EFW1" s="249"/>
      <c r="EFX1" s="249"/>
      <c r="EFY1" s="249"/>
      <c r="EFZ1" s="249"/>
      <c r="EGA1" s="249"/>
      <c r="EGB1" s="249"/>
      <c r="EGC1" s="249"/>
      <c r="EGD1" s="249"/>
      <c r="EGE1" s="249"/>
      <c r="EGF1" s="249"/>
      <c r="EGG1" s="249"/>
      <c r="EGH1" s="249"/>
      <c r="EGI1" s="249"/>
      <c r="EGJ1" s="249"/>
      <c r="EGK1" s="249"/>
      <c r="EGL1" s="249"/>
      <c r="EGM1" s="249"/>
      <c r="EGN1" s="249"/>
      <c r="EGO1" s="249"/>
      <c r="EGP1" s="249"/>
      <c r="EGQ1" s="249"/>
      <c r="EGR1" s="249"/>
      <c r="EGS1" s="249"/>
      <c r="EGT1" s="249"/>
      <c r="EGU1" s="249"/>
      <c r="EGV1" s="249"/>
      <c r="EGW1" s="249"/>
      <c r="EGX1" s="249"/>
      <c r="EGY1" s="249"/>
      <c r="EGZ1" s="249"/>
      <c r="EHA1" s="249"/>
      <c r="EHB1" s="249"/>
      <c r="EHC1" s="249"/>
      <c r="EHD1" s="249"/>
      <c r="EHE1" s="249"/>
      <c r="EHF1" s="249"/>
      <c r="EHG1" s="249"/>
      <c r="EHH1" s="249"/>
      <c r="EHI1" s="249"/>
      <c r="EHJ1" s="249"/>
      <c r="EHK1" s="249"/>
      <c r="EHL1" s="249"/>
      <c r="EHM1" s="249"/>
      <c r="EHN1" s="249"/>
      <c r="EHO1" s="249"/>
      <c r="EHP1" s="249"/>
      <c r="EHQ1" s="249"/>
      <c r="EHR1" s="249"/>
      <c r="EHS1" s="249"/>
      <c r="EHT1" s="249"/>
      <c r="EHU1" s="249"/>
      <c r="EHV1" s="249"/>
      <c r="EHW1" s="249"/>
      <c r="EHX1" s="249"/>
      <c r="EHY1" s="249"/>
      <c r="EHZ1" s="249"/>
      <c r="EIA1" s="249"/>
      <c r="EIB1" s="249"/>
      <c r="EIC1" s="249"/>
      <c r="EID1" s="249"/>
      <c r="EIE1" s="249"/>
      <c r="EIF1" s="249"/>
      <c r="EIG1" s="249"/>
      <c r="EIH1" s="249"/>
      <c r="EII1" s="249"/>
      <c r="EIJ1" s="249"/>
      <c r="EIK1" s="249"/>
      <c r="EIL1" s="249"/>
      <c r="EIM1" s="249"/>
      <c r="EIN1" s="249"/>
      <c r="EIO1" s="249"/>
      <c r="EIP1" s="249"/>
      <c r="EIQ1" s="249"/>
      <c r="EIR1" s="249"/>
      <c r="EIS1" s="249"/>
      <c r="EIT1" s="249"/>
      <c r="EIU1" s="249"/>
      <c r="EIV1" s="249"/>
      <c r="EIW1" s="249"/>
      <c r="EIX1" s="249"/>
      <c r="EIY1" s="249"/>
      <c r="EIZ1" s="249"/>
      <c r="EJA1" s="249"/>
      <c r="EJB1" s="249"/>
      <c r="EJC1" s="249"/>
      <c r="EJD1" s="249"/>
      <c r="EJE1" s="249"/>
      <c r="EJF1" s="249"/>
      <c r="EJG1" s="249"/>
      <c r="EJH1" s="249"/>
      <c r="EJI1" s="249"/>
      <c r="EJJ1" s="249"/>
      <c r="EJK1" s="249"/>
      <c r="EJL1" s="249"/>
      <c r="EJM1" s="249"/>
      <c r="EJN1" s="249"/>
      <c r="EJO1" s="249"/>
      <c r="EJP1" s="249"/>
      <c r="EJQ1" s="249"/>
      <c r="EJR1" s="249"/>
      <c r="EJS1" s="249"/>
      <c r="EJT1" s="249"/>
      <c r="EJU1" s="249"/>
      <c r="EJV1" s="249"/>
      <c r="EJW1" s="249"/>
      <c r="EJX1" s="249"/>
      <c r="EJY1" s="249"/>
      <c r="EJZ1" s="249"/>
      <c r="EKA1" s="249"/>
      <c r="EKB1" s="249"/>
      <c r="EKC1" s="249"/>
      <c r="EKD1" s="249"/>
      <c r="EKE1" s="249"/>
      <c r="EKF1" s="249"/>
      <c r="EKG1" s="249"/>
      <c r="EKH1" s="249"/>
      <c r="EKI1" s="249"/>
      <c r="EKJ1" s="249"/>
      <c r="EKK1" s="249"/>
      <c r="EKL1" s="249"/>
      <c r="EKM1" s="249"/>
      <c r="EKN1" s="249"/>
      <c r="EKO1" s="249"/>
      <c r="EKP1" s="249"/>
      <c r="EKQ1" s="249"/>
      <c r="EKR1" s="249"/>
      <c r="EKS1" s="249"/>
      <c r="EKT1" s="249"/>
      <c r="EKU1" s="249"/>
      <c r="EKV1" s="249"/>
      <c r="EKW1" s="249"/>
      <c r="EKX1" s="249"/>
      <c r="EKY1" s="249"/>
      <c r="EKZ1" s="249"/>
      <c r="ELA1" s="249"/>
      <c r="ELB1" s="249"/>
      <c r="ELC1" s="249"/>
      <c r="ELD1" s="249"/>
      <c r="ELE1" s="249"/>
      <c r="ELF1" s="249"/>
      <c r="ELG1" s="249"/>
      <c r="ELH1" s="249"/>
      <c r="ELI1" s="249"/>
      <c r="ELJ1" s="249"/>
      <c r="ELK1" s="249"/>
      <c r="ELL1" s="249"/>
      <c r="ELM1" s="249"/>
      <c r="ELN1" s="249"/>
      <c r="ELO1" s="249"/>
      <c r="ELP1" s="249"/>
      <c r="ELQ1" s="249"/>
      <c r="ELR1" s="249"/>
      <c r="ELS1" s="249"/>
      <c r="ELT1" s="249"/>
      <c r="ELU1" s="249"/>
      <c r="ELV1" s="249"/>
      <c r="ELW1" s="249"/>
      <c r="ELX1" s="249"/>
      <c r="ELY1" s="249"/>
      <c r="ELZ1" s="249"/>
      <c r="EMA1" s="249"/>
      <c r="EMB1" s="249"/>
      <c r="EMC1" s="249"/>
      <c r="EMD1" s="249"/>
      <c r="EME1" s="249"/>
      <c r="EMF1" s="249"/>
      <c r="EMG1" s="249"/>
      <c r="EMH1" s="249"/>
      <c r="EMI1" s="249"/>
      <c r="EMJ1" s="249"/>
      <c r="EMK1" s="249"/>
      <c r="EML1" s="249"/>
      <c r="EMM1" s="249"/>
      <c r="EMN1" s="249"/>
      <c r="EMO1" s="249"/>
      <c r="EMP1" s="249"/>
      <c r="EMQ1" s="249"/>
      <c r="EMR1" s="249"/>
      <c r="EMS1" s="249"/>
      <c r="EMT1" s="249"/>
      <c r="EMU1" s="249"/>
      <c r="EMV1" s="249"/>
      <c r="EMW1" s="249"/>
      <c r="EMX1" s="249"/>
      <c r="EMY1" s="249"/>
      <c r="EMZ1" s="249"/>
      <c r="ENA1" s="249"/>
      <c r="ENB1" s="249"/>
      <c r="ENC1" s="249"/>
      <c r="END1" s="249"/>
      <c r="ENE1" s="249"/>
      <c r="ENF1" s="249"/>
      <c r="ENG1" s="249"/>
      <c r="ENH1" s="249"/>
      <c r="ENI1" s="249"/>
      <c r="ENJ1" s="249"/>
      <c r="ENK1" s="249"/>
      <c r="ENL1" s="249"/>
      <c r="ENM1" s="249"/>
      <c r="ENN1" s="249"/>
      <c r="ENO1" s="249"/>
      <c r="ENP1" s="249"/>
      <c r="ENQ1" s="249"/>
      <c r="ENR1" s="249"/>
      <c r="ENS1" s="249"/>
      <c r="ENT1" s="249"/>
      <c r="ENU1" s="249"/>
      <c r="ENV1" s="249"/>
      <c r="ENW1" s="249"/>
      <c r="ENX1" s="249"/>
      <c r="ENY1" s="249"/>
      <c r="ENZ1" s="249"/>
      <c r="EOA1" s="249"/>
      <c r="EOB1" s="249"/>
      <c r="EOC1" s="249"/>
      <c r="EOD1" s="249"/>
      <c r="EOE1" s="249"/>
      <c r="EOF1" s="249"/>
      <c r="EOG1" s="249"/>
      <c r="EOH1" s="249"/>
      <c r="EOI1" s="249"/>
      <c r="EOJ1" s="249"/>
      <c r="EOK1" s="249"/>
      <c r="EOL1" s="249"/>
      <c r="EOM1" s="249"/>
      <c r="EON1" s="249"/>
      <c r="EOO1" s="249"/>
      <c r="EOP1" s="249"/>
      <c r="EOQ1" s="249"/>
      <c r="EOR1" s="249"/>
      <c r="EOS1" s="249"/>
      <c r="EOT1" s="249"/>
      <c r="EOU1" s="249"/>
      <c r="EOV1" s="249"/>
      <c r="EOW1" s="249"/>
      <c r="EOX1" s="249"/>
      <c r="EOY1" s="249"/>
      <c r="EOZ1" s="249"/>
      <c r="EPA1" s="249"/>
      <c r="EPB1" s="249"/>
      <c r="EPC1" s="249"/>
      <c r="EPD1" s="249"/>
      <c r="EPE1" s="249"/>
      <c r="EPF1" s="249"/>
      <c r="EPG1" s="249"/>
      <c r="EPH1" s="249"/>
      <c r="EPI1" s="249"/>
      <c r="EPJ1" s="249"/>
      <c r="EPK1" s="249"/>
      <c r="EPL1" s="249"/>
      <c r="EPM1" s="249"/>
      <c r="EPN1" s="249"/>
      <c r="EPO1" s="249"/>
      <c r="EPP1" s="249"/>
      <c r="EPQ1" s="249"/>
      <c r="EPR1" s="249"/>
      <c r="EPS1" s="249"/>
      <c r="EPT1" s="249"/>
      <c r="EPU1" s="249"/>
      <c r="EPV1" s="249"/>
      <c r="EPW1" s="249"/>
      <c r="EPX1" s="249"/>
      <c r="EPY1" s="249"/>
      <c r="EPZ1" s="249"/>
      <c r="EQA1" s="249"/>
      <c r="EQB1" s="249"/>
      <c r="EQC1" s="249"/>
      <c r="EQD1" s="249"/>
      <c r="EQE1" s="249"/>
      <c r="EQF1" s="249"/>
      <c r="EQG1" s="249"/>
      <c r="EQH1" s="249"/>
      <c r="EQI1" s="249"/>
      <c r="EQJ1" s="249"/>
      <c r="EQK1" s="249"/>
      <c r="EQL1" s="249"/>
      <c r="EQM1" s="249"/>
      <c r="EQN1" s="249"/>
      <c r="EQO1" s="249"/>
      <c r="EQP1" s="249"/>
      <c r="EQQ1" s="249"/>
      <c r="EQR1" s="249"/>
      <c r="EQS1" s="249"/>
      <c r="EQT1" s="249"/>
      <c r="EQU1" s="249"/>
      <c r="EQV1" s="249"/>
      <c r="EQW1" s="249"/>
      <c r="EQX1" s="249"/>
      <c r="EQY1" s="249"/>
      <c r="EQZ1" s="249"/>
      <c r="ERA1" s="249"/>
      <c r="ERB1" s="249"/>
      <c r="ERC1" s="249"/>
      <c r="ERD1" s="249"/>
      <c r="ERE1" s="249"/>
      <c r="ERF1" s="249"/>
      <c r="ERG1" s="249"/>
      <c r="ERH1" s="249"/>
      <c r="ERI1" s="249"/>
      <c r="ERJ1" s="249"/>
      <c r="ERK1" s="249"/>
      <c r="ERL1" s="249"/>
      <c r="ERM1" s="249"/>
      <c r="ERN1" s="249"/>
      <c r="ERO1" s="249"/>
      <c r="ERP1" s="249"/>
      <c r="ERQ1" s="249"/>
      <c r="ERR1" s="249"/>
      <c r="ERS1" s="249"/>
      <c r="ERT1" s="249"/>
      <c r="ERU1" s="249"/>
      <c r="ERV1" s="249"/>
      <c r="ERW1" s="249"/>
      <c r="ERX1" s="249"/>
      <c r="ERY1" s="249"/>
      <c r="ERZ1" s="249"/>
      <c r="ESA1" s="249"/>
      <c r="ESB1" s="249"/>
      <c r="ESC1" s="249"/>
      <c r="ESD1" s="249"/>
      <c r="ESE1" s="249"/>
      <c r="ESF1" s="249"/>
      <c r="ESG1" s="249"/>
      <c r="ESH1" s="249"/>
      <c r="ESI1" s="249"/>
      <c r="ESJ1" s="249"/>
      <c r="ESK1" s="249"/>
      <c r="ESL1" s="249"/>
      <c r="ESM1" s="249"/>
      <c r="ESN1" s="249"/>
      <c r="ESO1" s="249"/>
      <c r="ESP1" s="249"/>
      <c r="ESQ1" s="249"/>
      <c r="ESR1" s="249"/>
      <c r="ESS1" s="249"/>
      <c r="EST1" s="249"/>
      <c r="ESU1" s="249"/>
      <c r="ESV1" s="249"/>
      <c r="ESW1" s="249"/>
      <c r="ESX1" s="249"/>
      <c r="ESY1" s="249"/>
      <c r="ESZ1" s="249"/>
      <c r="ETA1" s="249"/>
      <c r="ETB1" s="249"/>
      <c r="ETC1" s="249"/>
      <c r="ETD1" s="249"/>
      <c r="ETE1" s="249"/>
      <c r="ETF1" s="249"/>
      <c r="ETG1" s="249"/>
      <c r="ETH1" s="249"/>
      <c r="ETI1" s="249"/>
      <c r="ETJ1" s="249"/>
      <c r="ETK1" s="249"/>
      <c r="ETL1" s="249"/>
      <c r="ETM1" s="249"/>
      <c r="ETN1" s="249"/>
      <c r="ETO1" s="249"/>
      <c r="ETP1" s="249"/>
      <c r="ETQ1" s="249"/>
      <c r="ETR1" s="249"/>
      <c r="ETS1" s="249"/>
      <c r="ETT1" s="249"/>
      <c r="ETU1" s="249"/>
      <c r="ETV1" s="249"/>
      <c r="ETW1" s="249"/>
      <c r="ETX1" s="249"/>
      <c r="ETY1" s="249"/>
      <c r="ETZ1" s="249"/>
      <c r="EUA1" s="249"/>
      <c r="EUB1" s="249"/>
      <c r="EUC1" s="249"/>
      <c r="EUD1" s="249"/>
      <c r="EUE1" s="249"/>
      <c r="EUF1" s="249"/>
      <c r="EUG1" s="249"/>
      <c r="EUH1" s="249"/>
      <c r="EUI1" s="249"/>
      <c r="EUJ1" s="249"/>
      <c r="EUK1" s="249"/>
      <c r="EUL1" s="249"/>
      <c r="EUM1" s="249"/>
      <c r="EUN1" s="249"/>
      <c r="EUO1" s="249"/>
      <c r="EUP1" s="249"/>
      <c r="EUQ1" s="249"/>
      <c r="EUR1" s="249"/>
      <c r="EUS1" s="249"/>
      <c r="EUT1" s="249"/>
      <c r="EUU1" s="249"/>
      <c r="EUV1" s="249"/>
      <c r="EUW1" s="249"/>
      <c r="EUX1" s="249"/>
      <c r="EUY1" s="249"/>
      <c r="EUZ1" s="249"/>
      <c r="EVA1" s="249"/>
      <c r="EVB1" s="249"/>
      <c r="EVC1" s="249"/>
      <c r="EVD1" s="249"/>
      <c r="EVE1" s="249"/>
      <c r="EVF1" s="249"/>
      <c r="EVG1" s="249"/>
      <c r="EVH1" s="249"/>
      <c r="EVI1" s="249"/>
      <c r="EVJ1" s="249"/>
      <c r="EVK1" s="249"/>
      <c r="EVL1" s="249"/>
      <c r="EVM1" s="249"/>
      <c r="EVN1" s="249"/>
      <c r="EVO1" s="249"/>
      <c r="EVP1" s="249"/>
      <c r="EVQ1" s="249"/>
      <c r="EVR1" s="249"/>
      <c r="EVS1" s="249"/>
      <c r="EVT1" s="249"/>
      <c r="EVU1" s="249"/>
      <c r="EVV1" s="249"/>
      <c r="EVW1" s="249"/>
      <c r="EVX1" s="249"/>
      <c r="EVY1" s="249"/>
      <c r="EVZ1" s="249"/>
      <c r="EWA1" s="249"/>
      <c r="EWB1" s="249"/>
      <c r="EWC1" s="249"/>
      <c r="EWD1" s="249"/>
      <c r="EWE1" s="249"/>
      <c r="EWF1" s="249"/>
      <c r="EWG1" s="249"/>
      <c r="EWH1" s="249"/>
      <c r="EWI1" s="249"/>
      <c r="EWJ1" s="249"/>
      <c r="EWK1" s="249"/>
      <c r="EWL1" s="249"/>
      <c r="EWM1" s="249"/>
      <c r="EWN1" s="249"/>
      <c r="EWO1" s="249"/>
      <c r="EWP1" s="249"/>
      <c r="EWQ1" s="249"/>
      <c r="EWR1" s="249"/>
      <c r="EWS1" s="249"/>
      <c r="EWT1" s="249"/>
      <c r="EWU1" s="249"/>
      <c r="EWV1" s="249"/>
      <c r="EWW1" s="249"/>
      <c r="EWX1" s="249"/>
      <c r="EWY1" s="249"/>
      <c r="EWZ1" s="249"/>
      <c r="EXA1" s="249"/>
      <c r="EXB1" s="249"/>
      <c r="EXC1" s="249"/>
      <c r="EXD1" s="249"/>
      <c r="EXE1" s="249"/>
      <c r="EXF1" s="249"/>
      <c r="EXG1" s="249"/>
      <c r="EXH1" s="249"/>
      <c r="EXI1" s="249"/>
      <c r="EXJ1" s="249"/>
      <c r="EXK1" s="249"/>
      <c r="EXL1" s="249"/>
      <c r="EXM1" s="249"/>
      <c r="EXN1" s="249"/>
      <c r="EXO1" s="249"/>
      <c r="EXP1" s="249"/>
      <c r="EXQ1" s="249"/>
      <c r="EXR1" s="249"/>
      <c r="EXS1" s="249"/>
      <c r="EXT1" s="249"/>
      <c r="EXU1" s="249"/>
      <c r="EXV1" s="249"/>
      <c r="EXW1" s="249"/>
      <c r="EXX1" s="249"/>
      <c r="EXY1" s="249"/>
      <c r="EXZ1" s="249"/>
      <c r="EYA1" s="249"/>
      <c r="EYB1" s="249"/>
      <c r="EYC1" s="249"/>
      <c r="EYD1" s="249"/>
      <c r="EYE1" s="249"/>
      <c r="EYF1" s="249"/>
      <c r="EYG1" s="249"/>
      <c r="EYH1" s="249"/>
      <c r="EYI1" s="249"/>
      <c r="EYJ1" s="249"/>
      <c r="EYK1" s="249"/>
      <c r="EYL1" s="249"/>
      <c r="EYM1" s="249"/>
      <c r="EYN1" s="249"/>
      <c r="EYO1" s="249"/>
      <c r="EYP1" s="249"/>
      <c r="EYQ1" s="249"/>
      <c r="EYR1" s="249"/>
      <c r="EYS1" s="249"/>
      <c r="EYT1" s="249"/>
      <c r="EYU1" s="249"/>
      <c r="EYV1" s="249"/>
      <c r="EYW1" s="249"/>
      <c r="EYX1" s="249"/>
      <c r="EYY1" s="249"/>
      <c r="EYZ1" s="249"/>
      <c r="EZA1" s="249"/>
      <c r="EZB1" s="249"/>
      <c r="EZC1" s="249"/>
      <c r="EZD1" s="249"/>
      <c r="EZE1" s="249"/>
      <c r="EZF1" s="249"/>
      <c r="EZG1" s="249"/>
      <c r="EZH1" s="249"/>
      <c r="EZI1" s="249"/>
      <c r="EZJ1" s="249"/>
      <c r="EZK1" s="249"/>
      <c r="EZL1" s="249"/>
      <c r="EZM1" s="249"/>
      <c r="EZN1" s="249"/>
      <c r="EZO1" s="249"/>
      <c r="EZP1" s="249"/>
      <c r="EZQ1" s="249"/>
      <c r="EZR1" s="249"/>
      <c r="EZS1" s="249"/>
      <c r="EZT1" s="249"/>
      <c r="EZU1" s="249"/>
      <c r="EZV1" s="249"/>
      <c r="EZW1" s="249"/>
      <c r="EZX1" s="249"/>
      <c r="EZY1" s="249"/>
      <c r="EZZ1" s="249"/>
      <c r="FAA1" s="249"/>
      <c r="FAB1" s="249"/>
      <c r="FAC1" s="249"/>
      <c r="FAD1" s="249"/>
      <c r="FAE1" s="249"/>
      <c r="FAF1" s="249"/>
      <c r="FAG1" s="249"/>
      <c r="FAH1" s="249"/>
      <c r="FAI1" s="249"/>
      <c r="FAJ1" s="249"/>
      <c r="FAK1" s="249"/>
      <c r="FAL1" s="249"/>
      <c r="FAM1" s="249"/>
      <c r="FAN1" s="249"/>
      <c r="FAO1" s="249"/>
      <c r="FAP1" s="249"/>
      <c r="FAQ1" s="249"/>
      <c r="FAR1" s="249"/>
      <c r="FAS1" s="249"/>
      <c r="FAT1" s="249"/>
      <c r="FAU1" s="249"/>
      <c r="FAV1" s="249"/>
      <c r="FAW1" s="249"/>
      <c r="FAX1" s="249"/>
      <c r="FAY1" s="249"/>
      <c r="FAZ1" s="249"/>
      <c r="FBA1" s="249"/>
      <c r="FBB1" s="249"/>
      <c r="FBC1" s="249"/>
      <c r="FBD1" s="249"/>
      <c r="FBE1" s="249"/>
      <c r="FBF1" s="249"/>
      <c r="FBG1" s="249"/>
      <c r="FBH1" s="249"/>
      <c r="FBI1" s="249"/>
      <c r="FBJ1" s="249"/>
      <c r="FBK1" s="249"/>
      <c r="FBL1" s="249"/>
      <c r="FBM1" s="249"/>
      <c r="FBN1" s="249"/>
      <c r="FBO1" s="249"/>
      <c r="FBP1" s="249"/>
      <c r="FBQ1" s="249"/>
      <c r="FBR1" s="249"/>
      <c r="FBS1" s="249"/>
      <c r="FBT1" s="249"/>
      <c r="FBU1" s="249"/>
      <c r="FBV1" s="249"/>
      <c r="FBW1" s="249"/>
      <c r="FBX1" s="249"/>
      <c r="FBY1" s="249"/>
      <c r="FBZ1" s="249"/>
      <c r="FCA1" s="249"/>
      <c r="FCB1" s="249"/>
      <c r="FCC1" s="249"/>
      <c r="FCD1" s="249"/>
      <c r="FCE1" s="249"/>
      <c r="FCF1" s="249"/>
      <c r="FCG1" s="249"/>
      <c r="FCH1" s="249"/>
      <c r="FCI1" s="249"/>
      <c r="FCJ1" s="249"/>
      <c r="FCK1" s="249"/>
      <c r="FCL1" s="249"/>
      <c r="FCM1" s="249"/>
      <c r="FCN1" s="249"/>
      <c r="FCO1" s="249"/>
      <c r="FCP1" s="249"/>
      <c r="FCQ1" s="249"/>
      <c r="FCR1" s="249"/>
      <c r="FCS1" s="249"/>
      <c r="FCT1" s="249"/>
      <c r="FCU1" s="249"/>
      <c r="FCV1" s="249"/>
      <c r="FCW1" s="249"/>
      <c r="FCX1" s="249"/>
      <c r="FCY1" s="249"/>
      <c r="FCZ1" s="249"/>
      <c r="FDA1" s="249"/>
      <c r="FDB1" s="249"/>
      <c r="FDC1" s="249"/>
      <c r="FDD1" s="249"/>
      <c r="FDE1" s="249"/>
      <c r="FDF1" s="249"/>
      <c r="FDG1" s="249"/>
      <c r="FDH1" s="249"/>
      <c r="FDI1" s="249"/>
      <c r="FDJ1" s="249"/>
      <c r="FDK1" s="249"/>
      <c r="FDL1" s="249"/>
      <c r="FDM1" s="249"/>
      <c r="FDN1" s="249"/>
      <c r="FDO1" s="249"/>
      <c r="FDP1" s="249"/>
      <c r="FDQ1" s="249"/>
      <c r="FDR1" s="249"/>
      <c r="FDS1" s="249"/>
      <c r="FDT1" s="249"/>
      <c r="FDU1" s="249"/>
      <c r="FDV1" s="249"/>
      <c r="FDW1" s="249"/>
      <c r="FDX1" s="249"/>
      <c r="FDY1" s="249"/>
      <c r="FDZ1" s="249"/>
      <c r="FEA1" s="249"/>
      <c r="FEB1" s="249"/>
      <c r="FEC1" s="249"/>
      <c r="FED1" s="249"/>
      <c r="FEE1" s="249"/>
      <c r="FEF1" s="249"/>
      <c r="FEG1" s="249"/>
      <c r="FEH1" s="249"/>
      <c r="FEI1" s="249"/>
      <c r="FEJ1" s="249"/>
      <c r="FEK1" s="249"/>
      <c r="FEL1" s="249"/>
      <c r="FEM1" s="249"/>
      <c r="FEN1" s="249"/>
      <c r="FEO1" s="249"/>
      <c r="FEP1" s="249"/>
      <c r="FEQ1" s="249"/>
      <c r="FER1" s="249"/>
      <c r="FES1" s="249"/>
      <c r="FET1" s="249"/>
      <c r="FEU1" s="249"/>
      <c r="FEV1" s="249"/>
      <c r="FEW1" s="249"/>
      <c r="FEX1" s="249"/>
      <c r="FEY1" s="249"/>
      <c r="FEZ1" s="249"/>
      <c r="FFA1" s="249"/>
      <c r="FFB1" s="249"/>
      <c r="FFC1" s="249"/>
      <c r="FFD1" s="249"/>
      <c r="FFE1" s="249"/>
      <c r="FFF1" s="249"/>
      <c r="FFG1" s="249"/>
      <c r="FFH1" s="249"/>
      <c r="FFI1" s="249"/>
      <c r="FFJ1" s="249"/>
      <c r="FFK1" s="249"/>
      <c r="FFL1" s="249"/>
      <c r="FFM1" s="249"/>
      <c r="FFN1" s="249"/>
      <c r="FFO1" s="249"/>
      <c r="FFP1" s="249"/>
      <c r="FFQ1" s="249"/>
      <c r="FFR1" s="249"/>
      <c r="FFS1" s="249"/>
      <c r="FFT1" s="249"/>
      <c r="FFU1" s="249"/>
      <c r="FFV1" s="249"/>
      <c r="FFW1" s="249"/>
      <c r="FFX1" s="249"/>
      <c r="FFY1" s="249"/>
      <c r="FFZ1" s="249"/>
      <c r="FGA1" s="249"/>
      <c r="FGB1" s="249"/>
      <c r="FGC1" s="249"/>
      <c r="FGD1" s="249"/>
      <c r="FGE1" s="249"/>
      <c r="FGF1" s="249"/>
      <c r="FGG1" s="249"/>
      <c r="FGH1" s="249"/>
      <c r="FGI1" s="249"/>
      <c r="FGJ1" s="249"/>
      <c r="FGK1" s="249"/>
      <c r="FGL1" s="249"/>
      <c r="FGM1" s="249"/>
      <c r="FGN1" s="249"/>
      <c r="FGO1" s="249"/>
      <c r="FGP1" s="249"/>
      <c r="FGQ1" s="249"/>
      <c r="FGR1" s="249"/>
      <c r="FGS1" s="249"/>
      <c r="FGT1" s="249"/>
      <c r="FGU1" s="249"/>
      <c r="FGV1" s="249"/>
      <c r="FGW1" s="249"/>
      <c r="FGX1" s="249"/>
      <c r="FGY1" s="249"/>
      <c r="FGZ1" s="249"/>
      <c r="FHA1" s="249"/>
      <c r="FHB1" s="249"/>
      <c r="FHC1" s="249"/>
      <c r="FHD1" s="249"/>
      <c r="FHE1" s="249"/>
      <c r="FHF1" s="249"/>
      <c r="FHG1" s="249"/>
      <c r="FHH1" s="249"/>
      <c r="FHI1" s="249"/>
      <c r="FHJ1" s="249"/>
      <c r="FHK1" s="249"/>
      <c r="FHL1" s="249"/>
      <c r="FHM1" s="249"/>
      <c r="FHN1" s="249"/>
      <c r="FHO1" s="249"/>
      <c r="FHP1" s="249"/>
      <c r="FHQ1" s="249"/>
      <c r="FHR1" s="249"/>
      <c r="FHS1" s="249"/>
      <c r="FHT1" s="249"/>
      <c r="FHU1" s="249"/>
      <c r="FHV1" s="249"/>
      <c r="FHW1" s="249"/>
      <c r="FHX1" s="249"/>
      <c r="FHY1" s="249"/>
      <c r="FHZ1" s="249"/>
      <c r="FIA1" s="249"/>
      <c r="FIB1" s="249"/>
      <c r="FIC1" s="249"/>
      <c r="FID1" s="249"/>
      <c r="FIE1" s="249"/>
      <c r="FIF1" s="249"/>
      <c r="FIG1" s="249"/>
      <c r="FIH1" s="249"/>
      <c r="FII1" s="249"/>
      <c r="FIJ1" s="249"/>
      <c r="FIK1" s="249"/>
      <c r="FIL1" s="249"/>
      <c r="FIM1" s="249"/>
      <c r="FIN1" s="249"/>
      <c r="FIO1" s="249"/>
      <c r="FIP1" s="249"/>
      <c r="FIQ1" s="249"/>
      <c r="FIR1" s="249"/>
      <c r="FIS1" s="249"/>
      <c r="FIT1" s="249"/>
      <c r="FIU1" s="249"/>
      <c r="FIV1" s="249"/>
      <c r="FIW1" s="249"/>
      <c r="FIX1" s="249"/>
      <c r="FIY1" s="249"/>
      <c r="FIZ1" s="249"/>
      <c r="FJA1" s="249"/>
      <c r="FJB1" s="249"/>
      <c r="FJC1" s="249"/>
      <c r="FJD1" s="249"/>
      <c r="FJE1" s="249"/>
      <c r="FJF1" s="249"/>
      <c r="FJG1" s="249"/>
      <c r="FJH1" s="249"/>
      <c r="FJI1" s="249"/>
      <c r="FJJ1" s="249"/>
      <c r="FJK1" s="249"/>
      <c r="FJL1" s="249"/>
      <c r="FJM1" s="249"/>
      <c r="FJN1" s="249"/>
      <c r="FJO1" s="249"/>
      <c r="FJP1" s="249"/>
      <c r="FJQ1" s="249"/>
      <c r="FJR1" s="249"/>
      <c r="FJS1" s="249"/>
      <c r="FJT1" s="249"/>
      <c r="FJU1" s="249"/>
      <c r="FJV1" s="249"/>
      <c r="FJW1" s="249"/>
      <c r="FJX1" s="249"/>
      <c r="FJY1" s="249"/>
      <c r="FJZ1" s="249"/>
      <c r="FKA1" s="249"/>
      <c r="FKB1" s="249"/>
      <c r="FKC1" s="249"/>
      <c r="FKD1" s="249"/>
      <c r="FKE1" s="249"/>
      <c r="FKF1" s="249"/>
      <c r="FKG1" s="249"/>
      <c r="FKH1" s="249"/>
      <c r="FKI1" s="249"/>
      <c r="FKJ1" s="249"/>
      <c r="FKK1" s="249"/>
      <c r="FKL1" s="249"/>
      <c r="FKM1" s="249"/>
      <c r="FKN1" s="249"/>
      <c r="FKO1" s="249"/>
      <c r="FKP1" s="249"/>
      <c r="FKQ1" s="249"/>
      <c r="FKR1" s="249"/>
      <c r="FKS1" s="249"/>
      <c r="FKT1" s="249"/>
      <c r="FKU1" s="249"/>
      <c r="FKV1" s="249"/>
      <c r="FKW1" s="249"/>
      <c r="FKX1" s="249"/>
      <c r="FKY1" s="249"/>
      <c r="FKZ1" s="249"/>
      <c r="FLA1" s="249"/>
      <c r="FLB1" s="249"/>
      <c r="FLC1" s="249"/>
      <c r="FLD1" s="249"/>
      <c r="FLE1" s="249"/>
      <c r="FLF1" s="249"/>
      <c r="FLG1" s="249"/>
      <c r="FLH1" s="249"/>
      <c r="FLI1" s="249"/>
      <c r="FLJ1" s="249"/>
      <c r="FLK1" s="249"/>
      <c r="FLL1" s="249"/>
      <c r="FLM1" s="249"/>
      <c r="FLN1" s="249"/>
      <c r="FLO1" s="249"/>
      <c r="FLP1" s="249"/>
      <c r="FLQ1" s="249"/>
      <c r="FLR1" s="249"/>
      <c r="FLS1" s="249"/>
      <c r="FLT1" s="249"/>
      <c r="FLU1" s="249"/>
      <c r="FLV1" s="249"/>
      <c r="FLW1" s="249"/>
      <c r="FLX1" s="249"/>
      <c r="FLY1" s="249"/>
      <c r="FLZ1" s="249"/>
      <c r="FMA1" s="249"/>
      <c r="FMB1" s="249"/>
      <c r="FMC1" s="249"/>
      <c r="FMD1" s="249"/>
      <c r="FME1" s="249"/>
      <c r="FMF1" s="249"/>
      <c r="FMG1" s="249"/>
      <c r="FMH1" s="249"/>
      <c r="FMI1" s="249"/>
      <c r="FMJ1" s="249"/>
      <c r="FMK1" s="249"/>
      <c r="FML1" s="249"/>
      <c r="FMM1" s="249"/>
      <c r="FMN1" s="249"/>
      <c r="FMO1" s="249"/>
      <c r="FMP1" s="249"/>
      <c r="FMQ1" s="249"/>
      <c r="FMR1" s="249"/>
      <c r="FMS1" s="249"/>
      <c r="FMT1" s="249"/>
      <c r="FMU1" s="249"/>
      <c r="FMV1" s="249"/>
      <c r="FMW1" s="249"/>
      <c r="FMX1" s="249"/>
      <c r="FMY1" s="249"/>
      <c r="FMZ1" s="249"/>
      <c r="FNA1" s="249"/>
      <c r="FNB1" s="249"/>
      <c r="FNC1" s="249"/>
      <c r="FND1" s="249"/>
      <c r="FNE1" s="249"/>
      <c r="FNF1" s="249"/>
      <c r="FNG1" s="249"/>
      <c r="FNH1" s="249"/>
      <c r="FNI1" s="249"/>
      <c r="FNJ1" s="249"/>
      <c r="FNK1" s="249"/>
      <c r="FNL1" s="249"/>
      <c r="FNM1" s="249"/>
      <c r="FNN1" s="249"/>
      <c r="FNO1" s="249"/>
      <c r="FNP1" s="249"/>
      <c r="FNQ1" s="249"/>
      <c r="FNR1" s="249"/>
      <c r="FNS1" s="249"/>
      <c r="FNT1" s="249"/>
      <c r="FNU1" s="249"/>
      <c r="FNV1" s="249"/>
      <c r="FNW1" s="249"/>
      <c r="FNX1" s="249"/>
      <c r="FNY1" s="249"/>
      <c r="FNZ1" s="249"/>
      <c r="FOA1" s="249"/>
      <c r="FOB1" s="249"/>
      <c r="FOC1" s="249"/>
      <c r="FOD1" s="249"/>
      <c r="FOE1" s="249"/>
      <c r="FOF1" s="249"/>
      <c r="FOG1" s="249"/>
      <c r="FOH1" s="249"/>
      <c r="FOI1" s="249"/>
      <c r="FOJ1" s="249"/>
      <c r="FOK1" s="249"/>
      <c r="FOL1" s="249"/>
      <c r="FOM1" s="249"/>
      <c r="FON1" s="249"/>
      <c r="FOO1" s="249"/>
      <c r="FOP1" s="249"/>
      <c r="FOQ1" s="249"/>
      <c r="FOR1" s="249"/>
      <c r="FOS1" s="249"/>
      <c r="FOT1" s="249"/>
      <c r="FOU1" s="249"/>
      <c r="FOV1" s="249"/>
      <c r="FOW1" s="249"/>
      <c r="FOX1" s="249"/>
      <c r="FOY1" s="249"/>
      <c r="FOZ1" s="249"/>
      <c r="FPA1" s="249"/>
      <c r="FPB1" s="249"/>
      <c r="FPC1" s="249"/>
      <c r="FPD1" s="249"/>
      <c r="FPE1" s="249"/>
      <c r="FPF1" s="249"/>
      <c r="FPG1" s="249"/>
      <c r="FPH1" s="249"/>
      <c r="FPI1" s="249"/>
      <c r="FPJ1" s="249"/>
      <c r="FPK1" s="249"/>
      <c r="FPL1" s="249"/>
      <c r="FPM1" s="249"/>
      <c r="FPN1" s="249"/>
      <c r="FPO1" s="249"/>
      <c r="FPP1" s="249"/>
      <c r="FPQ1" s="249"/>
      <c r="FPR1" s="249"/>
      <c r="FPS1" s="249"/>
      <c r="FPT1" s="249"/>
      <c r="FPU1" s="249"/>
      <c r="FPV1" s="249"/>
      <c r="FPW1" s="249"/>
      <c r="FPX1" s="249"/>
      <c r="FPY1" s="249"/>
      <c r="FPZ1" s="249"/>
      <c r="FQA1" s="249"/>
      <c r="FQB1" s="249"/>
      <c r="FQC1" s="249"/>
      <c r="FQD1" s="249"/>
      <c r="FQE1" s="249"/>
      <c r="FQF1" s="249"/>
      <c r="FQG1" s="249"/>
      <c r="FQH1" s="249"/>
      <c r="FQI1" s="249"/>
      <c r="FQJ1" s="249"/>
      <c r="FQK1" s="249"/>
      <c r="FQL1" s="249"/>
      <c r="FQM1" s="249"/>
      <c r="FQN1" s="249"/>
      <c r="FQO1" s="249"/>
      <c r="FQP1" s="249"/>
      <c r="FQQ1" s="249"/>
      <c r="FQR1" s="249"/>
      <c r="FQS1" s="249"/>
      <c r="FQT1" s="249"/>
      <c r="FQU1" s="249"/>
      <c r="FQV1" s="249"/>
      <c r="FQW1" s="249"/>
      <c r="FQX1" s="249"/>
      <c r="FQY1" s="249"/>
      <c r="FQZ1" s="249"/>
      <c r="FRA1" s="249"/>
      <c r="FRB1" s="249"/>
      <c r="FRC1" s="249"/>
      <c r="FRD1" s="249"/>
      <c r="FRE1" s="249"/>
      <c r="FRF1" s="249"/>
      <c r="FRG1" s="249"/>
      <c r="FRH1" s="249"/>
      <c r="FRI1" s="249"/>
      <c r="FRJ1" s="249"/>
      <c r="FRK1" s="249"/>
      <c r="FRL1" s="249"/>
      <c r="FRM1" s="249"/>
      <c r="FRN1" s="249"/>
      <c r="FRO1" s="249"/>
      <c r="FRP1" s="249"/>
      <c r="FRQ1" s="249"/>
      <c r="FRR1" s="249"/>
      <c r="FRS1" s="249"/>
      <c r="FRT1" s="249"/>
      <c r="FRU1" s="249"/>
      <c r="FRV1" s="249"/>
      <c r="FRW1" s="249"/>
      <c r="FRX1" s="249"/>
      <c r="FRY1" s="249"/>
      <c r="FRZ1" s="249"/>
      <c r="FSA1" s="249"/>
      <c r="FSB1" s="249"/>
      <c r="FSC1" s="249"/>
      <c r="FSD1" s="249"/>
      <c r="FSE1" s="249"/>
      <c r="FSF1" s="249"/>
      <c r="FSG1" s="249"/>
      <c r="FSH1" s="249"/>
      <c r="FSI1" s="249"/>
      <c r="FSJ1" s="249"/>
      <c r="FSK1" s="249"/>
      <c r="FSL1" s="249"/>
      <c r="FSM1" s="249"/>
      <c r="FSN1" s="249"/>
      <c r="FSO1" s="249"/>
      <c r="FSP1" s="249"/>
      <c r="FSQ1" s="249"/>
      <c r="FSR1" s="249"/>
      <c r="FSS1" s="249"/>
      <c r="FST1" s="249"/>
      <c r="FSU1" s="249"/>
      <c r="FSV1" s="249"/>
      <c r="FSW1" s="249"/>
      <c r="FSX1" s="249"/>
      <c r="FSY1" s="249"/>
      <c r="FSZ1" s="249"/>
      <c r="FTA1" s="249"/>
      <c r="FTB1" s="249"/>
      <c r="FTC1" s="249"/>
      <c r="FTD1" s="249"/>
      <c r="FTE1" s="249"/>
      <c r="FTF1" s="249"/>
      <c r="FTG1" s="249"/>
      <c r="FTH1" s="249"/>
      <c r="FTI1" s="249"/>
      <c r="FTJ1" s="249"/>
      <c r="FTK1" s="249"/>
      <c r="FTL1" s="249"/>
      <c r="FTM1" s="249"/>
      <c r="FTN1" s="249"/>
      <c r="FTO1" s="249"/>
      <c r="FTP1" s="249"/>
      <c r="FTQ1" s="249"/>
      <c r="FTR1" s="249"/>
      <c r="FTS1" s="249"/>
      <c r="FTT1" s="249"/>
      <c r="FTU1" s="249"/>
      <c r="FTV1" s="249"/>
      <c r="FTW1" s="249"/>
      <c r="FTX1" s="249"/>
      <c r="FTY1" s="249"/>
      <c r="FTZ1" s="249"/>
      <c r="FUA1" s="249"/>
      <c r="FUB1" s="249"/>
      <c r="FUC1" s="249"/>
      <c r="FUD1" s="249"/>
      <c r="FUE1" s="249"/>
      <c r="FUF1" s="249"/>
      <c r="FUG1" s="249"/>
      <c r="FUH1" s="249"/>
      <c r="FUI1" s="249"/>
      <c r="FUJ1" s="249"/>
      <c r="FUK1" s="249"/>
      <c r="FUL1" s="249"/>
      <c r="FUM1" s="249"/>
      <c r="FUN1" s="249"/>
      <c r="FUO1" s="249"/>
      <c r="FUP1" s="249"/>
      <c r="FUQ1" s="249"/>
      <c r="FUR1" s="249"/>
      <c r="FUS1" s="249"/>
      <c r="FUT1" s="249"/>
      <c r="FUU1" s="249"/>
      <c r="FUV1" s="249"/>
      <c r="FUW1" s="249"/>
      <c r="FUX1" s="249"/>
      <c r="FUY1" s="249"/>
      <c r="FUZ1" s="249"/>
      <c r="FVA1" s="249"/>
      <c r="FVB1" s="249"/>
      <c r="FVC1" s="249"/>
      <c r="FVD1" s="249"/>
      <c r="FVE1" s="249"/>
      <c r="FVF1" s="249"/>
      <c r="FVG1" s="249"/>
      <c r="FVH1" s="249"/>
      <c r="FVI1" s="249"/>
      <c r="FVJ1" s="249"/>
      <c r="FVK1" s="249"/>
      <c r="FVL1" s="249"/>
      <c r="FVM1" s="249"/>
      <c r="FVN1" s="249"/>
      <c r="FVO1" s="249"/>
      <c r="FVP1" s="249"/>
      <c r="FVQ1" s="249"/>
      <c r="FVR1" s="249"/>
      <c r="FVS1" s="249"/>
      <c r="FVT1" s="249"/>
      <c r="FVU1" s="249"/>
      <c r="FVV1" s="249"/>
      <c r="FVW1" s="249"/>
      <c r="FVX1" s="249"/>
      <c r="FVY1" s="249"/>
      <c r="FVZ1" s="249"/>
      <c r="FWA1" s="249"/>
      <c r="FWB1" s="249"/>
      <c r="FWC1" s="249"/>
      <c r="FWD1" s="249"/>
      <c r="FWE1" s="249"/>
      <c r="FWF1" s="249"/>
      <c r="FWG1" s="249"/>
      <c r="FWH1" s="249"/>
      <c r="FWI1" s="249"/>
      <c r="FWJ1" s="249"/>
      <c r="FWK1" s="249"/>
      <c r="FWL1" s="249"/>
      <c r="FWM1" s="249"/>
      <c r="FWN1" s="249"/>
      <c r="FWO1" s="249"/>
      <c r="FWP1" s="249"/>
      <c r="FWQ1" s="249"/>
      <c r="FWR1" s="249"/>
      <c r="FWS1" s="249"/>
      <c r="FWT1" s="249"/>
      <c r="FWU1" s="249"/>
      <c r="FWV1" s="249"/>
      <c r="FWW1" s="249"/>
      <c r="FWX1" s="249"/>
      <c r="FWY1" s="249"/>
      <c r="FWZ1" s="249"/>
      <c r="FXA1" s="249"/>
      <c r="FXB1" s="249"/>
      <c r="FXC1" s="249"/>
      <c r="FXD1" s="249"/>
      <c r="FXE1" s="249"/>
      <c r="FXF1" s="249"/>
      <c r="FXG1" s="249"/>
      <c r="FXH1" s="249"/>
      <c r="FXI1" s="249"/>
      <c r="FXJ1" s="249"/>
      <c r="FXK1" s="249"/>
      <c r="FXL1" s="249"/>
      <c r="FXM1" s="249"/>
      <c r="FXN1" s="249"/>
      <c r="FXO1" s="249"/>
      <c r="FXP1" s="249"/>
      <c r="FXQ1" s="249"/>
      <c r="FXR1" s="249"/>
      <c r="FXS1" s="249"/>
      <c r="FXT1" s="249"/>
      <c r="FXU1" s="249"/>
      <c r="FXV1" s="249"/>
      <c r="FXW1" s="249"/>
      <c r="FXX1" s="249"/>
      <c r="FXY1" s="249"/>
      <c r="FXZ1" s="249"/>
      <c r="FYA1" s="249"/>
      <c r="FYB1" s="249"/>
      <c r="FYC1" s="249"/>
      <c r="FYD1" s="249"/>
      <c r="FYE1" s="249"/>
      <c r="FYF1" s="249"/>
      <c r="FYG1" s="249"/>
      <c r="FYH1" s="249"/>
      <c r="FYI1" s="249"/>
      <c r="FYJ1" s="249"/>
      <c r="FYK1" s="249"/>
      <c r="FYL1" s="249"/>
      <c r="FYM1" s="249"/>
      <c r="FYN1" s="249"/>
      <c r="FYO1" s="249"/>
      <c r="FYP1" s="249"/>
      <c r="FYQ1" s="249"/>
      <c r="FYR1" s="249"/>
      <c r="FYS1" s="249"/>
      <c r="FYT1" s="249"/>
      <c r="FYU1" s="249"/>
      <c r="FYV1" s="249"/>
      <c r="FYW1" s="249"/>
      <c r="FYX1" s="249"/>
      <c r="FYY1" s="249"/>
      <c r="FYZ1" s="249"/>
      <c r="FZA1" s="249"/>
      <c r="FZB1" s="249"/>
      <c r="FZC1" s="249"/>
      <c r="FZD1" s="249"/>
      <c r="FZE1" s="249"/>
      <c r="FZF1" s="249"/>
      <c r="FZG1" s="249"/>
      <c r="FZH1" s="249"/>
      <c r="FZI1" s="249"/>
      <c r="FZJ1" s="249"/>
      <c r="FZK1" s="249"/>
      <c r="FZL1" s="249"/>
      <c r="FZM1" s="249"/>
      <c r="FZN1" s="249"/>
      <c r="FZO1" s="249"/>
      <c r="FZP1" s="249"/>
      <c r="FZQ1" s="249"/>
      <c r="FZR1" s="249"/>
      <c r="FZS1" s="249"/>
      <c r="FZT1" s="249"/>
      <c r="FZU1" s="249"/>
      <c r="FZV1" s="249"/>
      <c r="FZW1" s="249"/>
      <c r="FZX1" s="249"/>
      <c r="FZY1" s="249"/>
      <c r="FZZ1" s="249"/>
      <c r="GAA1" s="249"/>
      <c r="GAB1" s="249"/>
      <c r="GAC1" s="249"/>
      <c r="GAD1" s="249"/>
      <c r="GAE1" s="249"/>
      <c r="GAF1" s="249"/>
      <c r="GAG1" s="249"/>
      <c r="GAH1" s="249"/>
      <c r="GAI1" s="249"/>
      <c r="GAJ1" s="249"/>
      <c r="GAK1" s="249"/>
      <c r="GAL1" s="249"/>
      <c r="GAM1" s="249"/>
      <c r="GAN1" s="249"/>
      <c r="GAO1" s="249"/>
      <c r="GAP1" s="249"/>
      <c r="GAQ1" s="249"/>
      <c r="GAR1" s="249"/>
      <c r="GAS1" s="249"/>
      <c r="GAT1" s="249"/>
      <c r="GAU1" s="249"/>
      <c r="GAV1" s="249"/>
      <c r="GAW1" s="249"/>
      <c r="GAX1" s="249"/>
      <c r="GAY1" s="249"/>
      <c r="GAZ1" s="249"/>
      <c r="GBA1" s="249"/>
      <c r="GBB1" s="249"/>
      <c r="GBC1" s="249"/>
      <c r="GBD1" s="249"/>
      <c r="GBE1" s="249"/>
      <c r="GBF1" s="249"/>
      <c r="GBG1" s="249"/>
      <c r="GBH1" s="249"/>
      <c r="GBI1" s="249"/>
      <c r="GBJ1" s="249"/>
      <c r="GBK1" s="249"/>
      <c r="GBL1" s="249"/>
      <c r="GBM1" s="249"/>
      <c r="GBN1" s="249"/>
      <c r="GBO1" s="249"/>
      <c r="GBP1" s="249"/>
      <c r="GBQ1" s="249"/>
      <c r="GBR1" s="249"/>
      <c r="GBS1" s="249"/>
      <c r="GBT1" s="249"/>
      <c r="GBU1" s="249"/>
      <c r="GBV1" s="249"/>
      <c r="GBW1" s="249"/>
      <c r="GBX1" s="249"/>
      <c r="GBY1" s="249"/>
      <c r="GBZ1" s="249"/>
      <c r="GCA1" s="249"/>
      <c r="GCB1" s="249"/>
      <c r="GCC1" s="249"/>
      <c r="GCD1" s="249"/>
      <c r="GCE1" s="249"/>
      <c r="GCF1" s="249"/>
      <c r="GCG1" s="249"/>
      <c r="GCH1" s="249"/>
      <c r="GCI1" s="249"/>
      <c r="GCJ1" s="249"/>
      <c r="GCK1" s="249"/>
      <c r="GCL1" s="249"/>
      <c r="GCM1" s="249"/>
      <c r="GCN1" s="249"/>
      <c r="GCO1" s="249"/>
      <c r="GCP1" s="249"/>
      <c r="GCQ1" s="249"/>
      <c r="GCR1" s="249"/>
      <c r="GCS1" s="249"/>
      <c r="GCT1" s="249"/>
      <c r="GCU1" s="249"/>
      <c r="GCV1" s="249"/>
      <c r="GCW1" s="249"/>
      <c r="GCX1" s="249"/>
      <c r="GCY1" s="249"/>
      <c r="GCZ1" s="249"/>
      <c r="GDA1" s="249"/>
      <c r="GDB1" s="249"/>
      <c r="GDC1" s="249"/>
      <c r="GDD1" s="249"/>
      <c r="GDE1" s="249"/>
      <c r="GDF1" s="249"/>
      <c r="GDG1" s="249"/>
      <c r="GDH1" s="249"/>
      <c r="GDI1" s="249"/>
      <c r="GDJ1" s="249"/>
      <c r="GDK1" s="249"/>
      <c r="GDL1" s="249"/>
      <c r="GDM1" s="249"/>
      <c r="GDN1" s="249"/>
      <c r="GDO1" s="249"/>
      <c r="GDP1" s="249"/>
      <c r="GDQ1" s="249"/>
      <c r="GDR1" s="249"/>
      <c r="GDS1" s="249"/>
      <c r="GDT1" s="249"/>
      <c r="GDU1" s="249"/>
      <c r="GDV1" s="249"/>
      <c r="GDW1" s="249"/>
      <c r="GDX1" s="249"/>
      <c r="GDY1" s="249"/>
      <c r="GDZ1" s="249"/>
      <c r="GEA1" s="249"/>
      <c r="GEB1" s="249"/>
      <c r="GEC1" s="249"/>
      <c r="GED1" s="249"/>
      <c r="GEE1" s="249"/>
      <c r="GEF1" s="249"/>
      <c r="GEG1" s="249"/>
      <c r="GEH1" s="249"/>
      <c r="GEI1" s="249"/>
      <c r="GEJ1" s="249"/>
      <c r="GEK1" s="249"/>
      <c r="GEL1" s="249"/>
      <c r="GEM1" s="249"/>
      <c r="GEN1" s="249"/>
      <c r="GEO1" s="249"/>
      <c r="GEP1" s="249"/>
      <c r="GEQ1" s="249"/>
      <c r="GER1" s="249"/>
      <c r="GES1" s="249"/>
      <c r="GET1" s="249"/>
      <c r="GEU1" s="249"/>
      <c r="GEV1" s="249"/>
      <c r="GEW1" s="249"/>
      <c r="GEX1" s="249"/>
      <c r="GEY1" s="249"/>
      <c r="GEZ1" s="249"/>
      <c r="GFA1" s="249"/>
      <c r="GFB1" s="249"/>
      <c r="GFC1" s="249"/>
      <c r="GFD1" s="249"/>
      <c r="GFE1" s="249"/>
      <c r="GFF1" s="249"/>
      <c r="GFG1" s="249"/>
      <c r="GFH1" s="249"/>
      <c r="GFI1" s="249"/>
      <c r="GFJ1" s="249"/>
      <c r="GFK1" s="249"/>
      <c r="GFL1" s="249"/>
      <c r="GFM1" s="249"/>
      <c r="GFN1" s="249"/>
      <c r="GFO1" s="249"/>
      <c r="GFP1" s="249"/>
      <c r="GFQ1" s="249"/>
      <c r="GFR1" s="249"/>
      <c r="GFS1" s="249"/>
      <c r="GFT1" s="249"/>
      <c r="GFU1" s="249"/>
      <c r="GFV1" s="249"/>
      <c r="GFW1" s="249"/>
      <c r="GFX1" s="249"/>
      <c r="GFY1" s="249"/>
      <c r="GFZ1" s="249"/>
      <c r="GGA1" s="249"/>
      <c r="GGB1" s="249"/>
      <c r="GGC1" s="249"/>
      <c r="GGD1" s="249"/>
      <c r="GGE1" s="249"/>
      <c r="GGF1" s="249"/>
      <c r="GGG1" s="249"/>
      <c r="GGH1" s="249"/>
      <c r="GGI1" s="249"/>
      <c r="GGJ1" s="249"/>
      <c r="GGK1" s="249"/>
      <c r="GGL1" s="249"/>
      <c r="GGM1" s="249"/>
      <c r="GGN1" s="249"/>
      <c r="GGO1" s="249"/>
      <c r="GGP1" s="249"/>
      <c r="GGQ1" s="249"/>
      <c r="GGR1" s="249"/>
      <c r="GGS1" s="249"/>
      <c r="GGT1" s="249"/>
      <c r="GGU1" s="249"/>
      <c r="GGV1" s="249"/>
      <c r="GGW1" s="249"/>
      <c r="GGX1" s="249"/>
      <c r="GGY1" s="249"/>
      <c r="GGZ1" s="249"/>
      <c r="GHA1" s="249"/>
      <c r="GHB1" s="249"/>
      <c r="GHC1" s="249"/>
      <c r="GHD1" s="249"/>
      <c r="GHE1" s="249"/>
      <c r="GHF1" s="249"/>
      <c r="GHG1" s="249"/>
      <c r="GHH1" s="249"/>
      <c r="GHI1" s="249"/>
      <c r="GHJ1" s="249"/>
      <c r="GHK1" s="249"/>
      <c r="GHL1" s="249"/>
      <c r="GHM1" s="249"/>
      <c r="GHN1" s="249"/>
      <c r="GHO1" s="249"/>
      <c r="GHP1" s="249"/>
      <c r="GHQ1" s="249"/>
      <c r="GHR1" s="249"/>
      <c r="GHS1" s="249"/>
      <c r="GHT1" s="249"/>
      <c r="GHU1" s="249"/>
      <c r="GHV1" s="249"/>
      <c r="GHW1" s="249"/>
      <c r="GHX1" s="249"/>
      <c r="GHY1" s="249"/>
      <c r="GHZ1" s="249"/>
      <c r="GIA1" s="249"/>
      <c r="GIB1" s="249"/>
      <c r="GIC1" s="249"/>
      <c r="GID1" s="249"/>
      <c r="GIE1" s="249"/>
      <c r="GIF1" s="249"/>
      <c r="GIG1" s="249"/>
      <c r="GIH1" s="249"/>
      <c r="GII1" s="249"/>
      <c r="GIJ1" s="249"/>
      <c r="GIK1" s="249"/>
      <c r="GIL1" s="249"/>
      <c r="GIM1" s="249"/>
      <c r="GIN1" s="249"/>
      <c r="GIO1" s="249"/>
      <c r="GIP1" s="249"/>
      <c r="GIQ1" s="249"/>
      <c r="GIR1" s="249"/>
      <c r="GIS1" s="249"/>
      <c r="GIT1" s="249"/>
      <c r="GIU1" s="249"/>
      <c r="GIV1" s="249"/>
      <c r="GIW1" s="249"/>
      <c r="GIX1" s="249"/>
      <c r="GIY1" s="249"/>
      <c r="GIZ1" s="249"/>
      <c r="GJA1" s="249"/>
      <c r="GJB1" s="249"/>
      <c r="GJC1" s="249"/>
      <c r="GJD1" s="249"/>
      <c r="GJE1" s="249"/>
      <c r="GJF1" s="249"/>
      <c r="GJG1" s="249"/>
      <c r="GJH1" s="249"/>
      <c r="GJI1" s="249"/>
      <c r="GJJ1" s="249"/>
      <c r="GJK1" s="249"/>
      <c r="GJL1" s="249"/>
      <c r="GJM1" s="249"/>
      <c r="GJN1" s="249"/>
      <c r="GJO1" s="249"/>
      <c r="GJP1" s="249"/>
      <c r="GJQ1" s="249"/>
      <c r="GJR1" s="249"/>
      <c r="GJS1" s="249"/>
      <c r="GJT1" s="249"/>
      <c r="GJU1" s="249"/>
      <c r="GJV1" s="249"/>
      <c r="GJW1" s="249"/>
      <c r="GJX1" s="249"/>
      <c r="GJY1" s="249"/>
      <c r="GJZ1" s="249"/>
      <c r="GKA1" s="249"/>
      <c r="GKB1" s="249"/>
      <c r="GKC1" s="249"/>
      <c r="GKD1" s="249"/>
      <c r="GKE1" s="249"/>
      <c r="GKF1" s="249"/>
      <c r="GKG1" s="249"/>
      <c r="GKH1" s="249"/>
      <c r="GKI1" s="249"/>
      <c r="GKJ1" s="249"/>
      <c r="GKK1" s="249"/>
      <c r="GKL1" s="249"/>
      <c r="GKM1" s="249"/>
      <c r="GKN1" s="249"/>
      <c r="GKO1" s="249"/>
      <c r="GKP1" s="249"/>
      <c r="GKQ1" s="249"/>
      <c r="GKR1" s="249"/>
      <c r="GKS1" s="249"/>
      <c r="GKT1" s="249"/>
      <c r="GKU1" s="249"/>
      <c r="GKV1" s="249"/>
      <c r="GKW1" s="249"/>
      <c r="GKX1" s="249"/>
      <c r="GKY1" s="249"/>
      <c r="GKZ1" s="249"/>
      <c r="GLA1" s="249"/>
      <c r="GLB1" s="249"/>
      <c r="GLC1" s="249"/>
      <c r="GLD1" s="249"/>
      <c r="GLE1" s="249"/>
      <c r="GLF1" s="249"/>
      <c r="GLG1" s="249"/>
      <c r="GLH1" s="249"/>
      <c r="GLI1" s="249"/>
      <c r="GLJ1" s="249"/>
      <c r="GLK1" s="249"/>
      <c r="GLL1" s="249"/>
      <c r="GLM1" s="249"/>
      <c r="GLN1" s="249"/>
      <c r="GLO1" s="249"/>
      <c r="GLP1" s="249"/>
      <c r="GLQ1" s="249"/>
      <c r="GLR1" s="249"/>
      <c r="GLS1" s="249"/>
      <c r="GLT1" s="249"/>
      <c r="GLU1" s="249"/>
      <c r="GLV1" s="249"/>
      <c r="GLW1" s="249"/>
      <c r="GLX1" s="249"/>
      <c r="GLY1" s="249"/>
      <c r="GLZ1" s="249"/>
      <c r="GMA1" s="249"/>
      <c r="GMB1" s="249"/>
      <c r="GMC1" s="249"/>
      <c r="GMD1" s="249"/>
      <c r="GME1" s="249"/>
      <c r="GMF1" s="249"/>
      <c r="GMG1" s="249"/>
      <c r="GMH1" s="249"/>
      <c r="GMI1" s="249"/>
      <c r="GMJ1" s="249"/>
      <c r="GMK1" s="249"/>
      <c r="GML1" s="249"/>
      <c r="GMM1" s="249"/>
      <c r="GMN1" s="249"/>
      <c r="GMO1" s="249"/>
      <c r="GMP1" s="249"/>
      <c r="GMQ1" s="249"/>
      <c r="GMR1" s="249"/>
      <c r="GMS1" s="249"/>
      <c r="GMT1" s="249"/>
      <c r="GMU1" s="249"/>
      <c r="GMV1" s="249"/>
      <c r="GMW1" s="249"/>
      <c r="GMX1" s="249"/>
      <c r="GMY1" s="249"/>
      <c r="GMZ1" s="249"/>
      <c r="GNA1" s="249"/>
      <c r="GNB1" s="249"/>
      <c r="GNC1" s="249"/>
      <c r="GND1" s="249"/>
      <c r="GNE1" s="249"/>
      <c r="GNF1" s="249"/>
      <c r="GNG1" s="249"/>
      <c r="GNH1" s="249"/>
      <c r="GNI1" s="249"/>
      <c r="GNJ1" s="249"/>
      <c r="GNK1" s="249"/>
      <c r="GNL1" s="249"/>
      <c r="GNM1" s="249"/>
      <c r="GNN1" s="249"/>
      <c r="GNO1" s="249"/>
      <c r="GNP1" s="249"/>
      <c r="GNQ1" s="249"/>
      <c r="GNR1" s="249"/>
      <c r="GNS1" s="249"/>
      <c r="GNT1" s="249"/>
      <c r="GNU1" s="249"/>
      <c r="GNV1" s="249"/>
      <c r="GNW1" s="249"/>
      <c r="GNX1" s="249"/>
      <c r="GNY1" s="249"/>
      <c r="GNZ1" s="249"/>
      <c r="GOA1" s="249"/>
      <c r="GOB1" s="249"/>
      <c r="GOC1" s="249"/>
      <c r="GOD1" s="249"/>
      <c r="GOE1" s="249"/>
      <c r="GOF1" s="249"/>
      <c r="GOG1" s="249"/>
      <c r="GOH1" s="249"/>
      <c r="GOI1" s="249"/>
      <c r="GOJ1" s="249"/>
      <c r="GOK1" s="249"/>
      <c r="GOL1" s="249"/>
      <c r="GOM1" s="249"/>
      <c r="GON1" s="249"/>
      <c r="GOO1" s="249"/>
      <c r="GOP1" s="249"/>
      <c r="GOQ1" s="249"/>
      <c r="GOR1" s="249"/>
      <c r="GOS1" s="249"/>
      <c r="GOT1" s="249"/>
      <c r="GOU1" s="249"/>
      <c r="GOV1" s="249"/>
      <c r="GOW1" s="249"/>
      <c r="GOX1" s="249"/>
      <c r="GOY1" s="249"/>
      <c r="GOZ1" s="249"/>
      <c r="GPA1" s="249"/>
      <c r="GPB1" s="249"/>
      <c r="GPC1" s="249"/>
      <c r="GPD1" s="249"/>
      <c r="GPE1" s="249"/>
      <c r="GPF1" s="249"/>
      <c r="GPG1" s="249"/>
      <c r="GPH1" s="249"/>
      <c r="GPI1" s="249"/>
      <c r="GPJ1" s="249"/>
      <c r="GPK1" s="249"/>
      <c r="GPL1" s="249"/>
      <c r="GPM1" s="249"/>
      <c r="GPN1" s="249"/>
      <c r="GPO1" s="249"/>
      <c r="GPP1" s="249"/>
      <c r="GPQ1" s="249"/>
      <c r="GPR1" s="249"/>
      <c r="GPS1" s="249"/>
      <c r="GPT1" s="249"/>
      <c r="GPU1" s="249"/>
      <c r="GPV1" s="249"/>
      <c r="GPW1" s="249"/>
      <c r="GPX1" s="249"/>
      <c r="GPY1" s="249"/>
      <c r="GPZ1" s="249"/>
      <c r="GQA1" s="249"/>
      <c r="GQB1" s="249"/>
      <c r="GQC1" s="249"/>
      <c r="GQD1" s="249"/>
      <c r="GQE1" s="249"/>
      <c r="GQF1" s="249"/>
      <c r="GQG1" s="249"/>
      <c r="GQH1" s="249"/>
      <c r="GQI1" s="249"/>
      <c r="GQJ1" s="249"/>
      <c r="GQK1" s="249"/>
      <c r="GQL1" s="249"/>
      <c r="GQM1" s="249"/>
      <c r="GQN1" s="249"/>
      <c r="GQO1" s="249"/>
      <c r="GQP1" s="249"/>
      <c r="GQQ1" s="249"/>
      <c r="GQR1" s="249"/>
      <c r="GQS1" s="249"/>
      <c r="GQT1" s="249"/>
      <c r="GQU1" s="249"/>
      <c r="GQV1" s="249"/>
      <c r="GQW1" s="249"/>
      <c r="GQX1" s="249"/>
      <c r="GQY1" s="249"/>
      <c r="GQZ1" s="249"/>
      <c r="GRA1" s="249"/>
      <c r="GRB1" s="249"/>
      <c r="GRC1" s="249"/>
      <c r="GRD1" s="249"/>
      <c r="GRE1" s="249"/>
      <c r="GRF1" s="249"/>
      <c r="GRG1" s="249"/>
      <c r="GRH1" s="249"/>
      <c r="GRI1" s="249"/>
      <c r="GRJ1" s="249"/>
      <c r="GRK1" s="249"/>
      <c r="GRL1" s="249"/>
      <c r="GRM1" s="249"/>
      <c r="GRN1" s="249"/>
      <c r="GRO1" s="249"/>
      <c r="GRP1" s="249"/>
      <c r="GRQ1" s="249"/>
      <c r="GRR1" s="249"/>
      <c r="GRS1" s="249"/>
      <c r="GRT1" s="249"/>
      <c r="GRU1" s="249"/>
      <c r="GRV1" s="249"/>
      <c r="GRW1" s="249"/>
      <c r="GRX1" s="249"/>
      <c r="GRY1" s="249"/>
      <c r="GRZ1" s="249"/>
      <c r="GSA1" s="249"/>
      <c r="GSB1" s="249"/>
      <c r="GSC1" s="249"/>
      <c r="GSD1" s="249"/>
      <c r="GSE1" s="249"/>
      <c r="GSF1" s="249"/>
      <c r="GSG1" s="249"/>
      <c r="GSH1" s="249"/>
      <c r="GSI1" s="249"/>
      <c r="GSJ1" s="249"/>
      <c r="GSK1" s="249"/>
      <c r="GSL1" s="249"/>
      <c r="GSM1" s="249"/>
      <c r="GSN1" s="249"/>
      <c r="GSO1" s="249"/>
      <c r="GSP1" s="249"/>
      <c r="GSQ1" s="249"/>
      <c r="GSR1" s="249"/>
      <c r="GSS1" s="249"/>
      <c r="GST1" s="249"/>
      <c r="GSU1" s="249"/>
      <c r="GSV1" s="249"/>
      <c r="GSW1" s="249"/>
      <c r="GSX1" s="249"/>
      <c r="GSY1" s="249"/>
      <c r="GSZ1" s="249"/>
      <c r="GTA1" s="249"/>
      <c r="GTB1" s="249"/>
      <c r="GTC1" s="249"/>
      <c r="GTD1" s="249"/>
      <c r="GTE1" s="249"/>
      <c r="GTF1" s="249"/>
      <c r="GTG1" s="249"/>
      <c r="GTH1" s="249"/>
      <c r="GTI1" s="249"/>
      <c r="GTJ1" s="249"/>
      <c r="GTK1" s="249"/>
      <c r="GTL1" s="249"/>
      <c r="GTM1" s="249"/>
      <c r="GTN1" s="249"/>
      <c r="GTO1" s="249"/>
      <c r="GTP1" s="249"/>
      <c r="GTQ1" s="249"/>
      <c r="GTR1" s="249"/>
      <c r="GTS1" s="249"/>
      <c r="GTT1" s="249"/>
      <c r="GTU1" s="249"/>
      <c r="GTV1" s="249"/>
      <c r="GTW1" s="249"/>
      <c r="GTX1" s="249"/>
      <c r="GTY1" s="249"/>
      <c r="GTZ1" s="249"/>
      <c r="GUA1" s="249"/>
      <c r="GUB1" s="249"/>
      <c r="GUC1" s="249"/>
      <c r="GUD1" s="249"/>
      <c r="GUE1" s="249"/>
      <c r="GUF1" s="249"/>
      <c r="GUG1" s="249"/>
      <c r="GUH1" s="249"/>
      <c r="GUI1" s="249"/>
      <c r="GUJ1" s="249"/>
      <c r="GUK1" s="249"/>
      <c r="GUL1" s="249"/>
      <c r="GUM1" s="249"/>
      <c r="GUN1" s="249"/>
      <c r="GUO1" s="249"/>
      <c r="GUP1" s="249"/>
      <c r="GUQ1" s="249"/>
      <c r="GUR1" s="249"/>
      <c r="GUS1" s="249"/>
      <c r="GUT1" s="249"/>
      <c r="GUU1" s="249"/>
      <c r="GUV1" s="249"/>
      <c r="GUW1" s="249"/>
      <c r="GUX1" s="249"/>
      <c r="GUY1" s="249"/>
      <c r="GUZ1" s="249"/>
      <c r="GVA1" s="249"/>
      <c r="GVB1" s="249"/>
      <c r="GVC1" s="249"/>
      <c r="GVD1" s="249"/>
      <c r="GVE1" s="249"/>
      <c r="GVF1" s="249"/>
      <c r="GVG1" s="249"/>
      <c r="GVH1" s="249"/>
      <c r="GVI1" s="249"/>
      <c r="GVJ1" s="249"/>
      <c r="GVK1" s="249"/>
      <c r="GVL1" s="249"/>
      <c r="GVM1" s="249"/>
      <c r="GVN1" s="249"/>
      <c r="GVO1" s="249"/>
      <c r="GVP1" s="249"/>
      <c r="GVQ1" s="249"/>
      <c r="GVR1" s="249"/>
      <c r="GVS1" s="249"/>
      <c r="GVT1" s="249"/>
      <c r="GVU1" s="249"/>
      <c r="GVV1" s="249"/>
      <c r="GVW1" s="249"/>
      <c r="GVX1" s="249"/>
      <c r="GVY1" s="249"/>
      <c r="GVZ1" s="249"/>
      <c r="GWA1" s="249"/>
      <c r="GWB1" s="249"/>
      <c r="GWC1" s="249"/>
      <c r="GWD1" s="249"/>
      <c r="GWE1" s="249"/>
      <c r="GWF1" s="249"/>
      <c r="GWG1" s="249"/>
      <c r="GWH1" s="249"/>
      <c r="GWI1" s="249"/>
      <c r="GWJ1" s="249"/>
      <c r="GWK1" s="249"/>
      <c r="GWL1" s="249"/>
      <c r="GWM1" s="249"/>
      <c r="GWN1" s="249"/>
      <c r="GWO1" s="249"/>
      <c r="GWP1" s="249"/>
      <c r="GWQ1" s="249"/>
      <c r="GWR1" s="249"/>
      <c r="GWS1" s="249"/>
      <c r="GWT1" s="249"/>
      <c r="GWU1" s="249"/>
      <c r="GWV1" s="249"/>
      <c r="GWW1" s="249"/>
      <c r="GWX1" s="249"/>
      <c r="GWY1" s="249"/>
      <c r="GWZ1" s="249"/>
      <c r="GXA1" s="249"/>
      <c r="GXB1" s="249"/>
      <c r="GXC1" s="249"/>
      <c r="GXD1" s="249"/>
      <c r="GXE1" s="249"/>
      <c r="GXF1" s="249"/>
      <c r="GXG1" s="249"/>
      <c r="GXH1" s="249"/>
      <c r="GXI1" s="249"/>
      <c r="GXJ1" s="249"/>
      <c r="GXK1" s="249"/>
      <c r="GXL1" s="249"/>
      <c r="GXM1" s="249"/>
      <c r="GXN1" s="249"/>
      <c r="GXO1" s="249"/>
      <c r="GXP1" s="249"/>
      <c r="GXQ1" s="249"/>
      <c r="GXR1" s="249"/>
      <c r="GXS1" s="249"/>
      <c r="GXT1" s="249"/>
      <c r="GXU1" s="249"/>
      <c r="GXV1" s="249"/>
      <c r="GXW1" s="249"/>
      <c r="GXX1" s="249"/>
      <c r="GXY1" s="249"/>
      <c r="GXZ1" s="249"/>
      <c r="GYA1" s="249"/>
      <c r="GYB1" s="249"/>
      <c r="GYC1" s="249"/>
      <c r="GYD1" s="249"/>
      <c r="GYE1" s="249"/>
      <c r="GYF1" s="249"/>
      <c r="GYG1" s="249"/>
      <c r="GYH1" s="249"/>
      <c r="GYI1" s="249"/>
      <c r="GYJ1" s="249"/>
      <c r="GYK1" s="249"/>
      <c r="GYL1" s="249"/>
      <c r="GYM1" s="249"/>
      <c r="GYN1" s="249"/>
      <c r="GYO1" s="249"/>
      <c r="GYP1" s="249"/>
      <c r="GYQ1" s="249"/>
      <c r="GYR1" s="249"/>
      <c r="GYS1" s="249"/>
      <c r="GYT1" s="249"/>
      <c r="GYU1" s="249"/>
      <c r="GYV1" s="249"/>
      <c r="GYW1" s="249"/>
      <c r="GYX1" s="249"/>
      <c r="GYY1" s="249"/>
      <c r="GYZ1" s="249"/>
      <c r="GZA1" s="249"/>
      <c r="GZB1" s="249"/>
      <c r="GZC1" s="249"/>
      <c r="GZD1" s="249"/>
      <c r="GZE1" s="249"/>
      <c r="GZF1" s="249"/>
      <c r="GZG1" s="249"/>
      <c r="GZH1" s="249"/>
      <c r="GZI1" s="249"/>
      <c r="GZJ1" s="249"/>
      <c r="GZK1" s="249"/>
      <c r="GZL1" s="249"/>
      <c r="GZM1" s="249"/>
      <c r="GZN1" s="249"/>
      <c r="GZO1" s="249"/>
      <c r="GZP1" s="249"/>
      <c r="GZQ1" s="249"/>
      <c r="GZR1" s="249"/>
      <c r="GZS1" s="249"/>
      <c r="GZT1" s="249"/>
      <c r="GZU1" s="249"/>
      <c r="GZV1" s="249"/>
      <c r="GZW1" s="249"/>
      <c r="GZX1" s="249"/>
      <c r="GZY1" s="249"/>
      <c r="GZZ1" s="249"/>
      <c r="HAA1" s="249"/>
      <c r="HAB1" s="249"/>
      <c r="HAC1" s="249"/>
      <c r="HAD1" s="249"/>
      <c r="HAE1" s="249"/>
      <c r="HAF1" s="249"/>
      <c r="HAG1" s="249"/>
      <c r="HAH1" s="249"/>
      <c r="HAI1" s="249"/>
      <c r="HAJ1" s="249"/>
      <c r="HAK1" s="249"/>
      <c r="HAL1" s="249"/>
      <c r="HAM1" s="249"/>
      <c r="HAN1" s="249"/>
      <c r="HAO1" s="249"/>
      <c r="HAP1" s="249"/>
      <c r="HAQ1" s="249"/>
      <c r="HAR1" s="249"/>
      <c r="HAS1" s="249"/>
      <c r="HAT1" s="249"/>
      <c r="HAU1" s="249"/>
      <c r="HAV1" s="249"/>
      <c r="HAW1" s="249"/>
      <c r="HAX1" s="249"/>
      <c r="HAY1" s="249"/>
      <c r="HAZ1" s="249"/>
      <c r="HBA1" s="249"/>
      <c r="HBB1" s="249"/>
      <c r="HBC1" s="249"/>
      <c r="HBD1" s="249"/>
      <c r="HBE1" s="249"/>
      <c r="HBF1" s="249"/>
      <c r="HBG1" s="249"/>
      <c r="HBH1" s="249"/>
      <c r="HBI1" s="249"/>
      <c r="HBJ1" s="249"/>
      <c r="HBK1" s="249"/>
      <c r="HBL1" s="249"/>
      <c r="HBM1" s="249"/>
      <c r="HBN1" s="249"/>
      <c r="HBO1" s="249"/>
      <c r="HBP1" s="249"/>
      <c r="HBQ1" s="249"/>
      <c r="HBR1" s="249"/>
      <c r="HBS1" s="249"/>
      <c r="HBT1" s="249"/>
      <c r="HBU1" s="249"/>
      <c r="HBV1" s="249"/>
      <c r="HBW1" s="249"/>
      <c r="HBX1" s="249"/>
      <c r="HBY1" s="249"/>
      <c r="HBZ1" s="249"/>
      <c r="HCA1" s="249"/>
      <c r="HCB1" s="249"/>
      <c r="HCC1" s="249"/>
      <c r="HCD1" s="249"/>
      <c r="HCE1" s="249"/>
      <c r="HCF1" s="249"/>
      <c r="HCG1" s="249"/>
      <c r="HCH1" s="249"/>
      <c r="HCI1" s="249"/>
      <c r="HCJ1" s="249"/>
      <c r="HCK1" s="249"/>
      <c r="HCL1" s="249"/>
      <c r="HCM1" s="249"/>
      <c r="HCN1" s="249"/>
      <c r="HCO1" s="249"/>
      <c r="HCP1" s="249"/>
      <c r="HCQ1" s="249"/>
      <c r="HCR1" s="249"/>
      <c r="HCS1" s="249"/>
      <c r="HCT1" s="249"/>
      <c r="HCU1" s="249"/>
      <c r="HCV1" s="249"/>
      <c r="HCW1" s="249"/>
      <c r="HCX1" s="249"/>
      <c r="HCY1" s="249"/>
      <c r="HCZ1" s="249"/>
      <c r="HDA1" s="249"/>
      <c r="HDB1" s="249"/>
      <c r="HDC1" s="249"/>
      <c r="HDD1" s="249"/>
      <c r="HDE1" s="249"/>
      <c r="HDF1" s="249"/>
      <c r="HDG1" s="249"/>
      <c r="HDH1" s="249"/>
      <c r="HDI1" s="249"/>
      <c r="HDJ1" s="249"/>
      <c r="HDK1" s="249"/>
      <c r="HDL1" s="249"/>
      <c r="HDM1" s="249"/>
      <c r="HDN1" s="249"/>
      <c r="HDO1" s="249"/>
      <c r="HDP1" s="249"/>
      <c r="HDQ1" s="249"/>
      <c r="HDR1" s="249"/>
      <c r="HDS1" s="249"/>
      <c r="HDT1" s="249"/>
      <c r="HDU1" s="249"/>
      <c r="HDV1" s="249"/>
      <c r="HDW1" s="249"/>
      <c r="HDX1" s="249"/>
      <c r="HDY1" s="249"/>
      <c r="HDZ1" s="249"/>
      <c r="HEA1" s="249"/>
      <c r="HEB1" s="249"/>
      <c r="HEC1" s="249"/>
      <c r="HED1" s="249"/>
      <c r="HEE1" s="249"/>
      <c r="HEF1" s="249"/>
      <c r="HEG1" s="249"/>
      <c r="HEH1" s="249"/>
      <c r="HEI1" s="249"/>
      <c r="HEJ1" s="249"/>
      <c r="HEK1" s="249"/>
      <c r="HEL1" s="249"/>
      <c r="HEM1" s="249"/>
      <c r="HEN1" s="249"/>
      <c r="HEO1" s="249"/>
      <c r="HEP1" s="249"/>
      <c r="HEQ1" s="249"/>
      <c r="HER1" s="249"/>
      <c r="HES1" s="249"/>
      <c r="HET1" s="249"/>
      <c r="HEU1" s="249"/>
      <c r="HEV1" s="249"/>
      <c r="HEW1" s="249"/>
      <c r="HEX1" s="249"/>
      <c r="HEY1" s="249"/>
      <c r="HEZ1" s="249"/>
      <c r="HFA1" s="249"/>
      <c r="HFB1" s="249"/>
      <c r="HFC1" s="249"/>
      <c r="HFD1" s="249"/>
      <c r="HFE1" s="249"/>
      <c r="HFF1" s="249"/>
      <c r="HFG1" s="249"/>
      <c r="HFH1" s="249"/>
      <c r="HFI1" s="249"/>
      <c r="HFJ1" s="249"/>
      <c r="HFK1" s="249"/>
      <c r="HFL1" s="249"/>
      <c r="HFM1" s="249"/>
      <c r="HFN1" s="249"/>
      <c r="HFO1" s="249"/>
      <c r="HFP1" s="249"/>
      <c r="HFQ1" s="249"/>
      <c r="HFR1" s="249"/>
      <c r="HFS1" s="249"/>
      <c r="HFT1" s="249"/>
      <c r="HFU1" s="249"/>
      <c r="HFV1" s="249"/>
      <c r="HFW1" s="249"/>
      <c r="HFX1" s="249"/>
      <c r="HFY1" s="249"/>
      <c r="HFZ1" s="249"/>
      <c r="HGA1" s="249"/>
      <c r="HGB1" s="249"/>
      <c r="HGC1" s="249"/>
      <c r="HGD1" s="249"/>
      <c r="HGE1" s="249"/>
      <c r="HGF1" s="249"/>
      <c r="HGG1" s="249"/>
      <c r="HGH1" s="249"/>
      <c r="HGI1" s="249"/>
      <c r="HGJ1" s="249"/>
      <c r="HGK1" s="249"/>
      <c r="HGL1" s="249"/>
      <c r="HGM1" s="249"/>
      <c r="HGN1" s="249"/>
      <c r="HGO1" s="249"/>
      <c r="HGP1" s="249"/>
      <c r="HGQ1" s="249"/>
      <c r="HGR1" s="249"/>
      <c r="HGS1" s="249"/>
      <c r="HGT1" s="249"/>
      <c r="HGU1" s="249"/>
      <c r="HGV1" s="249"/>
      <c r="HGW1" s="249"/>
      <c r="HGX1" s="249"/>
      <c r="HGY1" s="249"/>
      <c r="HGZ1" s="249"/>
      <c r="HHA1" s="249"/>
      <c r="HHB1" s="249"/>
      <c r="HHC1" s="249"/>
      <c r="HHD1" s="249"/>
      <c r="HHE1" s="249"/>
      <c r="HHF1" s="249"/>
      <c r="HHG1" s="249"/>
      <c r="HHH1" s="249"/>
      <c r="HHI1" s="249"/>
      <c r="HHJ1" s="249"/>
      <c r="HHK1" s="249"/>
      <c r="HHL1" s="249"/>
      <c r="HHM1" s="249"/>
      <c r="HHN1" s="249"/>
      <c r="HHO1" s="249"/>
      <c r="HHP1" s="249"/>
      <c r="HHQ1" s="249"/>
      <c r="HHR1" s="249"/>
      <c r="HHS1" s="249"/>
      <c r="HHT1" s="249"/>
      <c r="HHU1" s="249"/>
      <c r="HHV1" s="249"/>
      <c r="HHW1" s="249"/>
      <c r="HHX1" s="249"/>
      <c r="HHY1" s="249"/>
      <c r="HHZ1" s="249"/>
      <c r="HIA1" s="249"/>
      <c r="HIB1" s="249"/>
      <c r="HIC1" s="249"/>
      <c r="HID1" s="249"/>
      <c r="HIE1" s="249"/>
      <c r="HIF1" s="249"/>
      <c r="HIG1" s="249"/>
      <c r="HIH1" s="249"/>
      <c r="HII1" s="249"/>
      <c r="HIJ1" s="249"/>
      <c r="HIK1" s="249"/>
      <c r="HIL1" s="249"/>
      <c r="HIM1" s="249"/>
      <c r="HIN1" s="249"/>
      <c r="HIO1" s="249"/>
      <c r="HIP1" s="249"/>
      <c r="HIQ1" s="249"/>
      <c r="HIR1" s="249"/>
      <c r="HIS1" s="249"/>
      <c r="HIT1" s="249"/>
      <c r="HIU1" s="249"/>
      <c r="HIV1" s="249"/>
      <c r="HIW1" s="249"/>
      <c r="HIX1" s="249"/>
      <c r="HIY1" s="249"/>
      <c r="HIZ1" s="249"/>
      <c r="HJA1" s="249"/>
      <c r="HJB1" s="249"/>
      <c r="HJC1" s="249"/>
      <c r="HJD1" s="249"/>
      <c r="HJE1" s="249"/>
      <c r="HJF1" s="249"/>
      <c r="HJG1" s="249"/>
      <c r="HJH1" s="249"/>
      <c r="HJI1" s="249"/>
      <c r="HJJ1" s="249"/>
      <c r="HJK1" s="249"/>
      <c r="HJL1" s="249"/>
      <c r="HJM1" s="249"/>
      <c r="HJN1" s="249"/>
      <c r="HJO1" s="249"/>
      <c r="HJP1" s="249"/>
      <c r="HJQ1" s="249"/>
      <c r="HJR1" s="249"/>
      <c r="HJS1" s="249"/>
      <c r="HJT1" s="249"/>
      <c r="HJU1" s="249"/>
      <c r="HJV1" s="249"/>
      <c r="HJW1" s="249"/>
      <c r="HJX1" s="249"/>
      <c r="HJY1" s="249"/>
      <c r="HJZ1" s="249"/>
      <c r="HKA1" s="249"/>
      <c r="HKB1" s="249"/>
      <c r="HKC1" s="249"/>
      <c r="HKD1" s="249"/>
      <c r="HKE1" s="249"/>
      <c r="HKF1" s="249"/>
      <c r="HKG1" s="249"/>
      <c r="HKH1" s="249"/>
      <c r="HKI1" s="249"/>
      <c r="HKJ1" s="249"/>
      <c r="HKK1" s="249"/>
      <c r="HKL1" s="249"/>
      <c r="HKM1" s="249"/>
      <c r="HKN1" s="249"/>
      <c r="HKO1" s="249"/>
      <c r="HKP1" s="249"/>
      <c r="HKQ1" s="249"/>
      <c r="HKR1" s="249"/>
      <c r="HKS1" s="249"/>
      <c r="HKT1" s="249"/>
      <c r="HKU1" s="249"/>
      <c r="HKV1" s="249"/>
      <c r="HKW1" s="249"/>
      <c r="HKX1" s="249"/>
      <c r="HKY1" s="249"/>
      <c r="HKZ1" s="249"/>
      <c r="HLA1" s="249"/>
      <c r="HLB1" s="249"/>
      <c r="HLC1" s="249"/>
      <c r="HLD1" s="249"/>
      <c r="HLE1" s="249"/>
      <c r="HLF1" s="249"/>
      <c r="HLG1" s="249"/>
      <c r="HLH1" s="249"/>
      <c r="HLI1" s="249"/>
      <c r="HLJ1" s="249"/>
      <c r="HLK1" s="249"/>
      <c r="HLL1" s="249"/>
      <c r="HLM1" s="249"/>
      <c r="HLN1" s="249"/>
      <c r="HLO1" s="249"/>
      <c r="HLP1" s="249"/>
      <c r="HLQ1" s="249"/>
      <c r="HLR1" s="249"/>
      <c r="HLS1" s="249"/>
      <c r="HLT1" s="249"/>
      <c r="HLU1" s="249"/>
      <c r="HLV1" s="249"/>
      <c r="HLW1" s="249"/>
      <c r="HLX1" s="249"/>
      <c r="HLY1" s="249"/>
      <c r="HLZ1" s="249"/>
      <c r="HMA1" s="249"/>
      <c r="HMB1" s="249"/>
      <c r="HMC1" s="249"/>
      <c r="HMD1" s="249"/>
      <c r="HME1" s="249"/>
      <c r="HMF1" s="249"/>
      <c r="HMG1" s="249"/>
      <c r="HMH1" s="249"/>
      <c r="HMI1" s="249"/>
      <c r="HMJ1" s="249"/>
      <c r="HMK1" s="249"/>
      <c r="HML1" s="249"/>
      <c r="HMM1" s="249"/>
      <c r="HMN1" s="249"/>
      <c r="HMO1" s="249"/>
      <c r="HMP1" s="249"/>
      <c r="HMQ1" s="249"/>
      <c r="HMR1" s="249"/>
      <c r="HMS1" s="249"/>
      <c r="HMT1" s="249"/>
      <c r="HMU1" s="249"/>
      <c r="HMV1" s="249"/>
      <c r="HMW1" s="249"/>
      <c r="HMX1" s="249"/>
      <c r="HMY1" s="249"/>
      <c r="HMZ1" s="249"/>
      <c r="HNA1" s="249"/>
      <c r="HNB1" s="249"/>
      <c r="HNC1" s="249"/>
      <c r="HND1" s="249"/>
      <c r="HNE1" s="249"/>
      <c r="HNF1" s="249"/>
      <c r="HNG1" s="249"/>
      <c r="HNH1" s="249"/>
      <c r="HNI1" s="249"/>
      <c r="HNJ1" s="249"/>
      <c r="HNK1" s="249"/>
      <c r="HNL1" s="249"/>
      <c r="HNM1" s="249"/>
      <c r="HNN1" s="249"/>
      <c r="HNO1" s="249"/>
      <c r="HNP1" s="249"/>
      <c r="HNQ1" s="249"/>
      <c r="HNR1" s="249"/>
      <c r="HNS1" s="249"/>
      <c r="HNT1" s="249"/>
      <c r="HNU1" s="249"/>
      <c r="HNV1" s="249"/>
      <c r="HNW1" s="249"/>
      <c r="HNX1" s="249"/>
      <c r="HNY1" s="249"/>
      <c r="HNZ1" s="249"/>
      <c r="HOA1" s="249"/>
      <c r="HOB1" s="249"/>
      <c r="HOC1" s="249"/>
      <c r="HOD1" s="249"/>
      <c r="HOE1" s="249"/>
      <c r="HOF1" s="249"/>
      <c r="HOG1" s="249"/>
      <c r="HOH1" s="249"/>
      <c r="HOI1" s="249"/>
      <c r="HOJ1" s="249"/>
      <c r="HOK1" s="249"/>
      <c r="HOL1" s="249"/>
      <c r="HOM1" s="249"/>
      <c r="HON1" s="249"/>
      <c r="HOO1" s="249"/>
      <c r="HOP1" s="249"/>
      <c r="HOQ1" s="249"/>
      <c r="HOR1" s="249"/>
      <c r="HOS1" s="249"/>
      <c r="HOT1" s="249"/>
      <c r="HOU1" s="249"/>
      <c r="HOV1" s="249"/>
      <c r="HOW1" s="249"/>
      <c r="HOX1" s="249"/>
      <c r="HOY1" s="249"/>
      <c r="HOZ1" s="249"/>
      <c r="HPA1" s="249"/>
      <c r="HPB1" s="249"/>
      <c r="HPC1" s="249"/>
      <c r="HPD1" s="249"/>
      <c r="HPE1" s="249"/>
      <c r="HPF1" s="249"/>
      <c r="HPG1" s="249"/>
      <c r="HPH1" s="249"/>
      <c r="HPI1" s="249"/>
      <c r="HPJ1" s="249"/>
      <c r="HPK1" s="249"/>
      <c r="HPL1" s="249"/>
      <c r="HPM1" s="249"/>
      <c r="HPN1" s="249"/>
      <c r="HPO1" s="249"/>
      <c r="HPP1" s="249"/>
      <c r="HPQ1" s="249"/>
      <c r="HPR1" s="249"/>
      <c r="HPS1" s="249"/>
      <c r="HPT1" s="249"/>
      <c r="HPU1" s="249"/>
      <c r="HPV1" s="249"/>
      <c r="HPW1" s="249"/>
      <c r="HPX1" s="249"/>
      <c r="HPY1" s="249"/>
      <c r="HPZ1" s="249"/>
      <c r="HQA1" s="249"/>
      <c r="HQB1" s="249"/>
      <c r="HQC1" s="249"/>
      <c r="HQD1" s="249"/>
      <c r="HQE1" s="249"/>
      <c r="HQF1" s="249"/>
      <c r="HQG1" s="249"/>
      <c r="HQH1" s="249"/>
      <c r="HQI1" s="249"/>
      <c r="HQJ1" s="249"/>
      <c r="HQK1" s="249"/>
      <c r="HQL1" s="249"/>
      <c r="HQM1" s="249"/>
      <c r="HQN1" s="249"/>
      <c r="HQO1" s="249"/>
      <c r="HQP1" s="249"/>
      <c r="HQQ1" s="249"/>
      <c r="HQR1" s="249"/>
      <c r="HQS1" s="249"/>
      <c r="HQT1" s="249"/>
      <c r="HQU1" s="249"/>
      <c r="HQV1" s="249"/>
      <c r="HQW1" s="249"/>
      <c r="HQX1" s="249"/>
      <c r="HQY1" s="249"/>
      <c r="HQZ1" s="249"/>
      <c r="HRA1" s="249"/>
      <c r="HRB1" s="249"/>
      <c r="HRC1" s="249"/>
      <c r="HRD1" s="249"/>
      <c r="HRE1" s="249"/>
      <c r="HRF1" s="249"/>
      <c r="HRG1" s="249"/>
      <c r="HRH1" s="249"/>
      <c r="HRI1" s="249"/>
      <c r="HRJ1" s="249"/>
      <c r="HRK1" s="249"/>
      <c r="HRL1" s="249"/>
      <c r="HRM1" s="249"/>
      <c r="HRN1" s="249"/>
      <c r="HRO1" s="249"/>
      <c r="HRP1" s="249"/>
      <c r="HRQ1" s="249"/>
      <c r="HRR1" s="249"/>
      <c r="HRS1" s="249"/>
      <c r="HRT1" s="249"/>
      <c r="HRU1" s="249"/>
      <c r="HRV1" s="249"/>
      <c r="HRW1" s="249"/>
      <c r="HRX1" s="249"/>
      <c r="HRY1" s="249"/>
      <c r="HRZ1" s="249"/>
      <c r="HSA1" s="249"/>
      <c r="HSB1" s="249"/>
      <c r="HSC1" s="249"/>
      <c r="HSD1" s="249"/>
      <c r="HSE1" s="249"/>
      <c r="HSF1" s="249"/>
      <c r="HSG1" s="249"/>
      <c r="HSH1" s="249"/>
      <c r="HSI1" s="249"/>
      <c r="HSJ1" s="249"/>
      <c r="HSK1" s="249"/>
      <c r="HSL1" s="249"/>
      <c r="HSM1" s="249"/>
      <c r="HSN1" s="249"/>
      <c r="HSO1" s="249"/>
      <c r="HSP1" s="249"/>
      <c r="HSQ1" s="249"/>
      <c r="HSR1" s="249"/>
      <c r="HSS1" s="249"/>
      <c r="HST1" s="249"/>
      <c r="HSU1" s="249"/>
      <c r="HSV1" s="249"/>
      <c r="HSW1" s="249"/>
      <c r="HSX1" s="249"/>
      <c r="HSY1" s="249"/>
      <c r="HSZ1" s="249"/>
      <c r="HTA1" s="249"/>
      <c r="HTB1" s="249"/>
      <c r="HTC1" s="249"/>
      <c r="HTD1" s="249"/>
      <c r="HTE1" s="249"/>
      <c r="HTF1" s="249"/>
      <c r="HTG1" s="249"/>
      <c r="HTH1" s="249"/>
      <c r="HTI1" s="249"/>
      <c r="HTJ1" s="249"/>
      <c r="HTK1" s="249"/>
      <c r="HTL1" s="249"/>
      <c r="HTM1" s="249"/>
      <c r="HTN1" s="249"/>
      <c r="HTO1" s="249"/>
      <c r="HTP1" s="249"/>
      <c r="HTQ1" s="249"/>
      <c r="HTR1" s="249"/>
      <c r="HTS1" s="249"/>
      <c r="HTT1" s="249"/>
      <c r="HTU1" s="249"/>
      <c r="HTV1" s="249"/>
      <c r="HTW1" s="249"/>
      <c r="HTX1" s="249"/>
      <c r="HTY1" s="249"/>
      <c r="HTZ1" s="249"/>
      <c r="HUA1" s="249"/>
      <c r="HUB1" s="249"/>
      <c r="HUC1" s="249"/>
      <c r="HUD1" s="249"/>
      <c r="HUE1" s="249"/>
      <c r="HUF1" s="249"/>
      <c r="HUG1" s="249"/>
      <c r="HUH1" s="249"/>
      <c r="HUI1" s="249"/>
      <c r="HUJ1" s="249"/>
      <c r="HUK1" s="249"/>
      <c r="HUL1" s="249"/>
      <c r="HUM1" s="249"/>
      <c r="HUN1" s="249"/>
      <c r="HUO1" s="249"/>
      <c r="HUP1" s="249"/>
      <c r="HUQ1" s="249"/>
      <c r="HUR1" s="249"/>
      <c r="HUS1" s="249"/>
      <c r="HUT1" s="249"/>
      <c r="HUU1" s="249"/>
      <c r="HUV1" s="249"/>
      <c r="HUW1" s="249"/>
      <c r="HUX1" s="249"/>
      <c r="HUY1" s="249"/>
      <c r="HUZ1" s="249"/>
      <c r="HVA1" s="249"/>
      <c r="HVB1" s="249"/>
      <c r="HVC1" s="249"/>
      <c r="HVD1" s="249"/>
      <c r="HVE1" s="249"/>
      <c r="HVF1" s="249"/>
      <c r="HVG1" s="249"/>
      <c r="HVH1" s="249"/>
      <c r="HVI1" s="249"/>
      <c r="HVJ1" s="249"/>
      <c r="HVK1" s="249"/>
      <c r="HVL1" s="249"/>
      <c r="HVM1" s="249"/>
      <c r="HVN1" s="249"/>
      <c r="HVO1" s="249"/>
      <c r="HVP1" s="249"/>
      <c r="HVQ1" s="249"/>
      <c r="HVR1" s="249"/>
      <c r="HVS1" s="249"/>
      <c r="HVT1" s="249"/>
      <c r="HVU1" s="249"/>
      <c r="HVV1" s="249"/>
      <c r="HVW1" s="249"/>
      <c r="HVX1" s="249"/>
      <c r="HVY1" s="249"/>
      <c r="HVZ1" s="249"/>
      <c r="HWA1" s="249"/>
      <c r="HWB1" s="249"/>
      <c r="HWC1" s="249"/>
      <c r="HWD1" s="249"/>
      <c r="HWE1" s="249"/>
      <c r="HWF1" s="249"/>
      <c r="HWG1" s="249"/>
      <c r="HWH1" s="249"/>
      <c r="HWI1" s="249"/>
      <c r="HWJ1" s="249"/>
      <c r="HWK1" s="249"/>
      <c r="HWL1" s="249"/>
      <c r="HWM1" s="249"/>
      <c r="HWN1" s="249"/>
      <c r="HWO1" s="249"/>
      <c r="HWP1" s="249"/>
      <c r="HWQ1" s="249"/>
      <c r="HWR1" s="249"/>
      <c r="HWS1" s="249"/>
      <c r="HWT1" s="249"/>
      <c r="HWU1" s="249"/>
      <c r="HWV1" s="249"/>
      <c r="HWW1" s="249"/>
      <c r="HWX1" s="249"/>
      <c r="HWY1" s="249"/>
      <c r="HWZ1" s="249"/>
      <c r="HXA1" s="249"/>
      <c r="HXB1" s="249"/>
      <c r="HXC1" s="249"/>
      <c r="HXD1" s="249"/>
      <c r="HXE1" s="249"/>
      <c r="HXF1" s="249"/>
      <c r="HXG1" s="249"/>
      <c r="HXH1" s="249"/>
      <c r="HXI1" s="249"/>
      <c r="HXJ1" s="249"/>
      <c r="HXK1" s="249"/>
      <c r="HXL1" s="249"/>
      <c r="HXM1" s="249"/>
      <c r="HXN1" s="249"/>
      <c r="HXO1" s="249"/>
      <c r="HXP1" s="249"/>
      <c r="HXQ1" s="249"/>
      <c r="HXR1" s="249"/>
      <c r="HXS1" s="249"/>
      <c r="HXT1" s="249"/>
      <c r="HXU1" s="249"/>
      <c r="HXV1" s="249"/>
      <c r="HXW1" s="249"/>
      <c r="HXX1" s="249"/>
      <c r="HXY1" s="249"/>
      <c r="HXZ1" s="249"/>
      <c r="HYA1" s="249"/>
      <c r="HYB1" s="249"/>
      <c r="HYC1" s="249"/>
      <c r="HYD1" s="249"/>
      <c r="HYE1" s="249"/>
      <c r="HYF1" s="249"/>
      <c r="HYG1" s="249"/>
      <c r="HYH1" s="249"/>
      <c r="HYI1" s="249"/>
      <c r="HYJ1" s="249"/>
      <c r="HYK1" s="249"/>
      <c r="HYL1" s="249"/>
      <c r="HYM1" s="249"/>
      <c r="HYN1" s="249"/>
      <c r="HYO1" s="249"/>
      <c r="HYP1" s="249"/>
      <c r="HYQ1" s="249"/>
      <c r="HYR1" s="249"/>
      <c r="HYS1" s="249"/>
      <c r="HYT1" s="249"/>
      <c r="HYU1" s="249"/>
      <c r="HYV1" s="249"/>
      <c r="HYW1" s="249"/>
      <c r="HYX1" s="249"/>
      <c r="HYY1" s="249"/>
      <c r="HYZ1" s="249"/>
      <c r="HZA1" s="249"/>
      <c r="HZB1" s="249"/>
      <c r="HZC1" s="249"/>
      <c r="HZD1" s="249"/>
      <c r="HZE1" s="249"/>
      <c r="HZF1" s="249"/>
      <c r="HZG1" s="249"/>
      <c r="HZH1" s="249"/>
      <c r="HZI1" s="249"/>
      <c r="HZJ1" s="249"/>
      <c r="HZK1" s="249"/>
      <c r="HZL1" s="249"/>
      <c r="HZM1" s="249"/>
      <c r="HZN1" s="249"/>
      <c r="HZO1" s="249"/>
      <c r="HZP1" s="249"/>
      <c r="HZQ1" s="249"/>
      <c r="HZR1" s="249"/>
      <c r="HZS1" s="249"/>
      <c r="HZT1" s="249"/>
      <c r="HZU1" s="249"/>
      <c r="HZV1" s="249"/>
      <c r="HZW1" s="249"/>
      <c r="HZX1" s="249"/>
      <c r="HZY1" s="249"/>
      <c r="HZZ1" s="249"/>
      <c r="IAA1" s="249"/>
      <c r="IAB1" s="249"/>
      <c r="IAC1" s="249"/>
      <c r="IAD1" s="249"/>
      <c r="IAE1" s="249"/>
      <c r="IAF1" s="249"/>
      <c r="IAG1" s="249"/>
      <c r="IAH1" s="249"/>
      <c r="IAI1" s="249"/>
      <c r="IAJ1" s="249"/>
      <c r="IAK1" s="249"/>
      <c r="IAL1" s="249"/>
      <c r="IAM1" s="249"/>
      <c r="IAN1" s="249"/>
      <c r="IAO1" s="249"/>
      <c r="IAP1" s="249"/>
      <c r="IAQ1" s="249"/>
      <c r="IAR1" s="249"/>
      <c r="IAS1" s="249"/>
      <c r="IAT1" s="249"/>
      <c r="IAU1" s="249"/>
      <c r="IAV1" s="249"/>
      <c r="IAW1" s="249"/>
      <c r="IAX1" s="249"/>
      <c r="IAY1" s="249"/>
      <c r="IAZ1" s="249"/>
      <c r="IBA1" s="249"/>
      <c r="IBB1" s="249"/>
      <c r="IBC1" s="249"/>
      <c r="IBD1" s="249"/>
      <c r="IBE1" s="249"/>
      <c r="IBF1" s="249"/>
      <c r="IBG1" s="249"/>
      <c r="IBH1" s="249"/>
      <c r="IBI1" s="249"/>
      <c r="IBJ1" s="249"/>
      <c r="IBK1" s="249"/>
      <c r="IBL1" s="249"/>
      <c r="IBM1" s="249"/>
      <c r="IBN1" s="249"/>
      <c r="IBO1" s="249"/>
      <c r="IBP1" s="249"/>
      <c r="IBQ1" s="249"/>
      <c r="IBR1" s="249"/>
      <c r="IBS1" s="249"/>
      <c r="IBT1" s="249"/>
      <c r="IBU1" s="249"/>
      <c r="IBV1" s="249"/>
      <c r="IBW1" s="249"/>
      <c r="IBX1" s="249"/>
      <c r="IBY1" s="249"/>
      <c r="IBZ1" s="249"/>
      <c r="ICA1" s="249"/>
      <c r="ICB1" s="249"/>
      <c r="ICC1" s="249"/>
      <c r="ICD1" s="249"/>
      <c r="ICE1" s="249"/>
      <c r="ICF1" s="249"/>
      <c r="ICG1" s="249"/>
      <c r="ICH1" s="249"/>
      <c r="ICI1" s="249"/>
      <c r="ICJ1" s="249"/>
      <c r="ICK1" s="249"/>
      <c r="ICL1" s="249"/>
      <c r="ICM1" s="249"/>
      <c r="ICN1" s="249"/>
      <c r="ICO1" s="249"/>
      <c r="ICP1" s="249"/>
      <c r="ICQ1" s="249"/>
      <c r="ICR1" s="249"/>
      <c r="ICS1" s="249"/>
      <c r="ICT1" s="249"/>
      <c r="ICU1" s="249"/>
      <c r="ICV1" s="249"/>
      <c r="ICW1" s="249"/>
      <c r="ICX1" s="249"/>
      <c r="ICY1" s="249"/>
      <c r="ICZ1" s="249"/>
      <c r="IDA1" s="249"/>
      <c r="IDB1" s="249"/>
      <c r="IDC1" s="249"/>
      <c r="IDD1" s="249"/>
      <c r="IDE1" s="249"/>
      <c r="IDF1" s="249"/>
      <c r="IDG1" s="249"/>
      <c r="IDH1" s="249"/>
      <c r="IDI1" s="249"/>
      <c r="IDJ1" s="249"/>
      <c r="IDK1" s="249"/>
      <c r="IDL1" s="249"/>
      <c r="IDM1" s="249"/>
      <c r="IDN1" s="249"/>
      <c r="IDO1" s="249"/>
      <c r="IDP1" s="249"/>
      <c r="IDQ1" s="249"/>
      <c r="IDR1" s="249"/>
      <c r="IDS1" s="249"/>
      <c r="IDT1" s="249"/>
      <c r="IDU1" s="249"/>
      <c r="IDV1" s="249"/>
      <c r="IDW1" s="249"/>
      <c r="IDX1" s="249"/>
      <c r="IDY1" s="249"/>
      <c r="IDZ1" s="249"/>
      <c r="IEA1" s="249"/>
      <c r="IEB1" s="249"/>
      <c r="IEC1" s="249"/>
      <c r="IED1" s="249"/>
      <c r="IEE1" s="249"/>
      <c r="IEF1" s="249"/>
      <c r="IEG1" s="249"/>
      <c r="IEH1" s="249"/>
      <c r="IEI1" s="249"/>
      <c r="IEJ1" s="249"/>
      <c r="IEK1" s="249"/>
      <c r="IEL1" s="249"/>
      <c r="IEM1" s="249"/>
      <c r="IEN1" s="249"/>
      <c r="IEO1" s="249"/>
      <c r="IEP1" s="249"/>
      <c r="IEQ1" s="249"/>
      <c r="IER1" s="249"/>
      <c r="IES1" s="249"/>
      <c r="IET1" s="249"/>
      <c r="IEU1" s="249"/>
      <c r="IEV1" s="249"/>
      <c r="IEW1" s="249"/>
      <c r="IEX1" s="249"/>
      <c r="IEY1" s="249"/>
      <c r="IEZ1" s="249"/>
      <c r="IFA1" s="249"/>
      <c r="IFB1" s="249"/>
      <c r="IFC1" s="249"/>
      <c r="IFD1" s="249"/>
      <c r="IFE1" s="249"/>
      <c r="IFF1" s="249"/>
      <c r="IFG1" s="249"/>
      <c r="IFH1" s="249"/>
      <c r="IFI1" s="249"/>
      <c r="IFJ1" s="249"/>
      <c r="IFK1" s="249"/>
      <c r="IFL1" s="249"/>
      <c r="IFM1" s="249"/>
      <c r="IFN1" s="249"/>
      <c r="IFO1" s="249"/>
      <c r="IFP1" s="249"/>
      <c r="IFQ1" s="249"/>
      <c r="IFR1" s="249"/>
      <c r="IFS1" s="249"/>
      <c r="IFT1" s="249"/>
      <c r="IFU1" s="249"/>
      <c r="IFV1" s="249"/>
      <c r="IFW1" s="249"/>
      <c r="IFX1" s="249"/>
      <c r="IFY1" s="249"/>
      <c r="IFZ1" s="249"/>
      <c r="IGA1" s="249"/>
      <c r="IGB1" s="249"/>
      <c r="IGC1" s="249"/>
      <c r="IGD1" s="249"/>
      <c r="IGE1" s="249"/>
      <c r="IGF1" s="249"/>
      <c r="IGG1" s="249"/>
      <c r="IGH1" s="249"/>
      <c r="IGI1" s="249"/>
      <c r="IGJ1" s="249"/>
      <c r="IGK1" s="249"/>
      <c r="IGL1" s="249"/>
      <c r="IGM1" s="249"/>
      <c r="IGN1" s="249"/>
      <c r="IGO1" s="249"/>
      <c r="IGP1" s="249"/>
      <c r="IGQ1" s="249"/>
      <c r="IGR1" s="249"/>
      <c r="IGS1" s="249"/>
      <c r="IGT1" s="249"/>
      <c r="IGU1" s="249"/>
      <c r="IGV1" s="249"/>
      <c r="IGW1" s="249"/>
      <c r="IGX1" s="249"/>
      <c r="IGY1" s="249"/>
      <c r="IGZ1" s="249"/>
      <c r="IHA1" s="249"/>
      <c r="IHB1" s="249"/>
      <c r="IHC1" s="249"/>
      <c r="IHD1" s="249"/>
      <c r="IHE1" s="249"/>
      <c r="IHF1" s="249"/>
      <c r="IHG1" s="249"/>
      <c r="IHH1" s="249"/>
      <c r="IHI1" s="249"/>
      <c r="IHJ1" s="249"/>
      <c r="IHK1" s="249"/>
      <c r="IHL1" s="249"/>
      <c r="IHM1" s="249"/>
      <c r="IHN1" s="249"/>
      <c r="IHO1" s="249"/>
      <c r="IHP1" s="249"/>
      <c r="IHQ1" s="249"/>
      <c r="IHR1" s="249"/>
      <c r="IHS1" s="249"/>
      <c r="IHT1" s="249"/>
      <c r="IHU1" s="249"/>
      <c r="IHV1" s="249"/>
      <c r="IHW1" s="249"/>
      <c r="IHX1" s="249"/>
      <c r="IHY1" s="249"/>
      <c r="IHZ1" s="249"/>
      <c r="IIA1" s="249"/>
      <c r="IIB1" s="249"/>
      <c r="IIC1" s="249"/>
      <c r="IID1" s="249"/>
      <c r="IIE1" s="249"/>
      <c r="IIF1" s="249"/>
      <c r="IIG1" s="249"/>
      <c r="IIH1" s="249"/>
      <c r="III1" s="249"/>
      <c r="IIJ1" s="249"/>
      <c r="IIK1" s="249"/>
      <c r="IIL1" s="249"/>
      <c r="IIM1" s="249"/>
      <c r="IIN1" s="249"/>
      <c r="IIO1" s="249"/>
      <c r="IIP1" s="249"/>
      <c r="IIQ1" s="249"/>
      <c r="IIR1" s="249"/>
      <c r="IIS1" s="249"/>
      <c r="IIT1" s="249"/>
      <c r="IIU1" s="249"/>
      <c r="IIV1" s="249"/>
      <c r="IIW1" s="249"/>
      <c r="IIX1" s="249"/>
      <c r="IIY1" s="249"/>
      <c r="IIZ1" s="249"/>
      <c r="IJA1" s="249"/>
      <c r="IJB1" s="249"/>
      <c r="IJC1" s="249"/>
      <c r="IJD1" s="249"/>
      <c r="IJE1" s="249"/>
      <c r="IJF1" s="249"/>
      <c r="IJG1" s="249"/>
      <c r="IJH1" s="249"/>
      <c r="IJI1" s="249"/>
      <c r="IJJ1" s="249"/>
      <c r="IJK1" s="249"/>
      <c r="IJL1" s="249"/>
      <c r="IJM1" s="249"/>
      <c r="IJN1" s="249"/>
      <c r="IJO1" s="249"/>
      <c r="IJP1" s="249"/>
      <c r="IJQ1" s="249"/>
      <c r="IJR1" s="249"/>
      <c r="IJS1" s="249"/>
      <c r="IJT1" s="249"/>
      <c r="IJU1" s="249"/>
      <c r="IJV1" s="249"/>
      <c r="IJW1" s="249"/>
      <c r="IJX1" s="249"/>
      <c r="IJY1" s="249"/>
      <c r="IJZ1" s="249"/>
      <c r="IKA1" s="249"/>
      <c r="IKB1" s="249"/>
      <c r="IKC1" s="249"/>
      <c r="IKD1" s="249"/>
      <c r="IKE1" s="249"/>
      <c r="IKF1" s="249"/>
      <c r="IKG1" s="249"/>
      <c r="IKH1" s="249"/>
      <c r="IKI1" s="249"/>
      <c r="IKJ1" s="249"/>
      <c r="IKK1" s="249"/>
      <c r="IKL1" s="249"/>
      <c r="IKM1" s="249"/>
      <c r="IKN1" s="249"/>
      <c r="IKO1" s="249"/>
      <c r="IKP1" s="249"/>
      <c r="IKQ1" s="249"/>
      <c r="IKR1" s="249"/>
      <c r="IKS1" s="249"/>
      <c r="IKT1" s="249"/>
      <c r="IKU1" s="249"/>
      <c r="IKV1" s="249"/>
      <c r="IKW1" s="249"/>
      <c r="IKX1" s="249"/>
      <c r="IKY1" s="249"/>
      <c r="IKZ1" s="249"/>
      <c r="ILA1" s="249"/>
      <c r="ILB1" s="249"/>
      <c r="ILC1" s="249"/>
      <c r="ILD1" s="249"/>
      <c r="ILE1" s="249"/>
      <c r="ILF1" s="249"/>
      <c r="ILG1" s="249"/>
      <c r="ILH1" s="249"/>
      <c r="ILI1" s="249"/>
      <c r="ILJ1" s="249"/>
      <c r="ILK1" s="249"/>
      <c r="ILL1" s="249"/>
      <c r="ILM1" s="249"/>
      <c r="ILN1" s="249"/>
      <c r="ILO1" s="249"/>
      <c r="ILP1" s="249"/>
      <c r="ILQ1" s="249"/>
      <c r="ILR1" s="249"/>
      <c r="ILS1" s="249"/>
      <c r="ILT1" s="249"/>
      <c r="ILU1" s="249"/>
      <c r="ILV1" s="249"/>
      <c r="ILW1" s="249"/>
      <c r="ILX1" s="249"/>
      <c r="ILY1" s="249"/>
      <c r="ILZ1" s="249"/>
      <c r="IMA1" s="249"/>
      <c r="IMB1" s="249"/>
      <c r="IMC1" s="249"/>
      <c r="IMD1" s="249"/>
      <c r="IME1" s="249"/>
      <c r="IMF1" s="249"/>
      <c r="IMG1" s="249"/>
      <c r="IMH1" s="249"/>
      <c r="IMI1" s="249"/>
      <c r="IMJ1" s="249"/>
      <c r="IMK1" s="249"/>
      <c r="IML1" s="249"/>
      <c r="IMM1" s="249"/>
      <c r="IMN1" s="249"/>
      <c r="IMO1" s="249"/>
      <c r="IMP1" s="249"/>
      <c r="IMQ1" s="249"/>
      <c r="IMR1" s="249"/>
      <c r="IMS1" s="249"/>
      <c r="IMT1" s="249"/>
      <c r="IMU1" s="249"/>
      <c r="IMV1" s="249"/>
      <c r="IMW1" s="249"/>
      <c r="IMX1" s="249"/>
      <c r="IMY1" s="249"/>
      <c r="IMZ1" s="249"/>
      <c r="INA1" s="249"/>
      <c r="INB1" s="249"/>
      <c r="INC1" s="249"/>
      <c r="IND1" s="249"/>
      <c r="INE1" s="249"/>
      <c r="INF1" s="249"/>
      <c r="ING1" s="249"/>
      <c r="INH1" s="249"/>
      <c r="INI1" s="249"/>
      <c r="INJ1" s="249"/>
      <c r="INK1" s="249"/>
      <c r="INL1" s="249"/>
      <c r="INM1" s="249"/>
      <c r="INN1" s="249"/>
      <c r="INO1" s="249"/>
      <c r="INP1" s="249"/>
      <c r="INQ1" s="249"/>
      <c r="INR1" s="249"/>
      <c r="INS1" s="249"/>
      <c r="INT1" s="249"/>
      <c r="INU1" s="249"/>
      <c r="INV1" s="249"/>
      <c r="INW1" s="249"/>
      <c r="INX1" s="249"/>
      <c r="INY1" s="249"/>
      <c r="INZ1" s="249"/>
      <c r="IOA1" s="249"/>
      <c r="IOB1" s="249"/>
      <c r="IOC1" s="249"/>
      <c r="IOD1" s="249"/>
      <c r="IOE1" s="249"/>
      <c r="IOF1" s="249"/>
      <c r="IOG1" s="249"/>
      <c r="IOH1" s="249"/>
      <c r="IOI1" s="249"/>
      <c r="IOJ1" s="249"/>
      <c r="IOK1" s="249"/>
      <c r="IOL1" s="249"/>
      <c r="IOM1" s="249"/>
      <c r="ION1" s="249"/>
      <c r="IOO1" s="249"/>
      <c r="IOP1" s="249"/>
      <c r="IOQ1" s="249"/>
      <c r="IOR1" s="249"/>
      <c r="IOS1" s="249"/>
      <c r="IOT1" s="249"/>
      <c r="IOU1" s="249"/>
      <c r="IOV1" s="249"/>
      <c r="IOW1" s="249"/>
      <c r="IOX1" s="249"/>
      <c r="IOY1" s="249"/>
      <c r="IOZ1" s="249"/>
      <c r="IPA1" s="249"/>
      <c r="IPB1" s="249"/>
      <c r="IPC1" s="249"/>
      <c r="IPD1" s="249"/>
      <c r="IPE1" s="249"/>
      <c r="IPF1" s="249"/>
      <c r="IPG1" s="249"/>
      <c r="IPH1" s="249"/>
      <c r="IPI1" s="249"/>
      <c r="IPJ1" s="249"/>
      <c r="IPK1" s="249"/>
      <c r="IPL1" s="249"/>
      <c r="IPM1" s="249"/>
      <c r="IPN1" s="249"/>
      <c r="IPO1" s="249"/>
      <c r="IPP1" s="249"/>
      <c r="IPQ1" s="249"/>
      <c r="IPR1" s="249"/>
      <c r="IPS1" s="249"/>
      <c r="IPT1" s="249"/>
      <c r="IPU1" s="249"/>
      <c r="IPV1" s="249"/>
      <c r="IPW1" s="249"/>
      <c r="IPX1" s="249"/>
      <c r="IPY1" s="249"/>
      <c r="IPZ1" s="249"/>
      <c r="IQA1" s="249"/>
      <c r="IQB1" s="249"/>
      <c r="IQC1" s="249"/>
      <c r="IQD1" s="249"/>
      <c r="IQE1" s="249"/>
      <c r="IQF1" s="249"/>
      <c r="IQG1" s="249"/>
      <c r="IQH1" s="249"/>
      <c r="IQI1" s="249"/>
      <c r="IQJ1" s="249"/>
      <c r="IQK1" s="249"/>
      <c r="IQL1" s="249"/>
      <c r="IQM1" s="249"/>
      <c r="IQN1" s="249"/>
      <c r="IQO1" s="249"/>
      <c r="IQP1" s="249"/>
      <c r="IQQ1" s="249"/>
      <c r="IQR1" s="249"/>
      <c r="IQS1" s="249"/>
      <c r="IQT1" s="249"/>
      <c r="IQU1" s="249"/>
      <c r="IQV1" s="249"/>
      <c r="IQW1" s="249"/>
      <c r="IQX1" s="249"/>
      <c r="IQY1" s="249"/>
      <c r="IQZ1" s="249"/>
      <c r="IRA1" s="249"/>
      <c r="IRB1" s="249"/>
      <c r="IRC1" s="249"/>
      <c r="IRD1" s="249"/>
      <c r="IRE1" s="249"/>
      <c r="IRF1" s="249"/>
      <c r="IRG1" s="249"/>
      <c r="IRH1" s="249"/>
      <c r="IRI1" s="249"/>
      <c r="IRJ1" s="249"/>
      <c r="IRK1" s="249"/>
      <c r="IRL1" s="249"/>
      <c r="IRM1" s="249"/>
      <c r="IRN1" s="249"/>
      <c r="IRO1" s="249"/>
      <c r="IRP1" s="249"/>
      <c r="IRQ1" s="249"/>
      <c r="IRR1" s="249"/>
      <c r="IRS1" s="249"/>
      <c r="IRT1" s="249"/>
      <c r="IRU1" s="249"/>
      <c r="IRV1" s="249"/>
      <c r="IRW1" s="249"/>
      <c r="IRX1" s="249"/>
      <c r="IRY1" s="249"/>
      <c r="IRZ1" s="249"/>
      <c r="ISA1" s="249"/>
      <c r="ISB1" s="249"/>
      <c r="ISC1" s="249"/>
      <c r="ISD1" s="249"/>
      <c r="ISE1" s="249"/>
      <c r="ISF1" s="249"/>
      <c r="ISG1" s="249"/>
      <c r="ISH1" s="249"/>
      <c r="ISI1" s="249"/>
      <c r="ISJ1" s="249"/>
      <c r="ISK1" s="249"/>
      <c r="ISL1" s="249"/>
      <c r="ISM1" s="249"/>
      <c r="ISN1" s="249"/>
      <c r="ISO1" s="249"/>
      <c r="ISP1" s="249"/>
      <c r="ISQ1" s="249"/>
      <c r="ISR1" s="249"/>
      <c r="ISS1" s="249"/>
      <c r="IST1" s="249"/>
      <c r="ISU1" s="249"/>
      <c r="ISV1" s="249"/>
      <c r="ISW1" s="249"/>
      <c r="ISX1" s="249"/>
      <c r="ISY1" s="249"/>
      <c r="ISZ1" s="249"/>
      <c r="ITA1" s="249"/>
      <c r="ITB1" s="249"/>
      <c r="ITC1" s="249"/>
      <c r="ITD1" s="249"/>
      <c r="ITE1" s="249"/>
      <c r="ITF1" s="249"/>
      <c r="ITG1" s="249"/>
      <c r="ITH1" s="249"/>
      <c r="ITI1" s="249"/>
      <c r="ITJ1" s="249"/>
      <c r="ITK1" s="249"/>
      <c r="ITL1" s="249"/>
      <c r="ITM1" s="249"/>
      <c r="ITN1" s="249"/>
      <c r="ITO1" s="249"/>
      <c r="ITP1" s="249"/>
      <c r="ITQ1" s="249"/>
      <c r="ITR1" s="249"/>
      <c r="ITS1" s="249"/>
      <c r="ITT1" s="249"/>
      <c r="ITU1" s="249"/>
      <c r="ITV1" s="249"/>
      <c r="ITW1" s="249"/>
      <c r="ITX1" s="249"/>
      <c r="ITY1" s="249"/>
      <c r="ITZ1" s="249"/>
      <c r="IUA1" s="249"/>
      <c r="IUB1" s="249"/>
      <c r="IUC1" s="249"/>
      <c r="IUD1" s="249"/>
      <c r="IUE1" s="249"/>
      <c r="IUF1" s="249"/>
      <c r="IUG1" s="249"/>
      <c r="IUH1" s="249"/>
      <c r="IUI1" s="249"/>
      <c r="IUJ1" s="249"/>
      <c r="IUK1" s="249"/>
      <c r="IUL1" s="249"/>
      <c r="IUM1" s="249"/>
      <c r="IUN1" s="249"/>
      <c r="IUO1" s="249"/>
      <c r="IUP1" s="249"/>
      <c r="IUQ1" s="249"/>
      <c r="IUR1" s="249"/>
      <c r="IUS1" s="249"/>
      <c r="IUT1" s="249"/>
      <c r="IUU1" s="249"/>
      <c r="IUV1" s="249"/>
      <c r="IUW1" s="249"/>
      <c r="IUX1" s="249"/>
      <c r="IUY1" s="249"/>
      <c r="IUZ1" s="249"/>
      <c r="IVA1" s="249"/>
      <c r="IVB1" s="249"/>
      <c r="IVC1" s="249"/>
      <c r="IVD1" s="249"/>
      <c r="IVE1" s="249"/>
      <c r="IVF1" s="249"/>
      <c r="IVG1" s="249"/>
      <c r="IVH1" s="249"/>
      <c r="IVI1" s="249"/>
      <c r="IVJ1" s="249"/>
      <c r="IVK1" s="249"/>
      <c r="IVL1" s="249"/>
      <c r="IVM1" s="249"/>
      <c r="IVN1" s="249"/>
      <c r="IVO1" s="249"/>
      <c r="IVP1" s="249"/>
      <c r="IVQ1" s="249"/>
      <c r="IVR1" s="249"/>
      <c r="IVS1" s="249"/>
      <c r="IVT1" s="249"/>
      <c r="IVU1" s="249"/>
      <c r="IVV1" s="249"/>
      <c r="IVW1" s="249"/>
      <c r="IVX1" s="249"/>
      <c r="IVY1" s="249"/>
      <c r="IVZ1" s="249"/>
      <c r="IWA1" s="249"/>
      <c r="IWB1" s="249"/>
      <c r="IWC1" s="249"/>
      <c r="IWD1" s="249"/>
      <c r="IWE1" s="249"/>
      <c r="IWF1" s="249"/>
      <c r="IWG1" s="249"/>
      <c r="IWH1" s="249"/>
      <c r="IWI1" s="249"/>
      <c r="IWJ1" s="249"/>
      <c r="IWK1" s="249"/>
      <c r="IWL1" s="249"/>
      <c r="IWM1" s="249"/>
      <c r="IWN1" s="249"/>
      <c r="IWO1" s="249"/>
      <c r="IWP1" s="249"/>
      <c r="IWQ1" s="249"/>
      <c r="IWR1" s="249"/>
      <c r="IWS1" s="249"/>
      <c r="IWT1" s="249"/>
      <c r="IWU1" s="249"/>
      <c r="IWV1" s="249"/>
      <c r="IWW1" s="249"/>
      <c r="IWX1" s="249"/>
      <c r="IWY1" s="249"/>
      <c r="IWZ1" s="249"/>
      <c r="IXA1" s="249"/>
      <c r="IXB1" s="249"/>
      <c r="IXC1" s="249"/>
      <c r="IXD1" s="249"/>
      <c r="IXE1" s="249"/>
      <c r="IXF1" s="249"/>
      <c r="IXG1" s="249"/>
      <c r="IXH1" s="249"/>
      <c r="IXI1" s="249"/>
      <c r="IXJ1" s="249"/>
      <c r="IXK1" s="249"/>
      <c r="IXL1" s="249"/>
      <c r="IXM1" s="249"/>
      <c r="IXN1" s="249"/>
      <c r="IXO1" s="249"/>
      <c r="IXP1" s="249"/>
      <c r="IXQ1" s="249"/>
      <c r="IXR1" s="249"/>
      <c r="IXS1" s="249"/>
      <c r="IXT1" s="249"/>
      <c r="IXU1" s="249"/>
      <c r="IXV1" s="249"/>
      <c r="IXW1" s="249"/>
      <c r="IXX1" s="249"/>
      <c r="IXY1" s="249"/>
      <c r="IXZ1" s="249"/>
      <c r="IYA1" s="249"/>
      <c r="IYB1" s="249"/>
      <c r="IYC1" s="249"/>
      <c r="IYD1" s="249"/>
      <c r="IYE1" s="249"/>
      <c r="IYF1" s="249"/>
      <c r="IYG1" s="249"/>
      <c r="IYH1" s="249"/>
      <c r="IYI1" s="249"/>
      <c r="IYJ1" s="249"/>
      <c r="IYK1" s="249"/>
      <c r="IYL1" s="249"/>
      <c r="IYM1" s="249"/>
      <c r="IYN1" s="249"/>
      <c r="IYO1" s="249"/>
      <c r="IYP1" s="249"/>
      <c r="IYQ1" s="249"/>
      <c r="IYR1" s="249"/>
      <c r="IYS1" s="249"/>
      <c r="IYT1" s="249"/>
      <c r="IYU1" s="249"/>
      <c r="IYV1" s="249"/>
      <c r="IYW1" s="249"/>
      <c r="IYX1" s="249"/>
      <c r="IYY1" s="249"/>
      <c r="IYZ1" s="249"/>
      <c r="IZA1" s="249"/>
      <c r="IZB1" s="249"/>
      <c r="IZC1" s="249"/>
      <c r="IZD1" s="249"/>
      <c r="IZE1" s="249"/>
      <c r="IZF1" s="249"/>
      <c r="IZG1" s="249"/>
      <c r="IZH1" s="249"/>
      <c r="IZI1" s="249"/>
      <c r="IZJ1" s="249"/>
      <c r="IZK1" s="249"/>
      <c r="IZL1" s="249"/>
      <c r="IZM1" s="249"/>
      <c r="IZN1" s="249"/>
      <c r="IZO1" s="249"/>
      <c r="IZP1" s="249"/>
      <c r="IZQ1" s="249"/>
      <c r="IZR1" s="249"/>
      <c r="IZS1" s="249"/>
      <c r="IZT1" s="249"/>
      <c r="IZU1" s="249"/>
      <c r="IZV1" s="249"/>
      <c r="IZW1" s="249"/>
      <c r="IZX1" s="249"/>
      <c r="IZY1" s="249"/>
      <c r="IZZ1" s="249"/>
      <c r="JAA1" s="249"/>
      <c r="JAB1" s="249"/>
      <c r="JAC1" s="249"/>
      <c r="JAD1" s="249"/>
      <c r="JAE1" s="249"/>
      <c r="JAF1" s="249"/>
      <c r="JAG1" s="249"/>
      <c r="JAH1" s="249"/>
      <c r="JAI1" s="249"/>
      <c r="JAJ1" s="249"/>
      <c r="JAK1" s="249"/>
      <c r="JAL1" s="249"/>
      <c r="JAM1" s="249"/>
      <c r="JAN1" s="249"/>
      <c r="JAO1" s="249"/>
      <c r="JAP1" s="249"/>
      <c r="JAQ1" s="249"/>
      <c r="JAR1" s="249"/>
      <c r="JAS1" s="249"/>
      <c r="JAT1" s="249"/>
      <c r="JAU1" s="249"/>
      <c r="JAV1" s="249"/>
      <c r="JAW1" s="249"/>
      <c r="JAX1" s="249"/>
      <c r="JAY1" s="249"/>
      <c r="JAZ1" s="249"/>
      <c r="JBA1" s="249"/>
      <c r="JBB1" s="249"/>
      <c r="JBC1" s="249"/>
      <c r="JBD1" s="249"/>
      <c r="JBE1" s="249"/>
      <c r="JBF1" s="249"/>
      <c r="JBG1" s="249"/>
      <c r="JBH1" s="249"/>
      <c r="JBI1" s="249"/>
      <c r="JBJ1" s="249"/>
      <c r="JBK1" s="249"/>
      <c r="JBL1" s="249"/>
      <c r="JBM1" s="249"/>
      <c r="JBN1" s="249"/>
      <c r="JBO1" s="249"/>
      <c r="JBP1" s="249"/>
      <c r="JBQ1" s="249"/>
      <c r="JBR1" s="249"/>
      <c r="JBS1" s="249"/>
      <c r="JBT1" s="249"/>
      <c r="JBU1" s="249"/>
      <c r="JBV1" s="249"/>
      <c r="JBW1" s="249"/>
      <c r="JBX1" s="249"/>
      <c r="JBY1" s="249"/>
      <c r="JBZ1" s="249"/>
      <c r="JCA1" s="249"/>
      <c r="JCB1" s="249"/>
      <c r="JCC1" s="249"/>
      <c r="JCD1" s="249"/>
      <c r="JCE1" s="249"/>
      <c r="JCF1" s="249"/>
      <c r="JCG1" s="249"/>
      <c r="JCH1" s="249"/>
      <c r="JCI1" s="249"/>
      <c r="JCJ1" s="249"/>
      <c r="JCK1" s="249"/>
      <c r="JCL1" s="249"/>
      <c r="JCM1" s="249"/>
      <c r="JCN1" s="249"/>
      <c r="JCO1" s="249"/>
      <c r="JCP1" s="249"/>
      <c r="JCQ1" s="249"/>
      <c r="JCR1" s="249"/>
      <c r="JCS1" s="249"/>
      <c r="JCT1" s="249"/>
      <c r="JCU1" s="249"/>
      <c r="JCV1" s="249"/>
      <c r="JCW1" s="249"/>
      <c r="JCX1" s="249"/>
      <c r="JCY1" s="249"/>
      <c r="JCZ1" s="249"/>
      <c r="JDA1" s="249"/>
      <c r="JDB1" s="249"/>
      <c r="JDC1" s="249"/>
      <c r="JDD1" s="249"/>
      <c r="JDE1" s="249"/>
      <c r="JDF1" s="249"/>
      <c r="JDG1" s="249"/>
      <c r="JDH1" s="249"/>
      <c r="JDI1" s="249"/>
      <c r="JDJ1" s="249"/>
      <c r="JDK1" s="249"/>
      <c r="JDL1" s="249"/>
      <c r="JDM1" s="249"/>
      <c r="JDN1" s="249"/>
      <c r="JDO1" s="249"/>
      <c r="JDP1" s="249"/>
      <c r="JDQ1" s="249"/>
      <c r="JDR1" s="249"/>
      <c r="JDS1" s="249"/>
      <c r="JDT1" s="249"/>
      <c r="JDU1" s="249"/>
      <c r="JDV1" s="249"/>
      <c r="JDW1" s="249"/>
      <c r="JDX1" s="249"/>
      <c r="JDY1" s="249"/>
      <c r="JDZ1" s="249"/>
      <c r="JEA1" s="249"/>
      <c r="JEB1" s="249"/>
      <c r="JEC1" s="249"/>
      <c r="JED1" s="249"/>
      <c r="JEE1" s="249"/>
      <c r="JEF1" s="249"/>
      <c r="JEG1" s="249"/>
      <c r="JEH1" s="249"/>
      <c r="JEI1" s="249"/>
      <c r="JEJ1" s="249"/>
      <c r="JEK1" s="249"/>
      <c r="JEL1" s="249"/>
      <c r="JEM1" s="249"/>
      <c r="JEN1" s="249"/>
      <c r="JEO1" s="249"/>
      <c r="JEP1" s="249"/>
      <c r="JEQ1" s="249"/>
      <c r="JER1" s="249"/>
      <c r="JES1" s="249"/>
      <c r="JET1" s="249"/>
      <c r="JEU1" s="249"/>
      <c r="JEV1" s="249"/>
      <c r="JEW1" s="249"/>
      <c r="JEX1" s="249"/>
      <c r="JEY1" s="249"/>
      <c r="JEZ1" s="249"/>
      <c r="JFA1" s="249"/>
      <c r="JFB1" s="249"/>
      <c r="JFC1" s="249"/>
      <c r="JFD1" s="249"/>
      <c r="JFE1" s="249"/>
      <c r="JFF1" s="249"/>
      <c r="JFG1" s="249"/>
      <c r="JFH1" s="249"/>
      <c r="JFI1" s="249"/>
      <c r="JFJ1" s="249"/>
      <c r="JFK1" s="249"/>
      <c r="JFL1" s="249"/>
      <c r="JFM1" s="249"/>
      <c r="JFN1" s="249"/>
      <c r="JFO1" s="249"/>
      <c r="JFP1" s="249"/>
      <c r="JFQ1" s="249"/>
      <c r="JFR1" s="249"/>
      <c r="JFS1" s="249"/>
      <c r="JFT1" s="249"/>
      <c r="JFU1" s="249"/>
      <c r="JFV1" s="249"/>
      <c r="JFW1" s="249"/>
      <c r="JFX1" s="249"/>
      <c r="JFY1" s="249"/>
      <c r="JFZ1" s="249"/>
      <c r="JGA1" s="249"/>
      <c r="JGB1" s="249"/>
      <c r="JGC1" s="249"/>
      <c r="JGD1" s="249"/>
      <c r="JGE1" s="249"/>
      <c r="JGF1" s="249"/>
      <c r="JGG1" s="249"/>
      <c r="JGH1" s="249"/>
      <c r="JGI1" s="249"/>
      <c r="JGJ1" s="249"/>
      <c r="JGK1" s="249"/>
      <c r="JGL1" s="249"/>
      <c r="JGM1" s="249"/>
      <c r="JGN1" s="249"/>
      <c r="JGO1" s="249"/>
      <c r="JGP1" s="249"/>
      <c r="JGQ1" s="249"/>
      <c r="JGR1" s="249"/>
      <c r="JGS1" s="249"/>
      <c r="JGT1" s="249"/>
      <c r="JGU1" s="249"/>
      <c r="JGV1" s="249"/>
      <c r="JGW1" s="249"/>
      <c r="JGX1" s="249"/>
      <c r="JGY1" s="249"/>
      <c r="JGZ1" s="249"/>
      <c r="JHA1" s="249"/>
      <c r="JHB1" s="249"/>
      <c r="JHC1" s="249"/>
      <c r="JHD1" s="249"/>
      <c r="JHE1" s="249"/>
      <c r="JHF1" s="249"/>
      <c r="JHG1" s="249"/>
      <c r="JHH1" s="249"/>
      <c r="JHI1" s="249"/>
      <c r="JHJ1" s="249"/>
      <c r="JHK1" s="249"/>
      <c r="JHL1" s="249"/>
      <c r="JHM1" s="249"/>
      <c r="JHN1" s="249"/>
      <c r="JHO1" s="249"/>
      <c r="JHP1" s="249"/>
      <c r="JHQ1" s="249"/>
      <c r="JHR1" s="249"/>
      <c r="JHS1" s="249"/>
      <c r="JHT1" s="249"/>
      <c r="JHU1" s="249"/>
      <c r="JHV1" s="249"/>
      <c r="JHW1" s="249"/>
      <c r="JHX1" s="249"/>
      <c r="JHY1" s="249"/>
      <c r="JHZ1" s="249"/>
      <c r="JIA1" s="249"/>
      <c r="JIB1" s="249"/>
      <c r="JIC1" s="249"/>
      <c r="JID1" s="249"/>
      <c r="JIE1" s="249"/>
      <c r="JIF1" s="249"/>
      <c r="JIG1" s="249"/>
      <c r="JIH1" s="249"/>
      <c r="JII1" s="249"/>
      <c r="JIJ1" s="249"/>
      <c r="JIK1" s="249"/>
      <c r="JIL1" s="249"/>
      <c r="JIM1" s="249"/>
      <c r="JIN1" s="249"/>
      <c r="JIO1" s="249"/>
      <c r="JIP1" s="249"/>
      <c r="JIQ1" s="249"/>
      <c r="JIR1" s="249"/>
      <c r="JIS1" s="249"/>
      <c r="JIT1" s="249"/>
      <c r="JIU1" s="249"/>
      <c r="JIV1" s="249"/>
      <c r="JIW1" s="249"/>
      <c r="JIX1" s="249"/>
      <c r="JIY1" s="249"/>
      <c r="JIZ1" s="249"/>
      <c r="JJA1" s="249"/>
      <c r="JJB1" s="249"/>
      <c r="JJC1" s="249"/>
      <c r="JJD1" s="249"/>
      <c r="JJE1" s="249"/>
      <c r="JJF1" s="249"/>
      <c r="JJG1" s="249"/>
      <c r="JJH1" s="249"/>
      <c r="JJI1" s="249"/>
      <c r="JJJ1" s="249"/>
      <c r="JJK1" s="249"/>
      <c r="JJL1" s="249"/>
      <c r="JJM1" s="249"/>
      <c r="JJN1" s="249"/>
      <c r="JJO1" s="249"/>
      <c r="JJP1" s="249"/>
      <c r="JJQ1" s="249"/>
      <c r="JJR1" s="249"/>
      <c r="JJS1" s="249"/>
      <c r="JJT1" s="249"/>
      <c r="JJU1" s="249"/>
      <c r="JJV1" s="249"/>
      <c r="JJW1" s="249"/>
      <c r="JJX1" s="249"/>
      <c r="JJY1" s="249"/>
      <c r="JJZ1" s="249"/>
      <c r="JKA1" s="249"/>
      <c r="JKB1" s="249"/>
      <c r="JKC1" s="249"/>
      <c r="JKD1" s="249"/>
      <c r="JKE1" s="249"/>
      <c r="JKF1" s="249"/>
      <c r="JKG1" s="249"/>
      <c r="JKH1" s="249"/>
      <c r="JKI1" s="249"/>
      <c r="JKJ1" s="249"/>
      <c r="JKK1" s="249"/>
      <c r="JKL1" s="249"/>
      <c r="JKM1" s="249"/>
      <c r="JKN1" s="249"/>
      <c r="JKO1" s="249"/>
      <c r="JKP1" s="249"/>
      <c r="JKQ1" s="249"/>
      <c r="JKR1" s="249"/>
      <c r="JKS1" s="249"/>
      <c r="JKT1" s="249"/>
      <c r="JKU1" s="249"/>
      <c r="JKV1" s="249"/>
      <c r="JKW1" s="249"/>
      <c r="JKX1" s="249"/>
      <c r="JKY1" s="249"/>
      <c r="JKZ1" s="249"/>
      <c r="JLA1" s="249"/>
      <c r="JLB1" s="249"/>
      <c r="JLC1" s="249"/>
      <c r="JLD1" s="249"/>
      <c r="JLE1" s="249"/>
      <c r="JLF1" s="249"/>
      <c r="JLG1" s="249"/>
      <c r="JLH1" s="249"/>
      <c r="JLI1" s="249"/>
      <c r="JLJ1" s="249"/>
      <c r="JLK1" s="249"/>
      <c r="JLL1" s="249"/>
      <c r="JLM1" s="249"/>
      <c r="JLN1" s="249"/>
      <c r="JLO1" s="249"/>
      <c r="JLP1" s="249"/>
      <c r="JLQ1" s="249"/>
      <c r="JLR1" s="249"/>
      <c r="JLS1" s="249"/>
      <c r="JLT1" s="249"/>
      <c r="JLU1" s="249"/>
      <c r="JLV1" s="249"/>
      <c r="JLW1" s="249"/>
      <c r="JLX1" s="249"/>
      <c r="JLY1" s="249"/>
      <c r="JLZ1" s="249"/>
      <c r="JMA1" s="249"/>
      <c r="JMB1" s="249"/>
      <c r="JMC1" s="249"/>
      <c r="JMD1" s="249"/>
      <c r="JME1" s="249"/>
      <c r="JMF1" s="249"/>
      <c r="JMG1" s="249"/>
      <c r="JMH1" s="249"/>
      <c r="JMI1" s="249"/>
      <c r="JMJ1" s="249"/>
      <c r="JMK1" s="249"/>
      <c r="JML1" s="249"/>
      <c r="JMM1" s="249"/>
      <c r="JMN1" s="249"/>
      <c r="JMO1" s="249"/>
      <c r="JMP1" s="249"/>
      <c r="JMQ1" s="249"/>
      <c r="JMR1" s="249"/>
      <c r="JMS1" s="249"/>
      <c r="JMT1" s="249"/>
      <c r="JMU1" s="249"/>
      <c r="JMV1" s="249"/>
      <c r="JMW1" s="249"/>
      <c r="JMX1" s="249"/>
      <c r="JMY1" s="249"/>
      <c r="JMZ1" s="249"/>
      <c r="JNA1" s="249"/>
      <c r="JNB1" s="249"/>
      <c r="JNC1" s="249"/>
      <c r="JND1" s="249"/>
      <c r="JNE1" s="249"/>
      <c r="JNF1" s="249"/>
      <c r="JNG1" s="249"/>
      <c r="JNH1" s="249"/>
      <c r="JNI1" s="249"/>
      <c r="JNJ1" s="249"/>
      <c r="JNK1" s="249"/>
      <c r="JNL1" s="249"/>
      <c r="JNM1" s="249"/>
      <c r="JNN1" s="249"/>
      <c r="JNO1" s="249"/>
      <c r="JNP1" s="249"/>
      <c r="JNQ1" s="249"/>
      <c r="JNR1" s="249"/>
      <c r="JNS1" s="249"/>
      <c r="JNT1" s="249"/>
      <c r="JNU1" s="249"/>
      <c r="JNV1" s="249"/>
      <c r="JNW1" s="249"/>
      <c r="JNX1" s="249"/>
      <c r="JNY1" s="249"/>
      <c r="JNZ1" s="249"/>
      <c r="JOA1" s="249"/>
      <c r="JOB1" s="249"/>
      <c r="JOC1" s="249"/>
      <c r="JOD1" s="249"/>
      <c r="JOE1" s="249"/>
      <c r="JOF1" s="249"/>
      <c r="JOG1" s="249"/>
      <c r="JOH1" s="249"/>
      <c r="JOI1" s="249"/>
      <c r="JOJ1" s="249"/>
      <c r="JOK1" s="249"/>
      <c r="JOL1" s="249"/>
      <c r="JOM1" s="249"/>
      <c r="JON1" s="249"/>
      <c r="JOO1" s="249"/>
      <c r="JOP1" s="249"/>
      <c r="JOQ1" s="249"/>
      <c r="JOR1" s="249"/>
      <c r="JOS1" s="249"/>
      <c r="JOT1" s="249"/>
      <c r="JOU1" s="249"/>
      <c r="JOV1" s="249"/>
      <c r="JOW1" s="249"/>
      <c r="JOX1" s="249"/>
      <c r="JOY1" s="249"/>
      <c r="JOZ1" s="249"/>
      <c r="JPA1" s="249"/>
      <c r="JPB1" s="249"/>
      <c r="JPC1" s="249"/>
      <c r="JPD1" s="249"/>
      <c r="JPE1" s="249"/>
      <c r="JPF1" s="249"/>
      <c r="JPG1" s="249"/>
      <c r="JPH1" s="249"/>
      <c r="JPI1" s="249"/>
      <c r="JPJ1" s="249"/>
      <c r="JPK1" s="249"/>
      <c r="JPL1" s="249"/>
      <c r="JPM1" s="249"/>
      <c r="JPN1" s="249"/>
      <c r="JPO1" s="249"/>
      <c r="JPP1" s="249"/>
      <c r="JPQ1" s="249"/>
      <c r="JPR1" s="249"/>
      <c r="JPS1" s="249"/>
      <c r="JPT1" s="249"/>
      <c r="JPU1" s="249"/>
      <c r="JPV1" s="249"/>
      <c r="JPW1" s="249"/>
      <c r="JPX1" s="249"/>
      <c r="JPY1" s="249"/>
      <c r="JPZ1" s="249"/>
      <c r="JQA1" s="249"/>
      <c r="JQB1" s="249"/>
      <c r="JQC1" s="249"/>
      <c r="JQD1" s="249"/>
      <c r="JQE1" s="249"/>
      <c r="JQF1" s="249"/>
      <c r="JQG1" s="249"/>
      <c r="JQH1" s="249"/>
      <c r="JQI1" s="249"/>
      <c r="JQJ1" s="249"/>
      <c r="JQK1" s="249"/>
      <c r="JQL1" s="249"/>
      <c r="JQM1" s="249"/>
      <c r="JQN1" s="249"/>
      <c r="JQO1" s="249"/>
      <c r="JQP1" s="249"/>
      <c r="JQQ1" s="249"/>
      <c r="JQR1" s="249"/>
      <c r="JQS1" s="249"/>
      <c r="JQT1" s="249"/>
      <c r="JQU1" s="249"/>
      <c r="JQV1" s="249"/>
      <c r="JQW1" s="249"/>
      <c r="JQX1" s="249"/>
      <c r="JQY1" s="249"/>
      <c r="JQZ1" s="249"/>
      <c r="JRA1" s="249"/>
      <c r="JRB1" s="249"/>
      <c r="JRC1" s="249"/>
      <c r="JRD1" s="249"/>
      <c r="JRE1" s="249"/>
      <c r="JRF1" s="249"/>
      <c r="JRG1" s="249"/>
      <c r="JRH1" s="249"/>
      <c r="JRI1" s="249"/>
      <c r="JRJ1" s="249"/>
      <c r="JRK1" s="249"/>
      <c r="JRL1" s="249"/>
      <c r="JRM1" s="249"/>
      <c r="JRN1" s="249"/>
      <c r="JRO1" s="249"/>
      <c r="JRP1" s="249"/>
      <c r="JRQ1" s="249"/>
      <c r="JRR1" s="249"/>
      <c r="JRS1" s="249"/>
      <c r="JRT1" s="249"/>
      <c r="JRU1" s="249"/>
      <c r="JRV1" s="249"/>
      <c r="JRW1" s="249"/>
      <c r="JRX1" s="249"/>
      <c r="JRY1" s="249"/>
      <c r="JRZ1" s="249"/>
      <c r="JSA1" s="249"/>
      <c r="JSB1" s="249"/>
      <c r="JSC1" s="249"/>
      <c r="JSD1" s="249"/>
      <c r="JSE1" s="249"/>
      <c r="JSF1" s="249"/>
      <c r="JSG1" s="249"/>
      <c r="JSH1" s="249"/>
      <c r="JSI1" s="249"/>
      <c r="JSJ1" s="249"/>
      <c r="JSK1" s="249"/>
      <c r="JSL1" s="249"/>
      <c r="JSM1" s="249"/>
      <c r="JSN1" s="249"/>
      <c r="JSO1" s="249"/>
      <c r="JSP1" s="249"/>
      <c r="JSQ1" s="249"/>
      <c r="JSR1" s="249"/>
      <c r="JSS1" s="249"/>
      <c r="JST1" s="249"/>
      <c r="JSU1" s="249"/>
      <c r="JSV1" s="249"/>
      <c r="JSW1" s="249"/>
      <c r="JSX1" s="249"/>
      <c r="JSY1" s="249"/>
      <c r="JSZ1" s="249"/>
      <c r="JTA1" s="249"/>
      <c r="JTB1" s="249"/>
      <c r="JTC1" s="249"/>
      <c r="JTD1" s="249"/>
      <c r="JTE1" s="249"/>
      <c r="JTF1" s="249"/>
      <c r="JTG1" s="249"/>
      <c r="JTH1" s="249"/>
      <c r="JTI1" s="249"/>
      <c r="JTJ1" s="249"/>
      <c r="JTK1" s="249"/>
      <c r="JTL1" s="249"/>
      <c r="JTM1" s="249"/>
      <c r="JTN1" s="249"/>
      <c r="JTO1" s="249"/>
      <c r="JTP1" s="249"/>
      <c r="JTQ1" s="249"/>
      <c r="JTR1" s="249"/>
      <c r="JTS1" s="249"/>
      <c r="JTT1" s="249"/>
      <c r="JTU1" s="249"/>
      <c r="JTV1" s="249"/>
      <c r="JTW1" s="249"/>
      <c r="JTX1" s="249"/>
      <c r="JTY1" s="249"/>
      <c r="JTZ1" s="249"/>
      <c r="JUA1" s="249"/>
      <c r="JUB1" s="249"/>
      <c r="JUC1" s="249"/>
      <c r="JUD1" s="249"/>
      <c r="JUE1" s="249"/>
      <c r="JUF1" s="249"/>
      <c r="JUG1" s="249"/>
      <c r="JUH1" s="249"/>
      <c r="JUI1" s="249"/>
      <c r="JUJ1" s="249"/>
      <c r="JUK1" s="249"/>
      <c r="JUL1" s="249"/>
      <c r="JUM1" s="249"/>
      <c r="JUN1" s="249"/>
      <c r="JUO1" s="249"/>
      <c r="JUP1" s="249"/>
      <c r="JUQ1" s="249"/>
      <c r="JUR1" s="249"/>
      <c r="JUS1" s="249"/>
      <c r="JUT1" s="249"/>
      <c r="JUU1" s="249"/>
      <c r="JUV1" s="249"/>
      <c r="JUW1" s="249"/>
      <c r="JUX1" s="249"/>
      <c r="JUY1" s="249"/>
      <c r="JUZ1" s="249"/>
      <c r="JVA1" s="249"/>
      <c r="JVB1" s="249"/>
      <c r="JVC1" s="249"/>
      <c r="JVD1" s="249"/>
      <c r="JVE1" s="249"/>
      <c r="JVF1" s="249"/>
      <c r="JVG1" s="249"/>
      <c r="JVH1" s="249"/>
      <c r="JVI1" s="249"/>
      <c r="JVJ1" s="249"/>
      <c r="JVK1" s="249"/>
      <c r="JVL1" s="249"/>
      <c r="JVM1" s="249"/>
      <c r="JVN1" s="249"/>
      <c r="JVO1" s="249"/>
      <c r="JVP1" s="249"/>
      <c r="JVQ1" s="249"/>
      <c r="JVR1" s="249"/>
      <c r="JVS1" s="249"/>
      <c r="JVT1" s="249"/>
      <c r="JVU1" s="249"/>
      <c r="JVV1" s="249"/>
      <c r="JVW1" s="249"/>
      <c r="JVX1" s="249"/>
      <c r="JVY1" s="249"/>
      <c r="JVZ1" s="249"/>
      <c r="JWA1" s="249"/>
      <c r="JWB1" s="249"/>
      <c r="JWC1" s="249"/>
      <c r="JWD1" s="249"/>
      <c r="JWE1" s="249"/>
      <c r="JWF1" s="249"/>
      <c r="JWG1" s="249"/>
      <c r="JWH1" s="249"/>
      <c r="JWI1" s="249"/>
      <c r="JWJ1" s="249"/>
      <c r="JWK1" s="249"/>
      <c r="JWL1" s="249"/>
      <c r="JWM1" s="249"/>
      <c r="JWN1" s="249"/>
      <c r="JWO1" s="249"/>
      <c r="JWP1" s="249"/>
      <c r="JWQ1" s="249"/>
      <c r="JWR1" s="249"/>
      <c r="JWS1" s="249"/>
      <c r="JWT1" s="249"/>
      <c r="JWU1" s="249"/>
      <c r="JWV1" s="249"/>
      <c r="JWW1" s="249"/>
      <c r="JWX1" s="249"/>
      <c r="JWY1" s="249"/>
      <c r="JWZ1" s="249"/>
      <c r="JXA1" s="249"/>
      <c r="JXB1" s="249"/>
      <c r="JXC1" s="249"/>
      <c r="JXD1" s="249"/>
      <c r="JXE1" s="249"/>
      <c r="JXF1" s="249"/>
      <c r="JXG1" s="249"/>
      <c r="JXH1" s="249"/>
      <c r="JXI1" s="249"/>
      <c r="JXJ1" s="249"/>
      <c r="JXK1" s="249"/>
      <c r="JXL1" s="249"/>
      <c r="JXM1" s="249"/>
      <c r="JXN1" s="249"/>
      <c r="JXO1" s="249"/>
      <c r="JXP1" s="249"/>
      <c r="JXQ1" s="249"/>
      <c r="JXR1" s="249"/>
      <c r="JXS1" s="249"/>
      <c r="JXT1" s="249"/>
      <c r="JXU1" s="249"/>
      <c r="JXV1" s="249"/>
      <c r="JXW1" s="249"/>
      <c r="JXX1" s="249"/>
      <c r="JXY1" s="249"/>
      <c r="JXZ1" s="249"/>
      <c r="JYA1" s="249"/>
      <c r="JYB1" s="249"/>
      <c r="JYC1" s="249"/>
      <c r="JYD1" s="249"/>
      <c r="JYE1" s="249"/>
      <c r="JYF1" s="249"/>
      <c r="JYG1" s="249"/>
      <c r="JYH1" s="249"/>
      <c r="JYI1" s="249"/>
      <c r="JYJ1" s="249"/>
      <c r="JYK1" s="249"/>
      <c r="JYL1" s="249"/>
      <c r="JYM1" s="249"/>
      <c r="JYN1" s="249"/>
      <c r="JYO1" s="249"/>
      <c r="JYP1" s="249"/>
      <c r="JYQ1" s="249"/>
      <c r="JYR1" s="249"/>
      <c r="JYS1" s="249"/>
      <c r="JYT1" s="249"/>
      <c r="JYU1" s="249"/>
      <c r="JYV1" s="249"/>
      <c r="JYW1" s="249"/>
      <c r="JYX1" s="249"/>
      <c r="JYY1" s="249"/>
      <c r="JYZ1" s="249"/>
      <c r="JZA1" s="249"/>
      <c r="JZB1" s="249"/>
      <c r="JZC1" s="249"/>
      <c r="JZD1" s="249"/>
      <c r="JZE1" s="249"/>
      <c r="JZF1" s="249"/>
      <c r="JZG1" s="249"/>
      <c r="JZH1" s="249"/>
      <c r="JZI1" s="249"/>
      <c r="JZJ1" s="249"/>
      <c r="JZK1" s="249"/>
      <c r="JZL1" s="249"/>
      <c r="JZM1" s="249"/>
      <c r="JZN1" s="249"/>
      <c r="JZO1" s="249"/>
      <c r="JZP1" s="249"/>
      <c r="JZQ1" s="249"/>
      <c r="JZR1" s="249"/>
      <c r="JZS1" s="249"/>
      <c r="JZT1" s="249"/>
      <c r="JZU1" s="249"/>
      <c r="JZV1" s="249"/>
      <c r="JZW1" s="249"/>
      <c r="JZX1" s="249"/>
      <c r="JZY1" s="249"/>
      <c r="JZZ1" s="249"/>
      <c r="KAA1" s="249"/>
      <c r="KAB1" s="249"/>
      <c r="KAC1" s="249"/>
      <c r="KAD1" s="249"/>
      <c r="KAE1" s="249"/>
      <c r="KAF1" s="249"/>
      <c r="KAG1" s="249"/>
      <c r="KAH1" s="249"/>
      <c r="KAI1" s="249"/>
      <c r="KAJ1" s="249"/>
      <c r="KAK1" s="249"/>
      <c r="KAL1" s="249"/>
      <c r="KAM1" s="249"/>
      <c r="KAN1" s="249"/>
      <c r="KAO1" s="249"/>
      <c r="KAP1" s="249"/>
      <c r="KAQ1" s="249"/>
      <c r="KAR1" s="249"/>
      <c r="KAS1" s="249"/>
      <c r="KAT1" s="249"/>
      <c r="KAU1" s="249"/>
      <c r="KAV1" s="249"/>
      <c r="KAW1" s="249"/>
      <c r="KAX1" s="249"/>
      <c r="KAY1" s="249"/>
      <c r="KAZ1" s="249"/>
      <c r="KBA1" s="249"/>
      <c r="KBB1" s="249"/>
      <c r="KBC1" s="249"/>
      <c r="KBD1" s="249"/>
      <c r="KBE1" s="249"/>
      <c r="KBF1" s="249"/>
      <c r="KBG1" s="249"/>
      <c r="KBH1" s="249"/>
      <c r="KBI1" s="249"/>
      <c r="KBJ1" s="249"/>
      <c r="KBK1" s="249"/>
      <c r="KBL1" s="249"/>
      <c r="KBM1" s="249"/>
      <c r="KBN1" s="249"/>
      <c r="KBO1" s="249"/>
      <c r="KBP1" s="249"/>
      <c r="KBQ1" s="249"/>
      <c r="KBR1" s="249"/>
      <c r="KBS1" s="249"/>
      <c r="KBT1" s="249"/>
      <c r="KBU1" s="249"/>
      <c r="KBV1" s="249"/>
      <c r="KBW1" s="249"/>
      <c r="KBX1" s="249"/>
      <c r="KBY1" s="249"/>
      <c r="KBZ1" s="249"/>
      <c r="KCA1" s="249"/>
      <c r="KCB1" s="249"/>
      <c r="KCC1" s="249"/>
      <c r="KCD1" s="249"/>
      <c r="KCE1" s="249"/>
      <c r="KCF1" s="249"/>
      <c r="KCG1" s="249"/>
      <c r="KCH1" s="249"/>
      <c r="KCI1" s="249"/>
      <c r="KCJ1" s="249"/>
      <c r="KCK1" s="249"/>
      <c r="KCL1" s="249"/>
      <c r="KCM1" s="249"/>
      <c r="KCN1" s="249"/>
      <c r="KCO1" s="249"/>
      <c r="KCP1" s="249"/>
      <c r="KCQ1" s="249"/>
      <c r="KCR1" s="249"/>
      <c r="KCS1" s="249"/>
      <c r="KCT1" s="249"/>
      <c r="KCU1" s="249"/>
      <c r="KCV1" s="249"/>
      <c r="KCW1" s="249"/>
      <c r="KCX1" s="249"/>
      <c r="KCY1" s="249"/>
      <c r="KCZ1" s="249"/>
      <c r="KDA1" s="249"/>
      <c r="KDB1" s="249"/>
      <c r="KDC1" s="249"/>
      <c r="KDD1" s="249"/>
      <c r="KDE1" s="249"/>
      <c r="KDF1" s="249"/>
      <c r="KDG1" s="249"/>
      <c r="KDH1" s="249"/>
      <c r="KDI1" s="249"/>
      <c r="KDJ1" s="249"/>
      <c r="KDK1" s="249"/>
      <c r="KDL1" s="249"/>
      <c r="KDM1" s="249"/>
      <c r="KDN1" s="249"/>
      <c r="KDO1" s="249"/>
      <c r="KDP1" s="249"/>
      <c r="KDQ1" s="249"/>
      <c r="KDR1" s="249"/>
      <c r="KDS1" s="249"/>
      <c r="KDT1" s="249"/>
      <c r="KDU1" s="249"/>
      <c r="KDV1" s="249"/>
      <c r="KDW1" s="249"/>
      <c r="KDX1" s="249"/>
      <c r="KDY1" s="249"/>
      <c r="KDZ1" s="249"/>
      <c r="KEA1" s="249"/>
      <c r="KEB1" s="249"/>
      <c r="KEC1" s="249"/>
      <c r="KED1" s="249"/>
      <c r="KEE1" s="249"/>
      <c r="KEF1" s="249"/>
      <c r="KEG1" s="249"/>
      <c r="KEH1" s="249"/>
      <c r="KEI1" s="249"/>
      <c r="KEJ1" s="249"/>
      <c r="KEK1" s="249"/>
      <c r="KEL1" s="249"/>
      <c r="KEM1" s="249"/>
      <c r="KEN1" s="249"/>
      <c r="KEO1" s="249"/>
      <c r="KEP1" s="249"/>
      <c r="KEQ1" s="249"/>
      <c r="KER1" s="249"/>
      <c r="KES1" s="249"/>
      <c r="KET1" s="249"/>
      <c r="KEU1" s="249"/>
      <c r="KEV1" s="249"/>
      <c r="KEW1" s="249"/>
      <c r="KEX1" s="249"/>
      <c r="KEY1" s="249"/>
      <c r="KEZ1" s="249"/>
      <c r="KFA1" s="249"/>
      <c r="KFB1" s="249"/>
      <c r="KFC1" s="249"/>
      <c r="KFD1" s="249"/>
      <c r="KFE1" s="249"/>
      <c r="KFF1" s="249"/>
      <c r="KFG1" s="249"/>
      <c r="KFH1" s="249"/>
      <c r="KFI1" s="249"/>
      <c r="KFJ1" s="249"/>
      <c r="KFK1" s="249"/>
      <c r="KFL1" s="249"/>
      <c r="KFM1" s="249"/>
      <c r="KFN1" s="249"/>
      <c r="KFO1" s="249"/>
      <c r="KFP1" s="249"/>
      <c r="KFQ1" s="249"/>
      <c r="KFR1" s="249"/>
      <c r="KFS1" s="249"/>
      <c r="KFT1" s="249"/>
      <c r="KFU1" s="249"/>
      <c r="KFV1" s="249"/>
      <c r="KFW1" s="249"/>
      <c r="KFX1" s="249"/>
      <c r="KFY1" s="249"/>
      <c r="KFZ1" s="249"/>
      <c r="KGA1" s="249"/>
      <c r="KGB1" s="249"/>
      <c r="KGC1" s="249"/>
      <c r="KGD1" s="249"/>
      <c r="KGE1" s="249"/>
      <c r="KGF1" s="249"/>
      <c r="KGG1" s="249"/>
      <c r="KGH1" s="249"/>
      <c r="KGI1" s="249"/>
      <c r="KGJ1" s="249"/>
      <c r="KGK1" s="249"/>
      <c r="KGL1" s="249"/>
      <c r="KGM1" s="249"/>
      <c r="KGN1" s="249"/>
      <c r="KGO1" s="249"/>
      <c r="KGP1" s="249"/>
      <c r="KGQ1" s="249"/>
      <c r="KGR1" s="249"/>
      <c r="KGS1" s="249"/>
      <c r="KGT1" s="249"/>
      <c r="KGU1" s="249"/>
      <c r="KGV1" s="249"/>
      <c r="KGW1" s="249"/>
      <c r="KGX1" s="249"/>
      <c r="KGY1" s="249"/>
      <c r="KGZ1" s="249"/>
      <c r="KHA1" s="249"/>
      <c r="KHB1" s="249"/>
      <c r="KHC1" s="249"/>
      <c r="KHD1" s="249"/>
      <c r="KHE1" s="249"/>
      <c r="KHF1" s="249"/>
      <c r="KHG1" s="249"/>
      <c r="KHH1" s="249"/>
      <c r="KHI1" s="249"/>
      <c r="KHJ1" s="249"/>
      <c r="KHK1" s="249"/>
      <c r="KHL1" s="249"/>
      <c r="KHM1" s="249"/>
      <c r="KHN1" s="249"/>
      <c r="KHO1" s="249"/>
      <c r="KHP1" s="249"/>
      <c r="KHQ1" s="249"/>
      <c r="KHR1" s="249"/>
      <c r="KHS1" s="249"/>
      <c r="KHT1" s="249"/>
      <c r="KHU1" s="249"/>
      <c r="KHV1" s="249"/>
      <c r="KHW1" s="249"/>
      <c r="KHX1" s="249"/>
      <c r="KHY1" s="249"/>
      <c r="KHZ1" s="249"/>
      <c r="KIA1" s="249"/>
      <c r="KIB1" s="249"/>
      <c r="KIC1" s="249"/>
      <c r="KID1" s="249"/>
      <c r="KIE1" s="249"/>
      <c r="KIF1" s="249"/>
      <c r="KIG1" s="249"/>
      <c r="KIH1" s="249"/>
      <c r="KII1" s="249"/>
      <c r="KIJ1" s="249"/>
      <c r="KIK1" s="249"/>
      <c r="KIL1" s="249"/>
      <c r="KIM1" s="249"/>
      <c r="KIN1" s="249"/>
      <c r="KIO1" s="249"/>
      <c r="KIP1" s="249"/>
      <c r="KIQ1" s="249"/>
      <c r="KIR1" s="249"/>
      <c r="KIS1" s="249"/>
      <c r="KIT1" s="249"/>
      <c r="KIU1" s="249"/>
      <c r="KIV1" s="249"/>
      <c r="KIW1" s="249"/>
      <c r="KIX1" s="249"/>
      <c r="KIY1" s="249"/>
      <c r="KIZ1" s="249"/>
      <c r="KJA1" s="249"/>
      <c r="KJB1" s="249"/>
      <c r="KJC1" s="249"/>
      <c r="KJD1" s="249"/>
      <c r="KJE1" s="249"/>
      <c r="KJF1" s="249"/>
      <c r="KJG1" s="249"/>
      <c r="KJH1" s="249"/>
      <c r="KJI1" s="249"/>
      <c r="KJJ1" s="249"/>
      <c r="KJK1" s="249"/>
      <c r="KJL1" s="249"/>
      <c r="KJM1" s="249"/>
      <c r="KJN1" s="249"/>
      <c r="KJO1" s="249"/>
      <c r="KJP1" s="249"/>
      <c r="KJQ1" s="249"/>
      <c r="KJR1" s="249"/>
      <c r="KJS1" s="249"/>
      <c r="KJT1" s="249"/>
      <c r="KJU1" s="249"/>
      <c r="KJV1" s="249"/>
      <c r="KJW1" s="249"/>
      <c r="KJX1" s="249"/>
      <c r="KJY1" s="249"/>
      <c r="KJZ1" s="249"/>
      <c r="KKA1" s="249"/>
      <c r="KKB1" s="249"/>
      <c r="KKC1" s="249"/>
      <c r="KKD1" s="249"/>
      <c r="KKE1" s="249"/>
      <c r="KKF1" s="249"/>
      <c r="KKG1" s="249"/>
      <c r="KKH1" s="249"/>
      <c r="KKI1" s="249"/>
      <c r="KKJ1" s="249"/>
      <c r="KKK1" s="249"/>
      <c r="KKL1" s="249"/>
      <c r="KKM1" s="249"/>
      <c r="KKN1" s="249"/>
      <c r="KKO1" s="249"/>
      <c r="KKP1" s="249"/>
      <c r="KKQ1" s="249"/>
      <c r="KKR1" s="249"/>
      <c r="KKS1" s="249"/>
      <c r="KKT1" s="249"/>
      <c r="KKU1" s="249"/>
      <c r="KKV1" s="249"/>
      <c r="KKW1" s="249"/>
      <c r="KKX1" s="249"/>
      <c r="KKY1" s="249"/>
      <c r="KKZ1" s="249"/>
      <c r="KLA1" s="249"/>
      <c r="KLB1" s="249"/>
      <c r="KLC1" s="249"/>
      <c r="KLD1" s="249"/>
      <c r="KLE1" s="249"/>
      <c r="KLF1" s="249"/>
      <c r="KLG1" s="249"/>
      <c r="KLH1" s="249"/>
      <c r="KLI1" s="249"/>
      <c r="KLJ1" s="249"/>
      <c r="KLK1" s="249"/>
      <c r="KLL1" s="249"/>
      <c r="KLM1" s="249"/>
      <c r="KLN1" s="249"/>
      <c r="KLO1" s="249"/>
      <c r="KLP1" s="249"/>
      <c r="KLQ1" s="249"/>
      <c r="KLR1" s="249"/>
      <c r="KLS1" s="249"/>
      <c r="KLT1" s="249"/>
      <c r="KLU1" s="249"/>
      <c r="KLV1" s="249"/>
      <c r="KLW1" s="249"/>
      <c r="KLX1" s="249"/>
      <c r="KLY1" s="249"/>
      <c r="KLZ1" s="249"/>
      <c r="KMA1" s="249"/>
      <c r="KMB1" s="249"/>
      <c r="KMC1" s="249"/>
      <c r="KMD1" s="249"/>
      <c r="KME1" s="249"/>
      <c r="KMF1" s="249"/>
      <c r="KMG1" s="249"/>
      <c r="KMH1" s="249"/>
      <c r="KMI1" s="249"/>
      <c r="KMJ1" s="249"/>
      <c r="KMK1" s="249"/>
      <c r="KML1" s="249"/>
      <c r="KMM1" s="249"/>
      <c r="KMN1" s="249"/>
      <c r="KMO1" s="249"/>
      <c r="KMP1" s="249"/>
      <c r="KMQ1" s="249"/>
      <c r="KMR1" s="249"/>
      <c r="KMS1" s="249"/>
      <c r="KMT1" s="249"/>
      <c r="KMU1" s="249"/>
      <c r="KMV1" s="249"/>
      <c r="KMW1" s="249"/>
      <c r="KMX1" s="249"/>
      <c r="KMY1" s="249"/>
      <c r="KMZ1" s="249"/>
      <c r="KNA1" s="249"/>
      <c r="KNB1" s="249"/>
      <c r="KNC1" s="249"/>
      <c r="KND1" s="249"/>
      <c r="KNE1" s="249"/>
      <c r="KNF1" s="249"/>
      <c r="KNG1" s="249"/>
      <c r="KNH1" s="249"/>
      <c r="KNI1" s="249"/>
      <c r="KNJ1" s="249"/>
      <c r="KNK1" s="249"/>
      <c r="KNL1" s="249"/>
      <c r="KNM1" s="249"/>
      <c r="KNN1" s="249"/>
      <c r="KNO1" s="249"/>
      <c r="KNP1" s="249"/>
      <c r="KNQ1" s="249"/>
      <c r="KNR1" s="249"/>
      <c r="KNS1" s="249"/>
      <c r="KNT1" s="249"/>
      <c r="KNU1" s="249"/>
      <c r="KNV1" s="249"/>
      <c r="KNW1" s="249"/>
      <c r="KNX1" s="249"/>
      <c r="KNY1" s="249"/>
      <c r="KNZ1" s="249"/>
      <c r="KOA1" s="249"/>
      <c r="KOB1" s="249"/>
      <c r="KOC1" s="249"/>
      <c r="KOD1" s="249"/>
      <c r="KOE1" s="249"/>
      <c r="KOF1" s="249"/>
      <c r="KOG1" s="249"/>
      <c r="KOH1" s="249"/>
      <c r="KOI1" s="249"/>
      <c r="KOJ1" s="249"/>
      <c r="KOK1" s="249"/>
      <c r="KOL1" s="249"/>
      <c r="KOM1" s="249"/>
      <c r="KON1" s="249"/>
      <c r="KOO1" s="249"/>
      <c r="KOP1" s="249"/>
      <c r="KOQ1" s="249"/>
      <c r="KOR1" s="249"/>
      <c r="KOS1" s="249"/>
      <c r="KOT1" s="249"/>
      <c r="KOU1" s="249"/>
      <c r="KOV1" s="249"/>
      <c r="KOW1" s="249"/>
      <c r="KOX1" s="249"/>
      <c r="KOY1" s="249"/>
      <c r="KOZ1" s="249"/>
      <c r="KPA1" s="249"/>
      <c r="KPB1" s="249"/>
      <c r="KPC1" s="249"/>
      <c r="KPD1" s="249"/>
      <c r="KPE1" s="249"/>
      <c r="KPF1" s="249"/>
      <c r="KPG1" s="249"/>
      <c r="KPH1" s="249"/>
      <c r="KPI1" s="249"/>
      <c r="KPJ1" s="249"/>
      <c r="KPK1" s="249"/>
      <c r="KPL1" s="249"/>
      <c r="KPM1" s="249"/>
      <c r="KPN1" s="249"/>
      <c r="KPO1" s="249"/>
      <c r="KPP1" s="249"/>
      <c r="KPQ1" s="249"/>
      <c r="KPR1" s="249"/>
      <c r="KPS1" s="249"/>
      <c r="KPT1" s="249"/>
      <c r="KPU1" s="249"/>
      <c r="KPV1" s="249"/>
      <c r="KPW1" s="249"/>
      <c r="KPX1" s="249"/>
      <c r="KPY1" s="249"/>
      <c r="KPZ1" s="249"/>
      <c r="KQA1" s="249"/>
      <c r="KQB1" s="249"/>
      <c r="KQC1" s="249"/>
      <c r="KQD1" s="249"/>
      <c r="KQE1" s="249"/>
      <c r="KQF1" s="249"/>
      <c r="KQG1" s="249"/>
      <c r="KQH1" s="249"/>
      <c r="KQI1" s="249"/>
      <c r="KQJ1" s="249"/>
      <c r="KQK1" s="249"/>
      <c r="KQL1" s="249"/>
      <c r="KQM1" s="249"/>
      <c r="KQN1" s="249"/>
      <c r="KQO1" s="249"/>
      <c r="KQP1" s="249"/>
      <c r="KQQ1" s="249"/>
      <c r="KQR1" s="249"/>
      <c r="KQS1" s="249"/>
      <c r="KQT1" s="249"/>
      <c r="KQU1" s="249"/>
      <c r="KQV1" s="249"/>
      <c r="KQW1" s="249"/>
      <c r="KQX1" s="249"/>
      <c r="KQY1" s="249"/>
      <c r="KQZ1" s="249"/>
      <c r="KRA1" s="249"/>
      <c r="KRB1" s="249"/>
      <c r="KRC1" s="249"/>
      <c r="KRD1" s="249"/>
      <c r="KRE1" s="249"/>
      <c r="KRF1" s="249"/>
      <c r="KRG1" s="249"/>
      <c r="KRH1" s="249"/>
      <c r="KRI1" s="249"/>
      <c r="KRJ1" s="249"/>
      <c r="KRK1" s="249"/>
      <c r="KRL1" s="249"/>
      <c r="KRM1" s="249"/>
      <c r="KRN1" s="249"/>
      <c r="KRO1" s="249"/>
      <c r="KRP1" s="249"/>
      <c r="KRQ1" s="249"/>
      <c r="KRR1" s="249"/>
      <c r="KRS1" s="249"/>
      <c r="KRT1" s="249"/>
      <c r="KRU1" s="249"/>
      <c r="KRV1" s="249"/>
      <c r="KRW1" s="249"/>
      <c r="KRX1" s="249"/>
      <c r="KRY1" s="249"/>
      <c r="KRZ1" s="249"/>
      <c r="KSA1" s="249"/>
      <c r="KSB1" s="249"/>
      <c r="KSC1" s="249"/>
      <c r="KSD1" s="249"/>
      <c r="KSE1" s="249"/>
      <c r="KSF1" s="249"/>
      <c r="KSG1" s="249"/>
      <c r="KSH1" s="249"/>
      <c r="KSI1" s="249"/>
      <c r="KSJ1" s="249"/>
      <c r="KSK1" s="249"/>
      <c r="KSL1" s="249"/>
      <c r="KSM1" s="249"/>
      <c r="KSN1" s="249"/>
      <c r="KSO1" s="249"/>
      <c r="KSP1" s="249"/>
      <c r="KSQ1" s="249"/>
      <c r="KSR1" s="249"/>
      <c r="KSS1" s="249"/>
      <c r="KST1" s="249"/>
      <c r="KSU1" s="249"/>
      <c r="KSV1" s="249"/>
      <c r="KSW1" s="249"/>
      <c r="KSX1" s="249"/>
      <c r="KSY1" s="249"/>
      <c r="KSZ1" s="249"/>
      <c r="KTA1" s="249"/>
      <c r="KTB1" s="249"/>
      <c r="KTC1" s="249"/>
      <c r="KTD1" s="249"/>
      <c r="KTE1" s="249"/>
      <c r="KTF1" s="249"/>
      <c r="KTG1" s="249"/>
      <c r="KTH1" s="249"/>
      <c r="KTI1" s="249"/>
      <c r="KTJ1" s="249"/>
      <c r="KTK1" s="249"/>
      <c r="KTL1" s="249"/>
      <c r="KTM1" s="249"/>
      <c r="KTN1" s="249"/>
      <c r="KTO1" s="249"/>
      <c r="KTP1" s="249"/>
      <c r="KTQ1" s="249"/>
      <c r="KTR1" s="249"/>
      <c r="KTS1" s="249"/>
      <c r="KTT1" s="249"/>
      <c r="KTU1" s="249"/>
      <c r="KTV1" s="249"/>
      <c r="KTW1" s="249"/>
      <c r="KTX1" s="249"/>
      <c r="KTY1" s="249"/>
      <c r="KTZ1" s="249"/>
      <c r="KUA1" s="249"/>
      <c r="KUB1" s="249"/>
      <c r="KUC1" s="249"/>
      <c r="KUD1" s="249"/>
      <c r="KUE1" s="249"/>
      <c r="KUF1" s="249"/>
      <c r="KUG1" s="249"/>
      <c r="KUH1" s="249"/>
      <c r="KUI1" s="249"/>
      <c r="KUJ1" s="249"/>
      <c r="KUK1" s="249"/>
      <c r="KUL1" s="249"/>
      <c r="KUM1" s="249"/>
      <c r="KUN1" s="249"/>
      <c r="KUO1" s="249"/>
      <c r="KUP1" s="249"/>
      <c r="KUQ1" s="249"/>
      <c r="KUR1" s="249"/>
      <c r="KUS1" s="249"/>
      <c r="KUT1" s="249"/>
      <c r="KUU1" s="249"/>
      <c r="KUV1" s="249"/>
      <c r="KUW1" s="249"/>
      <c r="KUX1" s="249"/>
      <c r="KUY1" s="249"/>
      <c r="KUZ1" s="249"/>
      <c r="KVA1" s="249"/>
      <c r="KVB1" s="249"/>
      <c r="KVC1" s="249"/>
      <c r="KVD1" s="249"/>
      <c r="KVE1" s="249"/>
      <c r="KVF1" s="249"/>
      <c r="KVG1" s="249"/>
      <c r="KVH1" s="249"/>
      <c r="KVI1" s="249"/>
      <c r="KVJ1" s="249"/>
      <c r="KVK1" s="249"/>
      <c r="KVL1" s="249"/>
      <c r="KVM1" s="249"/>
      <c r="KVN1" s="249"/>
      <c r="KVO1" s="249"/>
      <c r="KVP1" s="249"/>
      <c r="KVQ1" s="249"/>
      <c r="KVR1" s="249"/>
      <c r="KVS1" s="249"/>
      <c r="KVT1" s="249"/>
      <c r="KVU1" s="249"/>
      <c r="KVV1" s="249"/>
      <c r="KVW1" s="249"/>
      <c r="KVX1" s="249"/>
      <c r="KVY1" s="249"/>
      <c r="KVZ1" s="249"/>
      <c r="KWA1" s="249"/>
      <c r="KWB1" s="249"/>
      <c r="KWC1" s="249"/>
      <c r="KWD1" s="249"/>
      <c r="KWE1" s="249"/>
      <c r="KWF1" s="249"/>
      <c r="KWG1" s="249"/>
      <c r="KWH1" s="249"/>
      <c r="KWI1" s="249"/>
      <c r="KWJ1" s="249"/>
      <c r="KWK1" s="249"/>
      <c r="KWL1" s="249"/>
      <c r="KWM1" s="249"/>
      <c r="KWN1" s="249"/>
      <c r="KWO1" s="249"/>
      <c r="KWP1" s="249"/>
      <c r="KWQ1" s="249"/>
      <c r="KWR1" s="249"/>
      <c r="KWS1" s="249"/>
      <c r="KWT1" s="249"/>
      <c r="KWU1" s="249"/>
      <c r="KWV1" s="249"/>
      <c r="KWW1" s="249"/>
      <c r="KWX1" s="249"/>
      <c r="KWY1" s="249"/>
      <c r="KWZ1" s="249"/>
      <c r="KXA1" s="249"/>
      <c r="KXB1" s="249"/>
      <c r="KXC1" s="249"/>
      <c r="KXD1" s="249"/>
      <c r="KXE1" s="249"/>
      <c r="KXF1" s="249"/>
      <c r="KXG1" s="249"/>
      <c r="KXH1" s="249"/>
      <c r="KXI1" s="249"/>
      <c r="KXJ1" s="249"/>
      <c r="KXK1" s="249"/>
      <c r="KXL1" s="249"/>
      <c r="KXM1" s="249"/>
      <c r="KXN1" s="249"/>
      <c r="KXO1" s="249"/>
      <c r="KXP1" s="249"/>
      <c r="KXQ1" s="249"/>
      <c r="KXR1" s="249"/>
      <c r="KXS1" s="249"/>
      <c r="KXT1" s="249"/>
      <c r="KXU1" s="249"/>
      <c r="KXV1" s="249"/>
      <c r="KXW1" s="249"/>
      <c r="KXX1" s="249"/>
      <c r="KXY1" s="249"/>
      <c r="KXZ1" s="249"/>
      <c r="KYA1" s="249"/>
      <c r="KYB1" s="249"/>
      <c r="KYC1" s="249"/>
      <c r="KYD1" s="249"/>
      <c r="KYE1" s="249"/>
      <c r="KYF1" s="249"/>
      <c r="KYG1" s="249"/>
      <c r="KYH1" s="249"/>
      <c r="KYI1" s="249"/>
      <c r="KYJ1" s="249"/>
      <c r="KYK1" s="249"/>
      <c r="KYL1" s="249"/>
      <c r="KYM1" s="249"/>
      <c r="KYN1" s="249"/>
      <c r="KYO1" s="249"/>
      <c r="KYP1" s="249"/>
      <c r="KYQ1" s="249"/>
      <c r="KYR1" s="249"/>
      <c r="KYS1" s="249"/>
      <c r="KYT1" s="249"/>
      <c r="KYU1" s="249"/>
      <c r="KYV1" s="249"/>
      <c r="KYW1" s="249"/>
      <c r="KYX1" s="249"/>
      <c r="KYY1" s="249"/>
      <c r="KYZ1" s="249"/>
      <c r="KZA1" s="249"/>
      <c r="KZB1" s="249"/>
      <c r="KZC1" s="249"/>
      <c r="KZD1" s="249"/>
      <c r="KZE1" s="249"/>
      <c r="KZF1" s="249"/>
      <c r="KZG1" s="249"/>
      <c r="KZH1" s="249"/>
      <c r="KZI1" s="249"/>
      <c r="KZJ1" s="249"/>
      <c r="KZK1" s="249"/>
      <c r="KZL1" s="249"/>
      <c r="KZM1" s="249"/>
      <c r="KZN1" s="249"/>
      <c r="KZO1" s="249"/>
      <c r="KZP1" s="249"/>
      <c r="KZQ1" s="249"/>
      <c r="KZR1" s="249"/>
      <c r="KZS1" s="249"/>
      <c r="KZT1" s="249"/>
      <c r="KZU1" s="249"/>
      <c r="KZV1" s="249"/>
      <c r="KZW1" s="249"/>
      <c r="KZX1" s="249"/>
      <c r="KZY1" s="249"/>
      <c r="KZZ1" s="249"/>
      <c r="LAA1" s="249"/>
      <c r="LAB1" s="249"/>
      <c r="LAC1" s="249"/>
      <c r="LAD1" s="249"/>
      <c r="LAE1" s="249"/>
      <c r="LAF1" s="249"/>
      <c r="LAG1" s="249"/>
      <c r="LAH1" s="249"/>
      <c r="LAI1" s="249"/>
      <c r="LAJ1" s="249"/>
      <c r="LAK1" s="249"/>
      <c r="LAL1" s="249"/>
      <c r="LAM1" s="249"/>
      <c r="LAN1" s="249"/>
      <c r="LAO1" s="249"/>
      <c r="LAP1" s="249"/>
      <c r="LAQ1" s="249"/>
      <c r="LAR1" s="249"/>
      <c r="LAS1" s="249"/>
      <c r="LAT1" s="249"/>
      <c r="LAU1" s="249"/>
      <c r="LAV1" s="249"/>
      <c r="LAW1" s="249"/>
      <c r="LAX1" s="249"/>
      <c r="LAY1" s="249"/>
      <c r="LAZ1" s="249"/>
      <c r="LBA1" s="249"/>
      <c r="LBB1" s="249"/>
      <c r="LBC1" s="249"/>
      <c r="LBD1" s="249"/>
      <c r="LBE1" s="249"/>
      <c r="LBF1" s="249"/>
      <c r="LBG1" s="249"/>
      <c r="LBH1" s="249"/>
      <c r="LBI1" s="249"/>
      <c r="LBJ1" s="249"/>
      <c r="LBK1" s="249"/>
      <c r="LBL1" s="249"/>
      <c r="LBM1" s="249"/>
      <c r="LBN1" s="249"/>
      <c r="LBO1" s="249"/>
      <c r="LBP1" s="249"/>
      <c r="LBQ1" s="249"/>
      <c r="LBR1" s="249"/>
      <c r="LBS1" s="249"/>
      <c r="LBT1" s="249"/>
      <c r="LBU1" s="249"/>
      <c r="LBV1" s="249"/>
      <c r="LBW1" s="249"/>
      <c r="LBX1" s="249"/>
      <c r="LBY1" s="249"/>
      <c r="LBZ1" s="249"/>
      <c r="LCA1" s="249"/>
      <c r="LCB1" s="249"/>
      <c r="LCC1" s="249"/>
      <c r="LCD1" s="249"/>
      <c r="LCE1" s="249"/>
      <c r="LCF1" s="249"/>
      <c r="LCG1" s="249"/>
      <c r="LCH1" s="249"/>
      <c r="LCI1" s="249"/>
      <c r="LCJ1" s="249"/>
      <c r="LCK1" s="249"/>
      <c r="LCL1" s="249"/>
      <c r="LCM1" s="249"/>
      <c r="LCN1" s="249"/>
      <c r="LCO1" s="249"/>
      <c r="LCP1" s="249"/>
      <c r="LCQ1" s="249"/>
      <c r="LCR1" s="249"/>
      <c r="LCS1" s="249"/>
      <c r="LCT1" s="249"/>
      <c r="LCU1" s="249"/>
      <c r="LCV1" s="249"/>
      <c r="LCW1" s="249"/>
      <c r="LCX1" s="249"/>
      <c r="LCY1" s="249"/>
      <c r="LCZ1" s="249"/>
      <c r="LDA1" s="249"/>
      <c r="LDB1" s="249"/>
      <c r="LDC1" s="249"/>
      <c r="LDD1" s="249"/>
      <c r="LDE1" s="249"/>
      <c r="LDF1" s="249"/>
      <c r="LDG1" s="249"/>
      <c r="LDH1" s="249"/>
      <c r="LDI1" s="249"/>
      <c r="LDJ1" s="249"/>
      <c r="LDK1" s="249"/>
      <c r="LDL1" s="249"/>
      <c r="LDM1" s="249"/>
      <c r="LDN1" s="249"/>
      <c r="LDO1" s="249"/>
      <c r="LDP1" s="249"/>
      <c r="LDQ1" s="249"/>
      <c r="LDR1" s="249"/>
      <c r="LDS1" s="249"/>
      <c r="LDT1" s="249"/>
      <c r="LDU1" s="249"/>
      <c r="LDV1" s="249"/>
      <c r="LDW1" s="249"/>
      <c r="LDX1" s="249"/>
      <c r="LDY1" s="249"/>
      <c r="LDZ1" s="249"/>
      <c r="LEA1" s="249"/>
      <c r="LEB1" s="249"/>
      <c r="LEC1" s="249"/>
      <c r="LED1" s="249"/>
      <c r="LEE1" s="249"/>
      <c r="LEF1" s="249"/>
      <c r="LEG1" s="249"/>
      <c r="LEH1" s="249"/>
      <c r="LEI1" s="249"/>
      <c r="LEJ1" s="249"/>
      <c r="LEK1" s="249"/>
      <c r="LEL1" s="249"/>
      <c r="LEM1" s="249"/>
      <c r="LEN1" s="249"/>
      <c r="LEO1" s="249"/>
      <c r="LEP1" s="249"/>
      <c r="LEQ1" s="249"/>
      <c r="LER1" s="249"/>
      <c r="LES1" s="249"/>
      <c r="LET1" s="249"/>
      <c r="LEU1" s="249"/>
      <c r="LEV1" s="249"/>
      <c r="LEW1" s="249"/>
      <c r="LEX1" s="249"/>
      <c r="LEY1" s="249"/>
      <c r="LEZ1" s="249"/>
      <c r="LFA1" s="249"/>
      <c r="LFB1" s="249"/>
      <c r="LFC1" s="249"/>
      <c r="LFD1" s="249"/>
      <c r="LFE1" s="249"/>
      <c r="LFF1" s="249"/>
      <c r="LFG1" s="249"/>
      <c r="LFH1" s="249"/>
      <c r="LFI1" s="249"/>
      <c r="LFJ1" s="249"/>
      <c r="LFK1" s="249"/>
      <c r="LFL1" s="249"/>
      <c r="LFM1" s="249"/>
      <c r="LFN1" s="249"/>
      <c r="LFO1" s="249"/>
      <c r="LFP1" s="249"/>
      <c r="LFQ1" s="249"/>
      <c r="LFR1" s="249"/>
      <c r="LFS1" s="249"/>
      <c r="LFT1" s="249"/>
      <c r="LFU1" s="249"/>
      <c r="LFV1" s="249"/>
      <c r="LFW1" s="249"/>
      <c r="LFX1" s="249"/>
      <c r="LFY1" s="249"/>
      <c r="LFZ1" s="249"/>
      <c r="LGA1" s="249"/>
      <c r="LGB1" s="249"/>
      <c r="LGC1" s="249"/>
      <c r="LGD1" s="249"/>
      <c r="LGE1" s="249"/>
      <c r="LGF1" s="249"/>
      <c r="LGG1" s="249"/>
      <c r="LGH1" s="249"/>
      <c r="LGI1" s="249"/>
      <c r="LGJ1" s="249"/>
      <c r="LGK1" s="249"/>
      <c r="LGL1" s="249"/>
      <c r="LGM1" s="249"/>
      <c r="LGN1" s="249"/>
      <c r="LGO1" s="249"/>
      <c r="LGP1" s="249"/>
      <c r="LGQ1" s="249"/>
      <c r="LGR1" s="249"/>
      <c r="LGS1" s="249"/>
      <c r="LGT1" s="249"/>
      <c r="LGU1" s="249"/>
      <c r="LGV1" s="249"/>
      <c r="LGW1" s="249"/>
      <c r="LGX1" s="249"/>
      <c r="LGY1" s="249"/>
      <c r="LGZ1" s="249"/>
      <c r="LHA1" s="249"/>
      <c r="LHB1" s="249"/>
      <c r="LHC1" s="249"/>
      <c r="LHD1" s="249"/>
      <c r="LHE1" s="249"/>
      <c r="LHF1" s="249"/>
      <c r="LHG1" s="249"/>
      <c r="LHH1" s="249"/>
      <c r="LHI1" s="249"/>
      <c r="LHJ1" s="249"/>
      <c r="LHK1" s="249"/>
      <c r="LHL1" s="249"/>
      <c r="LHM1" s="249"/>
      <c r="LHN1" s="249"/>
      <c r="LHO1" s="249"/>
      <c r="LHP1" s="249"/>
      <c r="LHQ1" s="249"/>
      <c r="LHR1" s="249"/>
      <c r="LHS1" s="249"/>
      <c r="LHT1" s="249"/>
      <c r="LHU1" s="249"/>
      <c r="LHV1" s="249"/>
      <c r="LHW1" s="249"/>
      <c r="LHX1" s="249"/>
      <c r="LHY1" s="249"/>
      <c r="LHZ1" s="249"/>
      <c r="LIA1" s="249"/>
      <c r="LIB1" s="249"/>
      <c r="LIC1" s="249"/>
      <c r="LID1" s="249"/>
      <c r="LIE1" s="249"/>
      <c r="LIF1" s="249"/>
      <c r="LIG1" s="249"/>
      <c r="LIH1" s="249"/>
      <c r="LII1" s="249"/>
      <c r="LIJ1" s="249"/>
      <c r="LIK1" s="249"/>
      <c r="LIL1" s="249"/>
      <c r="LIM1" s="249"/>
      <c r="LIN1" s="249"/>
      <c r="LIO1" s="249"/>
      <c r="LIP1" s="249"/>
      <c r="LIQ1" s="249"/>
      <c r="LIR1" s="249"/>
      <c r="LIS1" s="249"/>
      <c r="LIT1" s="249"/>
      <c r="LIU1" s="249"/>
      <c r="LIV1" s="249"/>
      <c r="LIW1" s="249"/>
      <c r="LIX1" s="249"/>
      <c r="LIY1" s="249"/>
      <c r="LIZ1" s="249"/>
      <c r="LJA1" s="249"/>
      <c r="LJB1" s="249"/>
      <c r="LJC1" s="249"/>
      <c r="LJD1" s="249"/>
      <c r="LJE1" s="249"/>
      <c r="LJF1" s="249"/>
      <c r="LJG1" s="249"/>
      <c r="LJH1" s="249"/>
      <c r="LJI1" s="249"/>
      <c r="LJJ1" s="249"/>
      <c r="LJK1" s="249"/>
      <c r="LJL1" s="249"/>
      <c r="LJM1" s="249"/>
      <c r="LJN1" s="249"/>
      <c r="LJO1" s="249"/>
      <c r="LJP1" s="249"/>
      <c r="LJQ1" s="249"/>
      <c r="LJR1" s="249"/>
      <c r="LJS1" s="249"/>
      <c r="LJT1" s="249"/>
      <c r="LJU1" s="249"/>
      <c r="LJV1" s="249"/>
      <c r="LJW1" s="249"/>
      <c r="LJX1" s="249"/>
      <c r="LJY1" s="249"/>
      <c r="LJZ1" s="249"/>
      <c r="LKA1" s="249"/>
      <c r="LKB1" s="249"/>
      <c r="LKC1" s="249"/>
      <c r="LKD1" s="249"/>
      <c r="LKE1" s="249"/>
      <c r="LKF1" s="249"/>
      <c r="LKG1" s="249"/>
      <c r="LKH1" s="249"/>
      <c r="LKI1" s="249"/>
      <c r="LKJ1" s="249"/>
      <c r="LKK1" s="249"/>
      <c r="LKL1" s="249"/>
      <c r="LKM1" s="249"/>
      <c r="LKN1" s="249"/>
      <c r="LKO1" s="249"/>
      <c r="LKP1" s="249"/>
      <c r="LKQ1" s="249"/>
      <c r="LKR1" s="249"/>
      <c r="LKS1" s="249"/>
      <c r="LKT1" s="249"/>
      <c r="LKU1" s="249"/>
      <c r="LKV1" s="249"/>
      <c r="LKW1" s="249"/>
      <c r="LKX1" s="249"/>
      <c r="LKY1" s="249"/>
      <c r="LKZ1" s="249"/>
      <c r="LLA1" s="249"/>
      <c r="LLB1" s="249"/>
      <c r="LLC1" s="249"/>
      <c r="LLD1" s="249"/>
      <c r="LLE1" s="249"/>
      <c r="LLF1" s="249"/>
      <c r="LLG1" s="249"/>
      <c r="LLH1" s="249"/>
      <c r="LLI1" s="249"/>
      <c r="LLJ1" s="249"/>
      <c r="LLK1" s="249"/>
      <c r="LLL1" s="249"/>
      <c r="LLM1" s="249"/>
      <c r="LLN1" s="249"/>
      <c r="LLO1" s="249"/>
      <c r="LLP1" s="249"/>
      <c r="LLQ1" s="249"/>
      <c r="LLR1" s="249"/>
      <c r="LLS1" s="249"/>
      <c r="LLT1" s="249"/>
      <c r="LLU1" s="249"/>
      <c r="LLV1" s="249"/>
      <c r="LLW1" s="249"/>
      <c r="LLX1" s="249"/>
      <c r="LLY1" s="249"/>
      <c r="LLZ1" s="249"/>
      <c r="LMA1" s="249"/>
      <c r="LMB1" s="249"/>
      <c r="LMC1" s="249"/>
      <c r="LMD1" s="249"/>
      <c r="LME1" s="249"/>
      <c r="LMF1" s="249"/>
      <c r="LMG1" s="249"/>
      <c r="LMH1" s="249"/>
      <c r="LMI1" s="249"/>
      <c r="LMJ1" s="249"/>
      <c r="LMK1" s="249"/>
      <c r="LML1" s="249"/>
      <c r="LMM1" s="249"/>
      <c r="LMN1" s="249"/>
      <c r="LMO1" s="249"/>
      <c r="LMP1" s="249"/>
      <c r="LMQ1" s="249"/>
      <c r="LMR1" s="249"/>
      <c r="LMS1" s="249"/>
      <c r="LMT1" s="249"/>
      <c r="LMU1" s="249"/>
      <c r="LMV1" s="249"/>
      <c r="LMW1" s="249"/>
      <c r="LMX1" s="249"/>
      <c r="LMY1" s="249"/>
      <c r="LMZ1" s="249"/>
      <c r="LNA1" s="249"/>
      <c r="LNB1" s="249"/>
      <c r="LNC1" s="249"/>
      <c r="LND1" s="249"/>
      <c r="LNE1" s="249"/>
      <c r="LNF1" s="249"/>
      <c r="LNG1" s="249"/>
      <c r="LNH1" s="249"/>
      <c r="LNI1" s="249"/>
      <c r="LNJ1" s="249"/>
      <c r="LNK1" s="249"/>
      <c r="LNL1" s="249"/>
      <c r="LNM1" s="249"/>
      <c r="LNN1" s="249"/>
      <c r="LNO1" s="249"/>
      <c r="LNP1" s="249"/>
      <c r="LNQ1" s="249"/>
      <c r="LNR1" s="249"/>
      <c r="LNS1" s="249"/>
      <c r="LNT1" s="249"/>
      <c r="LNU1" s="249"/>
      <c r="LNV1" s="249"/>
      <c r="LNW1" s="249"/>
      <c r="LNX1" s="249"/>
      <c r="LNY1" s="249"/>
      <c r="LNZ1" s="249"/>
      <c r="LOA1" s="249"/>
      <c r="LOB1" s="249"/>
      <c r="LOC1" s="249"/>
      <c r="LOD1" s="249"/>
      <c r="LOE1" s="249"/>
      <c r="LOF1" s="249"/>
      <c r="LOG1" s="249"/>
      <c r="LOH1" s="249"/>
      <c r="LOI1" s="249"/>
      <c r="LOJ1" s="249"/>
      <c r="LOK1" s="249"/>
      <c r="LOL1" s="249"/>
      <c r="LOM1" s="249"/>
      <c r="LON1" s="249"/>
      <c r="LOO1" s="249"/>
      <c r="LOP1" s="249"/>
      <c r="LOQ1" s="249"/>
      <c r="LOR1" s="249"/>
      <c r="LOS1" s="249"/>
      <c r="LOT1" s="249"/>
      <c r="LOU1" s="249"/>
      <c r="LOV1" s="249"/>
      <c r="LOW1" s="249"/>
      <c r="LOX1" s="249"/>
      <c r="LOY1" s="249"/>
      <c r="LOZ1" s="249"/>
      <c r="LPA1" s="249"/>
      <c r="LPB1" s="249"/>
      <c r="LPC1" s="249"/>
      <c r="LPD1" s="249"/>
      <c r="LPE1" s="249"/>
      <c r="LPF1" s="249"/>
      <c r="LPG1" s="249"/>
      <c r="LPH1" s="249"/>
      <c r="LPI1" s="249"/>
      <c r="LPJ1" s="249"/>
      <c r="LPK1" s="249"/>
      <c r="LPL1" s="249"/>
      <c r="LPM1" s="249"/>
      <c r="LPN1" s="249"/>
      <c r="LPO1" s="249"/>
      <c r="LPP1" s="249"/>
      <c r="LPQ1" s="249"/>
      <c r="LPR1" s="249"/>
      <c r="LPS1" s="249"/>
      <c r="LPT1" s="249"/>
      <c r="LPU1" s="249"/>
      <c r="LPV1" s="249"/>
      <c r="LPW1" s="249"/>
      <c r="LPX1" s="249"/>
      <c r="LPY1" s="249"/>
      <c r="LPZ1" s="249"/>
      <c r="LQA1" s="249"/>
      <c r="LQB1" s="249"/>
      <c r="LQC1" s="249"/>
      <c r="LQD1" s="249"/>
      <c r="LQE1" s="249"/>
      <c r="LQF1" s="249"/>
      <c r="LQG1" s="249"/>
      <c r="LQH1" s="249"/>
      <c r="LQI1" s="249"/>
      <c r="LQJ1" s="249"/>
      <c r="LQK1" s="249"/>
      <c r="LQL1" s="249"/>
      <c r="LQM1" s="249"/>
      <c r="LQN1" s="249"/>
      <c r="LQO1" s="249"/>
      <c r="LQP1" s="249"/>
      <c r="LQQ1" s="249"/>
      <c r="LQR1" s="249"/>
      <c r="LQS1" s="249"/>
      <c r="LQT1" s="249"/>
      <c r="LQU1" s="249"/>
      <c r="LQV1" s="249"/>
      <c r="LQW1" s="249"/>
      <c r="LQX1" s="249"/>
      <c r="LQY1" s="249"/>
      <c r="LQZ1" s="249"/>
      <c r="LRA1" s="249"/>
      <c r="LRB1" s="249"/>
      <c r="LRC1" s="249"/>
      <c r="LRD1" s="249"/>
      <c r="LRE1" s="249"/>
      <c r="LRF1" s="249"/>
      <c r="LRG1" s="249"/>
      <c r="LRH1" s="249"/>
      <c r="LRI1" s="249"/>
      <c r="LRJ1" s="249"/>
      <c r="LRK1" s="249"/>
      <c r="LRL1" s="249"/>
      <c r="LRM1" s="249"/>
      <c r="LRN1" s="249"/>
      <c r="LRO1" s="249"/>
      <c r="LRP1" s="249"/>
      <c r="LRQ1" s="249"/>
      <c r="LRR1" s="249"/>
      <c r="LRS1" s="249"/>
      <c r="LRT1" s="249"/>
      <c r="LRU1" s="249"/>
      <c r="LRV1" s="249"/>
      <c r="LRW1" s="249"/>
      <c r="LRX1" s="249"/>
      <c r="LRY1" s="249"/>
      <c r="LRZ1" s="249"/>
      <c r="LSA1" s="249"/>
      <c r="LSB1" s="249"/>
      <c r="LSC1" s="249"/>
      <c r="LSD1" s="249"/>
      <c r="LSE1" s="249"/>
      <c r="LSF1" s="249"/>
      <c r="LSG1" s="249"/>
      <c r="LSH1" s="249"/>
      <c r="LSI1" s="249"/>
      <c r="LSJ1" s="249"/>
      <c r="LSK1" s="249"/>
      <c r="LSL1" s="249"/>
      <c r="LSM1" s="249"/>
      <c r="LSN1" s="249"/>
      <c r="LSO1" s="249"/>
      <c r="LSP1" s="249"/>
      <c r="LSQ1" s="249"/>
      <c r="LSR1" s="249"/>
      <c r="LSS1" s="249"/>
      <c r="LST1" s="249"/>
      <c r="LSU1" s="249"/>
      <c r="LSV1" s="249"/>
      <c r="LSW1" s="249"/>
      <c r="LSX1" s="249"/>
      <c r="LSY1" s="249"/>
      <c r="LSZ1" s="249"/>
      <c r="LTA1" s="249"/>
      <c r="LTB1" s="249"/>
      <c r="LTC1" s="249"/>
      <c r="LTD1" s="249"/>
      <c r="LTE1" s="249"/>
      <c r="LTF1" s="249"/>
      <c r="LTG1" s="249"/>
      <c r="LTH1" s="249"/>
      <c r="LTI1" s="249"/>
      <c r="LTJ1" s="249"/>
      <c r="LTK1" s="249"/>
      <c r="LTL1" s="249"/>
      <c r="LTM1" s="249"/>
      <c r="LTN1" s="249"/>
      <c r="LTO1" s="249"/>
      <c r="LTP1" s="249"/>
      <c r="LTQ1" s="249"/>
      <c r="LTR1" s="249"/>
      <c r="LTS1" s="249"/>
      <c r="LTT1" s="249"/>
      <c r="LTU1" s="249"/>
      <c r="LTV1" s="249"/>
      <c r="LTW1" s="249"/>
      <c r="LTX1" s="249"/>
      <c r="LTY1" s="249"/>
      <c r="LTZ1" s="249"/>
      <c r="LUA1" s="249"/>
      <c r="LUB1" s="249"/>
      <c r="LUC1" s="249"/>
      <c r="LUD1" s="249"/>
      <c r="LUE1" s="249"/>
      <c r="LUF1" s="249"/>
      <c r="LUG1" s="249"/>
      <c r="LUH1" s="249"/>
      <c r="LUI1" s="249"/>
      <c r="LUJ1" s="249"/>
      <c r="LUK1" s="249"/>
      <c r="LUL1" s="249"/>
      <c r="LUM1" s="249"/>
      <c r="LUN1" s="249"/>
      <c r="LUO1" s="249"/>
      <c r="LUP1" s="249"/>
      <c r="LUQ1" s="249"/>
      <c r="LUR1" s="249"/>
      <c r="LUS1" s="249"/>
      <c r="LUT1" s="249"/>
      <c r="LUU1" s="249"/>
      <c r="LUV1" s="249"/>
      <c r="LUW1" s="249"/>
      <c r="LUX1" s="249"/>
      <c r="LUY1" s="249"/>
      <c r="LUZ1" s="249"/>
      <c r="LVA1" s="249"/>
      <c r="LVB1" s="249"/>
      <c r="LVC1" s="249"/>
      <c r="LVD1" s="249"/>
      <c r="LVE1" s="249"/>
      <c r="LVF1" s="249"/>
      <c r="LVG1" s="249"/>
      <c r="LVH1" s="249"/>
      <c r="LVI1" s="249"/>
      <c r="LVJ1" s="249"/>
      <c r="LVK1" s="249"/>
      <c r="LVL1" s="249"/>
      <c r="LVM1" s="249"/>
      <c r="LVN1" s="249"/>
      <c r="LVO1" s="249"/>
      <c r="LVP1" s="249"/>
      <c r="LVQ1" s="249"/>
      <c r="LVR1" s="249"/>
      <c r="LVS1" s="249"/>
      <c r="LVT1" s="249"/>
      <c r="LVU1" s="249"/>
      <c r="LVV1" s="249"/>
      <c r="LVW1" s="249"/>
      <c r="LVX1" s="249"/>
      <c r="LVY1" s="249"/>
      <c r="LVZ1" s="249"/>
      <c r="LWA1" s="249"/>
      <c r="LWB1" s="249"/>
      <c r="LWC1" s="249"/>
      <c r="LWD1" s="249"/>
      <c r="LWE1" s="249"/>
      <c r="LWF1" s="249"/>
      <c r="LWG1" s="249"/>
      <c r="LWH1" s="249"/>
      <c r="LWI1" s="249"/>
      <c r="LWJ1" s="249"/>
      <c r="LWK1" s="249"/>
      <c r="LWL1" s="249"/>
      <c r="LWM1" s="249"/>
      <c r="LWN1" s="249"/>
      <c r="LWO1" s="249"/>
      <c r="LWP1" s="249"/>
      <c r="LWQ1" s="249"/>
      <c r="LWR1" s="249"/>
      <c r="LWS1" s="249"/>
      <c r="LWT1" s="249"/>
      <c r="LWU1" s="249"/>
      <c r="LWV1" s="249"/>
      <c r="LWW1" s="249"/>
      <c r="LWX1" s="249"/>
      <c r="LWY1" s="249"/>
      <c r="LWZ1" s="249"/>
      <c r="LXA1" s="249"/>
      <c r="LXB1" s="249"/>
      <c r="LXC1" s="249"/>
      <c r="LXD1" s="249"/>
      <c r="LXE1" s="249"/>
      <c r="LXF1" s="249"/>
      <c r="LXG1" s="249"/>
      <c r="LXH1" s="249"/>
      <c r="LXI1" s="249"/>
      <c r="LXJ1" s="249"/>
      <c r="LXK1" s="249"/>
      <c r="LXL1" s="249"/>
      <c r="LXM1" s="249"/>
      <c r="LXN1" s="249"/>
      <c r="LXO1" s="249"/>
      <c r="LXP1" s="249"/>
      <c r="LXQ1" s="249"/>
      <c r="LXR1" s="249"/>
      <c r="LXS1" s="249"/>
      <c r="LXT1" s="249"/>
      <c r="LXU1" s="249"/>
      <c r="LXV1" s="249"/>
      <c r="LXW1" s="249"/>
      <c r="LXX1" s="249"/>
      <c r="LXY1" s="249"/>
      <c r="LXZ1" s="249"/>
      <c r="LYA1" s="249"/>
      <c r="LYB1" s="249"/>
      <c r="LYC1" s="249"/>
      <c r="LYD1" s="249"/>
      <c r="LYE1" s="249"/>
      <c r="LYF1" s="249"/>
      <c r="LYG1" s="249"/>
      <c r="LYH1" s="249"/>
      <c r="LYI1" s="249"/>
      <c r="LYJ1" s="249"/>
      <c r="LYK1" s="249"/>
      <c r="LYL1" s="249"/>
      <c r="LYM1" s="249"/>
      <c r="LYN1" s="249"/>
      <c r="LYO1" s="249"/>
      <c r="LYP1" s="249"/>
      <c r="LYQ1" s="249"/>
      <c r="LYR1" s="249"/>
      <c r="LYS1" s="249"/>
      <c r="LYT1" s="249"/>
      <c r="LYU1" s="249"/>
      <c r="LYV1" s="249"/>
      <c r="LYW1" s="249"/>
      <c r="LYX1" s="249"/>
      <c r="LYY1" s="249"/>
      <c r="LYZ1" s="249"/>
      <c r="LZA1" s="249"/>
      <c r="LZB1" s="249"/>
      <c r="LZC1" s="249"/>
      <c r="LZD1" s="249"/>
      <c r="LZE1" s="249"/>
      <c r="LZF1" s="249"/>
      <c r="LZG1" s="249"/>
      <c r="LZH1" s="249"/>
      <c r="LZI1" s="249"/>
      <c r="LZJ1" s="249"/>
      <c r="LZK1" s="249"/>
      <c r="LZL1" s="249"/>
      <c r="LZM1" s="249"/>
      <c r="LZN1" s="249"/>
      <c r="LZO1" s="249"/>
      <c r="LZP1" s="249"/>
      <c r="LZQ1" s="249"/>
      <c r="LZR1" s="249"/>
      <c r="LZS1" s="249"/>
      <c r="LZT1" s="249"/>
      <c r="LZU1" s="249"/>
      <c r="LZV1" s="249"/>
      <c r="LZW1" s="249"/>
      <c r="LZX1" s="249"/>
      <c r="LZY1" s="249"/>
      <c r="LZZ1" s="249"/>
      <c r="MAA1" s="249"/>
      <c r="MAB1" s="249"/>
      <c r="MAC1" s="249"/>
      <c r="MAD1" s="249"/>
      <c r="MAE1" s="249"/>
      <c r="MAF1" s="249"/>
      <c r="MAG1" s="249"/>
      <c r="MAH1" s="249"/>
      <c r="MAI1" s="249"/>
      <c r="MAJ1" s="249"/>
      <c r="MAK1" s="249"/>
      <c r="MAL1" s="249"/>
      <c r="MAM1" s="249"/>
      <c r="MAN1" s="249"/>
      <c r="MAO1" s="249"/>
      <c r="MAP1" s="249"/>
      <c r="MAQ1" s="249"/>
      <c r="MAR1" s="249"/>
      <c r="MAS1" s="249"/>
      <c r="MAT1" s="249"/>
      <c r="MAU1" s="249"/>
      <c r="MAV1" s="249"/>
      <c r="MAW1" s="249"/>
      <c r="MAX1" s="249"/>
      <c r="MAY1" s="249"/>
      <c r="MAZ1" s="249"/>
      <c r="MBA1" s="249"/>
      <c r="MBB1" s="249"/>
      <c r="MBC1" s="249"/>
      <c r="MBD1" s="249"/>
      <c r="MBE1" s="249"/>
      <c r="MBF1" s="249"/>
      <c r="MBG1" s="249"/>
      <c r="MBH1" s="249"/>
      <c r="MBI1" s="249"/>
      <c r="MBJ1" s="249"/>
      <c r="MBK1" s="249"/>
      <c r="MBL1" s="249"/>
      <c r="MBM1" s="249"/>
      <c r="MBN1" s="249"/>
      <c r="MBO1" s="249"/>
      <c r="MBP1" s="249"/>
      <c r="MBQ1" s="249"/>
      <c r="MBR1" s="249"/>
      <c r="MBS1" s="249"/>
      <c r="MBT1" s="249"/>
      <c r="MBU1" s="249"/>
      <c r="MBV1" s="249"/>
      <c r="MBW1" s="249"/>
      <c r="MBX1" s="249"/>
      <c r="MBY1" s="249"/>
      <c r="MBZ1" s="249"/>
      <c r="MCA1" s="249"/>
      <c r="MCB1" s="249"/>
      <c r="MCC1" s="249"/>
      <c r="MCD1" s="249"/>
      <c r="MCE1" s="249"/>
      <c r="MCF1" s="249"/>
      <c r="MCG1" s="249"/>
      <c r="MCH1" s="249"/>
      <c r="MCI1" s="249"/>
      <c r="MCJ1" s="249"/>
      <c r="MCK1" s="249"/>
      <c r="MCL1" s="249"/>
      <c r="MCM1" s="249"/>
      <c r="MCN1" s="249"/>
      <c r="MCO1" s="249"/>
      <c r="MCP1" s="249"/>
      <c r="MCQ1" s="249"/>
      <c r="MCR1" s="249"/>
      <c r="MCS1" s="249"/>
      <c r="MCT1" s="249"/>
      <c r="MCU1" s="249"/>
      <c r="MCV1" s="249"/>
      <c r="MCW1" s="249"/>
      <c r="MCX1" s="249"/>
      <c r="MCY1" s="249"/>
      <c r="MCZ1" s="249"/>
      <c r="MDA1" s="249"/>
      <c r="MDB1" s="249"/>
      <c r="MDC1" s="249"/>
      <c r="MDD1" s="249"/>
      <c r="MDE1" s="249"/>
      <c r="MDF1" s="249"/>
      <c r="MDG1" s="249"/>
      <c r="MDH1" s="249"/>
      <c r="MDI1" s="249"/>
      <c r="MDJ1" s="249"/>
      <c r="MDK1" s="249"/>
      <c r="MDL1" s="249"/>
      <c r="MDM1" s="249"/>
      <c r="MDN1" s="249"/>
      <c r="MDO1" s="249"/>
      <c r="MDP1" s="249"/>
      <c r="MDQ1" s="249"/>
      <c r="MDR1" s="249"/>
      <c r="MDS1" s="249"/>
      <c r="MDT1" s="249"/>
      <c r="MDU1" s="249"/>
      <c r="MDV1" s="249"/>
      <c r="MDW1" s="249"/>
      <c r="MDX1" s="249"/>
      <c r="MDY1" s="249"/>
      <c r="MDZ1" s="249"/>
      <c r="MEA1" s="249"/>
      <c r="MEB1" s="249"/>
      <c r="MEC1" s="249"/>
      <c r="MED1" s="249"/>
      <c r="MEE1" s="249"/>
      <c r="MEF1" s="249"/>
      <c r="MEG1" s="249"/>
      <c r="MEH1" s="249"/>
      <c r="MEI1" s="249"/>
      <c r="MEJ1" s="249"/>
      <c r="MEK1" s="249"/>
      <c r="MEL1" s="249"/>
      <c r="MEM1" s="249"/>
      <c r="MEN1" s="249"/>
      <c r="MEO1" s="249"/>
      <c r="MEP1" s="249"/>
      <c r="MEQ1" s="249"/>
      <c r="MER1" s="249"/>
      <c r="MES1" s="249"/>
      <c r="MET1" s="249"/>
      <c r="MEU1" s="249"/>
      <c r="MEV1" s="249"/>
      <c r="MEW1" s="249"/>
      <c r="MEX1" s="249"/>
      <c r="MEY1" s="249"/>
      <c r="MEZ1" s="249"/>
      <c r="MFA1" s="249"/>
      <c r="MFB1" s="249"/>
      <c r="MFC1" s="249"/>
      <c r="MFD1" s="249"/>
      <c r="MFE1" s="249"/>
      <c r="MFF1" s="249"/>
      <c r="MFG1" s="249"/>
      <c r="MFH1" s="249"/>
      <c r="MFI1" s="249"/>
      <c r="MFJ1" s="249"/>
      <c r="MFK1" s="249"/>
      <c r="MFL1" s="249"/>
      <c r="MFM1" s="249"/>
      <c r="MFN1" s="249"/>
      <c r="MFO1" s="249"/>
      <c r="MFP1" s="249"/>
      <c r="MFQ1" s="249"/>
      <c r="MFR1" s="249"/>
      <c r="MFS1" s="249"/>
      <c r="MFT1" s="249"/>
      <c r="MFU1" s="249"/>
      <c r="MFV1" s="249"/>
      <c r="MFW1" s="249"/>
      <c r="MFX1" s="249"/>
      <c r="MFY1" s="249"/>
      <c r="MFZ1" s="249"/>
      <c r="MGA1" s="249"/>
      <c r="MGB1" s="249"/>
      <c r="MGC1" s="249"/>
      <c r="MGD1" s="249"/>
      <c r="MGE1" s="249"/>
      <c r="MGF1" s="249"/>
      <c r="MGG1" s="249"/>
      <c r="MGH1" s="249"/>
      <c r="MGI1" s="249"/>
      <c r="MGJ1" s="249"/>
      <c r="MGK1" s="249"/>
      <c r="MGL1" s="249"/>
      <c r="MGM1" s="249"/>
      <c r="MGN1" s="249"/>
      <c r="MGO1" s="249"/>
      <c r="MGP1" s="249"/>
      <c r="MGQ1" s="249"/>
      <c r="MGR1" s="249"/>
      <c r="MGS1" s="249"/>
      <c r="MGT1" s="249"/>
      <c r="MGU1" s="249"/>
      <c r="MGV1" s="249"/>
      <c r="MGW1" s="249"/>
      <c r="MGX1" s="249"/>
      <c r="MGY1" s="249"/>
      <c r="MGZ1" s="249"/>
      <c r="MHA1" s="249"/>
      <c r="MHB1" s="249"/>
      <c r="MHC1" s="249"/>
      <c r="MHD1" s="249"/>
      <c r="MHE1" s="249"/>
      <c r="MHF1" s="249"/>
      <c r="MHG1" s="249"/>
      <c r="MHH1" s="249"/>
      <c r="MHI1" s="249"/>
      <c r="MHJ1" s="249"/>
      <c r="MHK1" s="249"/>
      <c r="MHL1" s="249"/>
      <c r="MHM1" s="249"/>
      <c r="MHN1" s="249"/>
      <c r="MHO1" s="249"/>
      <c r="MHP1" s="249"/>
      <c r="MHQ1" s="249"/>
      <c r="MHR1" s="249"/>
      <c r="MHS1" s="249"/>
      <c r="MHT1" s="249"/>
      <c r="MHU1" s="249"/>
      <c r="MHV1" s="249"/>
      <c r="MHW1" s="249"/>
      <c r="MHX1" s="249"/>
      <c r="MHY1" s="249"/>
      <c r="MHZ1" s="249"/>
      <c r="MIA1" s="249"/>
      <c r="MIB1" s="249"/>
      <c r="MIC1" s="249"/>
      <c r="MID1" s="249"/>
      <c r="MIE1" s="249"/>
      <c r="MIF1" s="249"/>
      <c r="MIG1" s="249"/>
      <c r="MIH1" s="249"/>
      <c r="MII1" s="249"/>
      <c r="MIJ1" s="249"/>
      <c r="MIK1" s="249"/>
      <c r="MIL1" s="249"/>
      <c r="MIM1" s="249"/>
      <c r="MIN1" s="249"/>
      <c r="MIO1" s="249"/>
      <c r="MIP1" s="249"/>
      <c r="MIQ1" s="249"/>
      <c r="MIR1" s="249"/>
      <c r="MIS1" s="249"/>
      <c r="MIT1" s="249"/>
      <c r="MIU1" s="249"/>
      <c r="MIV1" s="249"/>
      <c r="MIW1" s="249"/>
      <c r="MIX1" s="249"/>
      <c r="MIY1" s="249"/>
      <c r="MIZ1" s="249"/>
      <c r="MJA1" s="249"/>
      <c r="MJB1" s="249"/>
      <c r="MJC1" s="249"/>
      <c r="MJD1" s="249"/>
      <c r="MJE1" s="249"/>
      <c r="MJF1" s="249"/>
      <c r="MJG1" s="249"/>
      <c r="MJH1" s="249"/>
      <c r="MJI1" s="249"/>
      <c r="MJJ1" s="249"/>
      <c r="MJK1" s="249"/>
      <c r="MJL1" s="249"/>
      <c r="MJM1" s="249"/>
      <c r="MJN1" s="249"/>
      <c r="MJO1" s="249"/>
      <c r="MJP1" s="249"/>
      <c r="MJQ1" s="249"/>
      <c r="MJR1" s="249"/>
      <c r="MJS1" s="249"/>
      <c r="MJT1" s="249"/>
      <c r="MJU1" s="249"/>
      <c r="MJV1" s="249"/>
      <c r="MJW1" s="249"/>
      <c r="MJX1" s="249"/>
      <c r="MJY1" s="249"/>
      <c r="MJZ1" s="249"/>
      <c r="MKA1" s="249"/>
      <c r="MKB1" s="249"/>
      <c r="MKC1" s="249"/>
      <c r="MKD1" s="249"/>
      <c r="MKE1" s="249"/>
      <c r="MKF1" s="249"/>
      <c r="MKG1" s="249"/>
      <c r="MKH1" s="249"/>
      <c r="MKI1" s="249"/>
      <c r="MKJ1" s="249"/>
      <c r="MKK1" s="249"/>
      <c r="MKL1" s="249"/>
      <c r="MKM1" s="249"/>
      <c r="MKN1" s="249"/>
      <c r="MKO1" s="249"/>
      <c r="MKP1" s="249"/>
      <c r="MKQ1" s="249"/>
      <c r="MKR1" s="249"/>
      <c r="MKS1" s="249"/>
      <c r="MKT1" s="249"/>
      <c r="MKU1" s="249"/>
      <c r="MKV1" s="249"/>
      <c r="MKW1" s="249"/>
      <c r="MKX1" s="249"/>
      <c r="MKY1" s="249"/>
      <c r="MKZ1" s="249"/>
      <c r="MLA1" s="249"/>
      <c r="MLB1" s="249"/>
      <c r="MLC1" s="249"/>
      <c r="MLD1" s="249"/>
      <c r="MLE1" s="249"/>
      <c r="MLF1" s="249"/>
      <c r="MLG1" s="249"/>
      <c r="MLH1" s="249"/>
      <c r="MLI1" s="249"/>
      <c r="MLJ1" s="249"/>
      <c r="MLK1" s="249"/>
      <c r="MLL1" s="249"/>
      <c r="MLM1" s="249"/>
      <c r="MLN1" s="249"/>
      <c r="MLO1" s="249"/>
      <c r="MLP1" s="249"/>
      <c r="MLQ1" s="249"/>
      <c r="MLR1" s="249"/>
      <c r="MLS1" s="249"/>
      <c r="MLT1" s="249"/>
      <c r="MLU1" s="249"/>
      <c r="MLV1" s="249"/>
      <c r="MLW1" s="249"/>
      <c r="MLX1" s="249"/>
      <c r="MLY1" s="249"/>
      <c r="MLZ1" s="249"/>
      <c r="MMA1" s="249"/>
      <c r="MMB1" s="249"/>
      <c r="MMC1" s="249"/>
      <c r="MMD1" s="249"/>
      <c r="MME1" s="249"/>
      <c r="MMF1" s="249"/>
      <c r="MMG1" s="249"/>
      <c r="MMH1" s="249"/>
      <c r="MMI1" s="249"/>
      <c r="MMJ1" s="249"/>
      <c r="MMK1" s="249"/>
      <c r="MML1" s="249"/>
      <c r="MMM1" s="249"/>
      <c r="MMN1" s="249"/>
      <c r="MMO1" s="249"/>
      <c r="MMP1" s="249"/>
      <c r="MMQ1" s="249"/>
      <c r="MMR1" s="249"/>
      <c r="MMS1" s="249"/>
      <c r="MMT1" s="249"/>
      <c r="MMU1" s="249"/>
      <c r="MMV1" s="249"/>
      <c r="MMW1" s="249"/>
      <c r="MMX1" s="249"/>
      <c r="MMY1" s="249"/>
      <c r="MMZ1" s="249"/>
      <c r="MNA1" s="249"/>
      <c r="MNB1" s="249"/>
      <c r="MNC1" s="249"/>
      <c r="MND1" s="249"/>
      <c r="MNE1" s="249"/>
      <c r="MNF1" s="249"/>
      <c r="MNG1" s="249"/>
      <c r="MNH1" s="249"/>
      <c r="MNI1" s="249"/>
      <c r="MNJ1" s="249"/>
      <c r="MNK1" s="249"/>
      <c r="MNL1" s="249"/>
      <c r="MNM1" s="249"/>
      <c r="MNN1" s="249"/>
      <c r="MNO1" s="249"/>
      <c r="MNP1" s="249"/>
      <c r="MNQ1" s="249"/>
      <c r="MNR1" s="249"/>
      <c r="MNS1" s="249"/>
      <c r="MNT1" s="249"/>
      <c r="MNU1" s="249"/>
      <c r="MNV1" s="249"/>
      <c r="MNW1" s="249"/>
      <c r="MNX1" s="249"/>
      <c r="MNY1" s="249"/>
      <c r="MNZ1" s="249"/>
      <c r="MOA1" s="249"/>
      <c r="MOB1" s="249"/>
      <c r="MOC1" s="249"/>
      <c r="MOD1" s="249"/>
      <c r="MOE1" s="249"/>
      <c r="MOF1" s="249"/>
      <c r="MOG1" s="249"/>
      <c r="MOH1" s="249"/>
      <c r="MOI1" s="249"/>
      <c r="MOJ1" s="249"/>
      <c r="MOK1" s="249"/>
      <c r="MOL1" s="249"/>
      <c r="MOM1" s="249"/>
      <c r="MON1" s="249"/>
      <c r="MOO1" s="249"/>
      <c r="MOP1" s="249"/>
      <c r="MOQ1" s="249"/>
      <c r="MOR1" s="249"/>
      <c r="MOS1" s="249"/>
      <c r="MOT1" s="249"/>
      <c r="MOU1" s="249"/>
      <c r="MOV1" s="249"/>
      <c r="MOW1" s="249"/>
      <c r="MOX1" s="249"/>
      <c r="MOY1" s="249"/>
      <c r="MOZ1" s="249"/>
      <c r="MPA1" s="249"/>
      <c r="MPB1" s="249"/>
      <c r="MPC1" s="249"/>
      <c r="MPD1" s="249"/>
      <c r="MPE1" s="249"/>
      <c r="MPF1" s="249"/>
      <c r="MPG1" s="249"/>
      <c r="MPH1" s="249"/>
      <c r="MPI1" s="249"/>
      <c r="MPJ1" s="249"/>
      <c r="MPK1" s="249"/>
      <c r="MPL1" s="249"/>
      <c r="MPM1" s="249"/>
      <c r="MPN1" s="249"/>
      <c r="MPO1" s="249"/>
      <c r="MPP1" s="249"/>
      <c r="MPQ1" s="249"/>
      <c r="MPR1" s="249"/>
      <c r="MPS1" s="249"/>
      <c r="MPT1" s="249"/>
      <c r="MPU1" s="249"/>
      <c r="MPV1" s="249"/>
      <c r="MPW1" s="249"/>
      <c r="MPX1" s="249"/>
      <c r="MPY1" s="249"/>
      <c r="MPZ1" s="249"/>
      <c r="MQA1" s="249"/>
      <c r="MQB1" s="249"/>
      <c r="MQC1" s="249"/>
      <c r="MQD1" s="249"/>
      <c r="MQE1" s="249"/>
      <c r="MQF1" s="249"/>
      <c r="MQG1" s="249"/>
      <c r="MQH1" s="249"/>
      <c r="MQI1" s="249"/>
      <c r="MQJ1" s="249"/>
      <c r="MQK1" s="249"/>
      <c r="MQL1" s="249"/>
      <c r="MQM1" s="249"/>
      <c r="MQN1" s="249"/>
      <c r="MQO1" s="249"/>
      <c r="MQP1" s="249"/>
      <c r="MQQ1" s="249"/>
      <c r="MQR1" s="249"/>
      <c r="MQS1" s="249"/>
      <c r="MQT1" s="249"/>
      <c r="MQU1" s="249"/>
      <c r="MQV1" s="249"/>
      <c r="MQW1" s="249"/>
      <c r="MQX1" s="249"/>
      <c r="MQY1" s="249"/>
      <c r="MQZ1" s="249"/>
      <c r="MRA1" s="249"/>
      <c r="MRB1" s="249"/>
      <c r="MRC1" s="249"/>
      <c r="MRD1" s="249"/>
      <c r="MRE1" s="249"/>
      <c r="MRF1" s="249"/>
      <c r="MRG1" s="249"/>
      <c r="MRH1" s="249"/>
      <c r="MRI1" s="249"/>
      <c r="MRJ1" s="249"/>
      <c r="MRK1" s="249"/>
      <c r="MRL1" s="249"/>
      <c r="MRM1" s="249"/>
      <c r="MRN1" s="249"/>
      <c r="MRO1" s="249"/>
      <c r="MRP1" s="249"/>
      <c r="MRQ1" s="249"/>
      <c r="MRR1" s="249"/>
      <c r="MRS1" s="249"/>
      <c r="MRT1" s="249"/>
      <c r="MRU1" s="249"/>
      <c r="MRV1" s="249"/>
      <c r="MRW1" s="249"/>
      <c r="MRX1" s="249"/>
      <c r="MRY1" s="249"/>
      <c r="MRZ1" s="249"/>
      <c r="MSA1" s="249"/>
      <c r="MSB1" s="249"/>
      <c r="MSC1" s="249"/>
      <c r="MSD1" s="249"/>
      <c r="MSE1" s="249"/>
      <c r="MSF1" s="249"/>
      <c r="MSG1" s="249"/>
      <c r="MSH1" s="249"/>
      <c r="MSI1" s="249"/>
      <c r="MSJ1" s="249"/>
      <c r="MSK1" s="249"/>
      <c r="MSL1" s="249"/>
      <c r="MSM1" s="249"/>
      <c r="MSN1" s="249"/>
      <c r="MSO1" s="249"/>
      <c r="MSP1" s="249"/>
      <c r="MSQ1" s="249"/>
      <c r="MSR1" s="249"/>
      <c r="MSS1" s="249"/>
      <c r="MST1" s="249"/>
      <c r="MSU1" s="249"/>
      <c r="MSV1" s="249"/>
      <c r="MSW1" s="249"/>
      <c r="MSX1" s="249"/>
      <c r="MSY1" s="249"/>
      <c r="MSZ1" s="249"/>
      <c r="MTA1" s="249"/>
      <c r="MTB1" s="249"/>
      <c r="MTC1" s="249"/>
      <c r="MTD1" s="249"/>
      <c r="MTE1" s="249"/>
      <c r="MTF1" s="249"/>
      <c r="MTG1" s="249"/>
      <c r="MTH1" s="249"/>
      <c r="MTI1" s="249"/>
      <c r="MTJ1" s="249"/>
      <c r="MTK1" s="249"/>
      <c r="MTL1" s="249"/>
      <c r="MTM1" s="249"/>
      <c r="MTN1" s="249"/>
      <c r="MTO1" s="249"/>
      <c r="MTP1" s="249"/>
      <c r="MTQ1" s="249"/>
      <c r="MTR1" s="249"/>
      <c r="MTS1" s="249"/>
      <c r="MTT1" s="249"/>
      <c r="MTU1" s="249"/>
      <c r="MTV1" s="249"/>
      <c r="MTW1" s="249"/>
      <c r="MTX1" s="249"/>
      <c r="MTY1" s="249"/>
      <c r="MTZ1" s="249"/>
      <c r="MUA1" s="249"/>
      <c r="MUB1" s="249"/>
      <c r="MUC1" s="249"/>
      <c r="MUD1" s="249"/>
      <c r="MUE1" s="249"/>
      <c r="MUF1" s="249"/>
      <c r="MUG1" s="249"/>
      <c r="MUH1" s="249"/>
      <c r="MUI1" s="249"/>
      <c r="MUJ1" s="249"/>
      <c r="MUK1" s="249"/>
      <c r="MUL1" s="249"/>
      <c r="MUM1" s="249"/>
      <c r="MUN1" s="249"/>
      <c r="MUO1" s="249"/>
      <c r="MUP1" s="249"/>
      <c r="MUQ1" s="249"/>
      <c r="MUR1" s="249"/>
      <c r="MUS1" s="249"/>
      <c r="MUT1" s="249"/>
      <c r="MUU1" s="249"/>
      <c r="MUV1" s="249"/>
      <c r="MUW1" s="249"/>
      <c r="MUX1" s="249"/>
      <c r="MUY1" s="249"/>
      <c r="MUZ1" s="249"/>
      <c r="MVA1" s="249"/>
      <c r="MVB1" s="249"/>
      <c r="MVC1" s="249"/>
      <c r="MVD1" s="249"/>
      <c r="MVE1" s="249"/>
      <c r="MVF1" s="249"/>
      <c r="MVG1" s="249"/>
      <c r="MVH1" s="249"/>
      <c r="MVI1" s="249"/>
      <c r="MVJ1" s="249"/>
      <c r="MVK1" s="249"/>
      <c r="MVL1" s="249"/>
      <c r="MVM1" s="249"/>
      <c r="MVN1" s="249"/>
      <c r="MVO1" s="249"/>
      <c r="MVP1" s="249"/>
      <c r="MVQ1" s="249"/>
      <c r="MVR1" s="249"/>
      <c r="MVS1" s="249"/>
      <c r="MVT1" s="249"/>
      <c r="MVU1" s="249"/>
      <c r="MVV1" s="249"/>
      <c r="MVW1" s="249"/>
      <c r="MVX1" s="249"/>
      <c r="MVY1" s="249"/>
      <c r="MVZ1" s="249"/>
      <c r="MWA1" s="249"/>
      <c r="MWB1" s="249"/>
      <c r="MWC1" s="249"/>
      <c r="MWD1" s="249"/>
      <c r="MWE1" s="249"/>
      <c r="MWF1" s="249"/>
      <c r="MWG1" s="249"/>
      <c r="MWH1" s="249"/>
      <c r="MWI1" s="249"/>
      <c r="MWJ1" s="249"/>
      <c r="MWK1" s="249"/>
      <c r="MWL1" s="249"/>
      <c r="MWM1" s="249"/>
      <c r="MWN1" s="249"/>
      <c r="MWO1" s="249"/>
      <c r="MWP1" s="249"/>
      <c r="MWQ1" s="249"/>
      <c r="MWR1" s="249"/>
      <c r="MWS1" s="249"/>
      <c r="MWT1" s="249"/>
      <c r="MWU1" s="249"/>
      <c r="MWV1" s="249"/>
      <c r="MWW1" s="249"/>
      <c r="MWX1" s="249"/>
      <c r="MWY1" s="249"/>
      <c r="MWZ1" s="249"/>
      <c r="MXA1" s="249"/>
      <c r="MXB1" s="249"/>
      <c r="MXC1" s="249"/>
      <c r="MXD1" s="249"/>
      <c r="MXE1" s="249"/>
      <c r="MXF1" s="249"/>
      <c r="MXG1" s="249"/>
      <c r="MXH1" s="249"/>
      <c r="MXI1" s="249"/>
      <c r="MXJ1" s="249"/>
      <c r="MXK1" s="249"/>
      <c r="MXL1" s="249"/>
      <c r="MXM1" s="249"/>
      <c r="MXN1" s="249"/>
      <c r="MXO1" s="249"/>
      <c r="MXP1" s="249"/>
      <c r="MXQ1" s="249"/>
      <c r="MXR1" s="249"/>
      <c r="MXS1" s="249"/>
      <c r="MXT1" s="249"/>
      <c r="MXU1" s="249"/>
      <c r="MXV1" s="249"/>
      <c r="MXW1" s="249"/>
      <c r="MXX1" s="249"/>
      <c r="MXY1" s="249"/>
      <c r="MXZ1" s="249"/>
      <c r="MYA1" s="249"/>
      <c r="MYB1" s="249"/>
      <c r="MYC1" s="249"/>
      <c r="MYD1" s="249"/>
      <c r="MYE1" s="249"/>
      <c r="MYF1" s="249"/>
      <c r="MYG1" s="249"/>
      <c r="MYH1" s="249"/>
      <c r="MYI1" s="249"/>
      <c r="MYJ1" s="249"/>
      <c r="MYK1" s="249"/>
      <c r="MYL1" s="249"/>
      <c r="MYM1" s="249"/>
      <c r="MYN1" s="249"/>
      <c r="MYO1" s="249"/>
      <c r="MYP1" s="249"/>
      <c r="MYQ1" s="249"/>
      <c r="MYR1" s="249"/>
      <c r="MYS1" s="249"/>
      <c r="MYT1" s="249"/>
      <c r="MYU1" s="249"/>
      <c r="MYV1" s="249"/>
      <c r="MYW1" s="249"/>
      <c r="MYX1" s="249"/>
      <c r="MYY1" s="249"/>
      <c r="MYZ1" s="249"/>
      <c r="MZA1" s="249"/>
      <c r="MZB1" s="249"/>
      <c r="MZC1" s="249"/>
      <c r="MZD1" s="249"/>
      <c r="MZE1" s="249"/>
      <c r="MZF1" s="249"/>
      <c r="MZG1" s="249"/>
      <c r="MZH1" s="249"/>
      <c r="MZI1" s="249"/>
      <c r="MZJ1" s="249"/>
      <c r="MZK1" s="249"/>
      <c r="MZL1" s="249"/>
      <c r="MZM1" s="249"/>
      <c r="MZN1" s="249"/>
      <c r="MZO1" s="249"/>
      <c r="MZP1" s="249"/>
      <c r="MZQ1" s="249"/>
      <c r="MZR1" s="249"/>
      <c r="MZS1" s="249"/>
      <c r="MZT1" s="249"/>
      <c r="MZU1" s="249"/>
      <c r="MZV1" s="249"/>
      <c r="MZW1" s="249"/>
      <c r="MZX1" s="249"/>
      <c r="MZY1" s="249"/>
      <c r="MZZ1" s="249"/>
      <c r="NAA1" s="249"/>
      <c r="NAB1" s="249"/>
      <c r="NAC1" s="249"/>
      <c r="NAD1" s="249"/>
      <c r="NAE1" s="249"/>
      <c r="NAF1" s="249"/>
      <c r="NAG1" s="249"/>
      <c r="NAH1" s="249"/>
      <c r="NAI1" s="249"/>
      <c r="NAJ1" s="249"/>
      <c r="NAK1" s="249"/>
      <c r="NAL1" s="249"/>
      <c r="NAM1" s="249"/>
      <c r="NAN1" s="249"/>
      <c r="NAO1" s="249"/>
      <c r="NAP1" s="249"/>
      <c r="NAQ1" s="249"/>
      <c r="NAR1" s="249"/>
      <c r="NAS1" s="249"/>
      <c r="NAT1" s="249"/>
      <c r="NAU1" s="249"/>
      <c r="NAV1" s="249"/>
      <c r="NAW1" s="249"/>
      <c r="NAX1" s="249"/>
      <c r="NAY1" s="249"/>
      <c r="NAZ1" s="249"/>
      <c r="NBA1" s="249"/>
      <c r="NBB1" s="249"/>
      <c r="NBC1" s="249"/>
      <c r="NBD1" s="249"/>
      <c r="NBE1" s="249"/>
      <c r="NBF1" s="249"/>
      <c r="NBG1" s="249"/>
      <c r="NBH1" s="249"/>
      <c r="NBI1" s="249"/>
      <c r="NBJ1" s="249"/>
      <c r="NBK1" s="249"/>
      <c r="NBL1" s="249"/>
      <c r="NBM1" s="249"/>
      <c r="NBN1" s="249"/>
      <c r="NBO1" s="249"/>
      <c r="NBP1" s="249"/>
      <c r="NBQ1" s="249"/>
      <c r="NBR1" s="249"/>
      <c r="NBS1" s="249"/>
      <c r="NBT1" s="249"/>
      <c r="NBU1" s="249"/>
      <c r="NBV1" s="249"/>
      <c r="NBW1" s="249"/>
      <c r="NBX1" s="249"/>
      <c r="NBY1" s="249"/>
      <c r="NBZ1" s="249"/>
      <c r="NCA1" s="249"/>
      <c r="NCB1" s="249"/>
      <c r="NCC1" s="249"/>
      <c r="NCD1" s="249"/>
      <c r="NCE1" s="249"/>
      <c r="NCF1" s="249"/>
      <c r="NCG1" s="249"/>
      <c r="NCH1" s="249"/>
      <c r="NCI1" s="249"/>
      <c r="NCJ1" s="249"/>
      <c r="NCK1" s="249"/>
      <c r="NCL1" s="249"/>
      <c r="NCM1" s="249"/>
      <c r="NCN1" s="249"/>
      <c r="NCO1" s="249"/>
      <c r="NCP1" s="249"/>
      <c r="NCQ1" s="249"/>
      <c r="NCR1" s="249"/>
      <c r="NCS1" s="249"/>
      <c r="NCT1" s="249"/>
      <c r="NCU1" s="249"/>
      <c r="NCV1" s="249"/>
      <c r="NCW1" s="249"/>
      <c r="NCX1" s="249"/>
      <c r="NCY1" s="249"/>
      <c r="NCZ1" s="249"/>
      <c r="NDA1" s="249"/>
      <c r="NDB1" s="249"/>
      <c r="NDC1" s="249"/>
      <c r="NDD1" s="249"/>
      <c r="NDE1" s="249"/>
      <c r="NDF1" s="249"/>
      <c r="NDG1" s="249"/>
      <c r="NDH1" s="249"/>
      <c r="NDI1" s="249"/>
      <c r="NDJ1" s="249"/>
      <c r="NDK1" s="249"/>
      <c r="NDL1" s="249"/>
      <c r="NDM1" s="249"/>
      <c r="NDN1" s="249"/>
      <c r="NDO1" s="249"/>
      <c r="NDP1" s="249"/>
      <c r="NDQ1" s="249"/>
      <c r="NDR1" s="249"/>
      <c r="NDS1" s="249"/>
      <c r="NDT1" s="249"/>
      <c r="NDU1" s="249"/>
      <c r="NDV1" s="249"/>
      <c r="NDW1" s="249"/>
      <c r="NDX1" s="249"/>
      <c r="NDY1" s="249"/>
      <c r="NDZ1" s="249"/>
      <c r="NEA1" s="249"/>
      <c r="NEB1" s="249"/>
      <c r="NEC1" s="249"/>
      <c r="NED1" s="249"/>
      <c r="NEE1" s="249"/>
      <c r="NEF1" s="249"/>
      <c r="NEG1" s="249"/>
      <c r="NEH1" s="249"/>
      <c r="NEI1" s="249"/>
      <c r="NEJ1" s="249"/>
      <c r="NEK1" s="249"/>
      <c r="NEL1" s="249"/>
      <c r="NEM1" s="249"/>
      <c r="NEN1" s="249"/>
      <c r="NEO1" s="249"/>
      <c r="NEP1" s="249"/>
      <c r="NEQ1" s="249"/>
      <c r="NER1" s="249"/>
      <c r="NES1" s="249"/>
      <c r="NET1" s="249"/>
      <c r="NEU1" s="249"/>
      <c r="NEV1" s="249"/>
      <c r="NEW1" s="249"/>
      <c r="NEX1" s="249"/>
      <c r="NEY1" s="249"/>
      <c r="NEZ1" s="249"/>
      <c r="NFA1" s="249"/>
      <c r="NFB1" s="249"/>
      <c r="NFC1" s="249"/>
      <c r="NFD1" s="249"/>
      <c r="NFE1" s="249"/>
      <c r="NFF1" s="249"/>
      <c r="NFG1" s="249"/>
      <c r="NFH1" s="249"/>
      <c r="NFI1" s="249"/>
      <c r="NFJ1" s="249"/>
      <c r="NFK1" s="249"/>
      <c r="NFL1" s="249"/>
      <c r="NFM1" s="249"/>
      <c r="NFN1" s="249"/>
      <c r="NFO1" s="249"/>
      <c r="NFP1" s="249"/>
      <c r="NFQ1" s="249"/>
      <c r="NFR1" s="249"/>
      <c r="NFS1" s="249"/>
      <c r="NFT1" s="249"/>
      <c r="NFU1" s="249"/>
      <c r="NFV1" s="249"/>
      <c r="NFW1" s="249"/>
      <c r="NFX1" s="249"/>
      <c r="NFY1" s="249"/>
      <c r="NFZ1" s="249"/>
      <c r="NGA1" s="249"/>
      <c r="NGB1" s="249"/>
      <c r="NGC1" s="249"/>
      <c r="NGD1" s="249"/>
      <c r="NGE1" s="249"/>
      <c r="NGF1" s="249"/>
      <c r="NGG1" s="249"/>
      <c r="NGH1" s="249"/>
      <c r="NGI1" s="249"/>
      <c r="NGJ1" s="249"/>
      <c r="NGK1" s="249"/>
      <c r="NGL1" s="249"/>
      <c r="NGM1" s="249"/>
      <c r="NGN1" s="249"/>
      <c r="NGO1" s="249"/>
      <c r="NGP1" s="249"/>
      <c r="NGQ1" s="249"/>
      <c r="NGR1" s="249"/>
      <c r="NGS1" s="249"/>
      <c r="NGT1" s="249"/>
      <c r="NGU1" s="249"/>
      <c r="NGV1" s="249"/>
      <c r="NGW1" s="249"/>
      <c r="NGX1" s="249"/>
      <c r="NGY1" s="249"/>
      <c r="NGZ1" s="249"/>
      <c r="NHA1" s="249"/>
      <c r="NHB1" s="249"/>
      <c r="NHC1" s="249"/>
      <c r="NHD1" s="249"/>
      <c r="NHE1" s="249"/>
      <c r="NHF1" s="249"/>
      <c r="NHG1" s="249"/>
      <c r="NHH1" s="249"/>
      <c r="NHI1" s="249"/>
      <c r="NHJ1" s="249"/>
      <c r="NHK1" s="249"/>
      <c r="NHL1" s="249"/>
      <c r="NHM1" s="249"/>
      <c r="NHN1" s="249"/>
      <c r="NHO1" s="249"/>
      <c r="NHP1" s="249"/>
      <c r="NHQ1" s="249"/>
      <c r="NHR1" s="249"/>
      <c r="NHS1" s="249"/>
      <c r="NHT1" s="249"/>
      <c r="NHU1" s="249"/>
      <c r="NHV1" s="249"/>
      <c r="NHW1" s="249"/>
      <c r="NHX1" s="249"/>
      <c r="NHY1" s="249"/>
      <c r="NHZ1" s="249"/>
      <c r="NIA1" s="249"/>
      <c r="NIB1" s="249"/>
      <c r="NIC1" s="249"/>
      <c r="NID1" s="249"/>
      <c r="NIE1" s="249"/>
      <c r="NIF1" s="249"/>
      <c r="NIG1" s="249"/>
      <c r="NIH1" s="249"/>
      <c r="NII1" s="249"/>
      <c r="NIJ1" s="249"/>
      <c r="NIK1" s="249"/>
      <c r="NIL1" s="249"/>
      <c r="NIM1" s="249"/>
      <c r="NIN1" s="249"/>
      <c r="NIO1" s="249"/>
      <c r="NIP1" s="249"/>
      <c r="NIQ1" s="249"/>
      <c r="NIR1" s="249"/>
      <c r="NIS1" s="249"/>
      <c r="NIT1" s="249"/>
      <c r="NIU1" s="249"/>
      <c r="NIV1" s="249"/>
      <c r="NIW1" s="249"/>
      <c r="NIX1" s="249"/>
      <c r="NIY1" s="249"/>
      <c r="NIZ1" s="249"/>
      <c r="NJA1" s="249"/>
      <c r="NJB1" s="249"/>
      <c r="NJC1" s="249"/>
      <c r="NJD1" s="249"/>
      <c r="NJE1" s="249"/>
      <c r="NJF1" s="249"/>
      <c r="NJG1" s="249"/>
      <c r="NJH1" s="249"/>
      <c r="NJI1" s="249"/>
      <c r="NJJ1" s="249"/>
      <c r="NJK1" s="249"/>
      <c r="NJL1" s="249"/>
      <c r="NJM1" s="249"/>
      <c r="NJN1" s="249"/>
      <c r="NJO1" s="249"/>
      <c r="NJP1" s="249"/>
      <c r="NJQ1" s="249"/>
      <c r="NJR1" s="249"/>
      <c r="NJS1" s="249"/>
      <c r="NJT1" s="249"/>
      <c r="NJU1" s="249"/>
      <c r="NJV1" s="249"/>
      <c r="NJW1" s="249"/>
      <c r="NJX1" s="249"/>
      <c r="NJY1" s="249"/>
      <c r="NJZ1" s="249"/>
      <c r="NKA1" s="249"/>
      <c r="NKB1" s="249"/>
      <c r="NKC1" s="249"/>
      <c r="NKD1" s="249"/>
      <c r="NKE1" s="249"/>
      <c r="NKF1" s="249"/>
      <c r="NKG1" s="249"/>
      <c r="NKH1" s="249"/>
      <c r="NKI1" s="249"/>
      <c r="NKJ1" s="249"/>
      <c r="NKK1" s="249"/>
      <c r="NKL1" s="249"/>
      <c r="NKM1" s="249"/>
      <c r="NKN1" s="249"/>
      <c r="NKO1" s="249"/>
      <c r="NKP1" s="249"/>
      <c r="NKQ1" s="249"/>
      <c r="NKR1" s="249"/>
      <c r="NKS1" s="249"/>
      <c r="NKT1" s="249"/>
      <c r="NKU1" s="249"/>
      <c r="NKV1" s="249"/>
      <c r="NKW1" s="249"/>
      <c r="NKX1" s="249"/>
      <c r="NKY1" s="249"/>
      <c r="NKZ1" s="249"/>
      <c r="NLA1" s="249"/>
      <c r="NLB1" s="249"/>
      <c r="NLC1" s="249"/>
      <c r="NLD1" s="249"/>
      <c r="NLE1" s="249"/>
      <c r="NLF1" s="249"/>
      <c r="NLG1" s="249"/>
      <c r="NLH1" s="249"/>
      <c r="NLI1" s="249"/>
      <c r="NLJ1" s="249"/>
      <c r="NLK1" s="249"/>
      <c r="NLL1" s="249"/>
      <c r="NLM1" s="249"/>
      <c r="NLN1" s="249"/>
      <c r="NLO1" s="249"/>
      <c r="NLP1" s="249"/>
      <c r="NLQ1" s="249"/>
      <c r="NLR1" s="249"/>
      <c r="NLS1" s="249"/>
      <c r="NLT1" s="249"/>
      <c r="NLU1" s="249"/>
      <c r="NLV1" s="249"/>
      <c r="NLW1" s="249"/>
      <c r="NLX1" s="249"/>
      <c r="NLY1" s="249"/>
      <c r="NLZ1" s="249"/>
      <c r="NMA1" s="249"/>
      <c r="NMB1" s="249"/>
      <c r="NMC1" s="249"/>
      <c r="NMD1" s="249"/>
      <c r="NME1" s="249"/>
      <c r="NMF1" s="249"/>
      <c r="NMG1" s="249"/>
      <c r="NMH1" s="249"/>
      <c r="NMI1" s="249"/>
      <c r="NMJ1" s="249"/>
      <c r="NMK1" s="249"/>
      <c r="NML1" s="249"/>
      <c r="NMM1" s="249"/>
      <c r="NMN1" s="249"/>
      <c r="NMO1" s="249"/>
      <c r="NMP1" s="249"/>
      <c r="NMQ1" s="249"/>
      <c r="NMR1" s="249"/>
      <c r="NMS1" s="249"/>
      <c r="NMT1" s="249"/>
      <c r="NMU1" s="249"/>
      <c r="NMV1" s="249"/>
      <c r="NMW1" s="249"/>
      <c r="NMX1" s="249"/>
      <c r="NMY1" s="249"/>
      <c r="NMZ1" s="249"/>
      <c r="NNA1" s="249"/>
      <c r="NNB1" s="249"/>
      <c r="NNC1" s="249"/>
      <c r="NND1" s="249"/>
      <c r="NNE1" s="249"/>
      <c r="NNF1" s="249"/>
      <c r="NNG1" s="249"/>
      <c r="NNH1" s="249"/>
      <c r="NNI1" s="249"/>
      <c r="NNJ1" s="249"/>
      <c r="NNK1" s="249"/>
      <c r="NNL1" s="249"/>
      <c r="NNM1" s="249"/>
      <c r="NNN1" s="249"/>
      <c r="NNO1" s="249"/>
      <c r="NNP1" s="249"/>
      <c r="NNQ1" s="249"/>
      <c r="NNR1" s="249"/>
      <c r="NNS1" s="249"/>
      <c r="NNT1" s="249"/>
      <c r="NNU1" s="249"/>
      <c r="NNV1" s="249"/>
      <c r="NNW1" s="249"/>
      <c r="NNX1" s="249"/>
      <c r="NNY1" s="249"/>
      <c r="NNZ1" s="249"/>
      <c r="NOA1" s="249"/>
      <c r="NOB1" s="249"/>
      <c r="NOC1" s="249"/>
      <c r="NOD1" s="249"/>
      <c r="NOE1" s="249"/>
      <c r="NOF1" s="249"/>
      <c r="NOG1" s="249"/>
      <c r="NOH1" s="249"/>
      <c r="NOI1" s="249"/>
      <c r="NOJ1" s="249"/>
      <c r="NOK1" s="249"/>
      <c r="NOL1" s="249"/>
      <c r="NOM1" s="249"/>
      <c r="NON1" s="249"/>
      <c r="NOO1" s="249"/>
      <c r="NOP1" s="249"/>
      <c r="NOQ1" s="249"/>
      <c r="NOR1" s="249"/>
      <c r="NOS1" s="249"/>
      <c r="NOT1" s="249"/>
      <c r="NOU1" s="249"/>
      <c r="NOV1" s="249"/>
      <c r="NOW1" s="249"/>
      <c r="NOX1" s="249"/>
      <c r="NOY1" s="249"/>
      <c r="NOZ1" s="249"/>
      <c r="NPA1" s="249"/>
      <c r="NPB1" s="249"/>
      <c r="NPC1" s="249"/>
      <c r="NPD1" s="249"/>
      <c r="NPE1" s="249"/>
      <c r="NPF1" s="249"/>
      <c r="NPG1" s="249"/>
      <c r="NPH1" s="249"/>
      <c r="NPI1" s="249"/>
      <c r="NPJ1" s="249"/>
      <c r="NPK1" s="249"/>
      <c r="NPL1" s="249"/>
      <c r="NPM1" s="249"/>
      <c r="NPN1" s="249"/>
      <c r="NPO1" s="249"/>
      <c r="NPP1" s="249"/>
      <c r="NPQ1" s="249"/>
      <c r="NPR1" s="249"/>
      <c r="NPS1" s="249"/>
      <c r="NPT1" s="249"/>
      <c r="NPU1" s="249"/>
      <c r="NPV1" s="249"/>
      <c r="NPW1" s="249"/>
      <c r="NPX1" s="249"/>
      <c r="NPY1" s="249"/>
      <c r="NPZ1" s="249"/>
      <c r="NQA1" s="249"/>
      <c r="NQB1" s="249"/>
      <c r="NQC1" s="249"/>
      <c r="NQD1" s="249"/>
      <c r="NQE1" s="249"/>
      <c r="NQF1" s="249"/>
      <c r="NQG1" s="249"/>
      <c r="NQH1" s="249"/>
      <c r="NQI1" s="249"/>
      <c r="NQJ1" s="249"/>
      <c r="NQK1" s="249"/>
      <c r="NQL1" s="249"/>
      <c r="NQM1" s="249"/>
      <c r="NQN1" s="249"/>
      <c r="NQO1" s="249"/>
      <c r="NQP1" s="249"/>
      <c r="NQQ1" s="249"/>
      <c r="NQR1" s="249"/>
      <c r="NQS1" s="249"/>
      <c r="NQT1" s="249"/>
      <c r="NQU1" s="249"/>
      <c r="NQV1" s="249"/>
      <c r="NQW1" s="249"/>
      <c r="NQX1" s="249"/>
      <c r="NQY1" s="249"/>
      <c r="NQZ1" s="249"/>
      <c r="NRA1" s="249"/>
      <c r="NRB1" s="249"/>
      <c r="NRC1" s="249"/>
      <c r="NRD1" s="249"/>
      <c r="NRE1" s="249"/>
      <c r="NRF1" s="249"/>
      <c r="NRG1" s="249"/>
      <c r="NRH1" s="249"/>
      <c r="NRI1" s="249"/>
      <c r="NRJ1" s="249"/>
      <c r="NRK1" s="249"/>
      <c r="NRL1" s="249"/>
      <c r="NRM1" s="249"/>
      <c r="NRN1" s="249"/>
      <c r="NRO1" s="249"/>
      <c r="NRP1" s="249"/>
      <c r="NRQ1" s="249"/>
      <c r="NRR1" s="249"/>
      <c r="NRS1" s="249"/>
      <c r="NRT1" s="249"/>
      <c r="NRU1" s="249"/>
      <c r="NRV1" s="249"/>
      <c r="NRW1" s="249"/>
      <c r="NRX1" s="249"/>
      <c r="NRY1" s="249"/>
      <c r="NRZ1" s="249"/>
      <c r="NSA1" s="249"/>
      <c r="NSB1" s="249"/>
      <c r="NSC1" s="249"/>
      <c r="NSD1" s="249"/>
      <c r="NSE1" s="249"/>
      <c r="NSF1" s="249"/>
      <c r="NSG1" s="249"/>
      <c r="NSH1" s="249"/>
      <c r="NSI1" s="249"/>
      <c r="NSJ1" s="249"/>
      <c r="NSK1" s="249"/>
      <c r="NSL1" s="249"/>
      <c r="NSM1" s="249"/>
      <c r="NSN1" s="249"/>
      <c r="NSO1" s="249"/>
      <c r="NSP1" s="249"/>
      <c r="NSQ1" s="249"/>
      <c r="NSR1" s="249"/>
      <c r="NSS1" s="249"/>
      <c r="NST1" s="249"/>
      <c r="NSU1" s="249"/>
      <c r="NSV1" s="249"/>
      <c r="NSW1" s="249"/>
      <c r="NSX1" s="249"/>
      <c r="NSY1" s="249"/>
      <c r="NSZ1" s="249"/>
      <c r="NTA1" s="249"/>
      <c r="NTB1" s="249"/>
      <c r="NTC1" s="249"/>
      <c r="NTD1" s="249"/>
      <c r="NTE1" s="249"/>
      <c r="NTF1" s="249"/>
      <c r="NTG1" s="249"/>
      <c r="NTH1" s="249"/>
      <c r="NTI1" s="249"/>
      <c r="NTJ1" s="249"/>
      <c r="NTK1" s="249"/>
      <c r="NTL1" s="249"/>
      <c r="NTM1" s="249"/>
      <c r="NTN1" s="249"/>
      <c r="NTO1" s="249"/>
      <c r="NTP1" s="249"/>
      <c r="NTQ1" s="249"/>
      <c r="NTR1" s="249"/>
      <c r="NTS1" s="249"/>
      <c r="NTT1" s="249"/>
      <c r="NTU1" s="249"/>
      <c r="NTV1" s="249"/>
      <c r="NTW1" s="249"/>
      <c r="NTX1" s="249"/>
      <c r="NTY1" s="249"/>
      <c r="NTZ1" s="249"/>
      <c r="NUA1" s="249"/>
      <c r="NUB1" s="249"/>
      <c r="NUC1" s="249"/>
      <c r="NUD1" s="249"/>
      <c r="NUE1" s="249"/>
      <c r="NUF1" s="249"/>
      <c r="NUG1" s="249"/>
      <c r="NUH1" s="249"/>
      <c r="NUI1" s="249"/>
      <c r="NUJ1" s="249"/>
      <c r="NUK1" s="249"/>
      <c r="NUL1" s="249"/>
      <c r="NUM1" s="249"/>
      <c r="NUN1" s="249"/>
      <c r="NUO1" s="249"/>
      <c r="NUP1" s="249"/>
      <c r="NUQ1" s="249"/>
      <c r="NUR1" s="249"/>
      <c r="NUS1" s="249"/>
      <c r="NUT1" s="249"/>
      <c r="NUU1" s="249"/>
      <c r="NUV1" s="249"/>
      <c r="NUW1" s="249"/>
      <c r="NUX1" s="249"/>
      <c r="NUY1" s="249"/>
      <c r="NUZ1" s="249"/>
      <c r="NVA1" s="249"/>
      <c r="NVB1" s="249"/>
      <c r="NVC1" s="249"/>
      <c r="NVD1" s="249"/>
      <c r="NVE1" s="249"/>
      <c r="NVF1" s="249"/>
      <c r="NVG1" s="249"/>
      <c r="NVH1" s="249"/>
      <c r="NVI1" s="249"/>
      <c r="NVJ1" s="249"/>
      <c r="NVK1" s="249"/>
      <c r="NVL1" s="249"/>
      <c r="NVM1" s="249"/>
      <c r="NVN1" s="249"/>
      <c r="NVO1" s="249"/>
      <c r="NVP1" s="249"/>
      <c r="NVQ1" s="249"/>
      <c r="NVR1" s="249"/>
      <c r="NVS1" s="249"/>
      <c r="NVT1" s="249"/>
      <c r="NVU1" s="249"/>
      <c r="NVV1" s="249"/>
      <c r="NVW1" s="249"/>
      <c r="NVX1" s="249"/>
      <c r="NVY1" s="249"/>
      <c r="NVZ1" s="249"/>
      <c r="NWA1" s="249"/>
      <c r="NWB1" s="249"/>
      <c r="NWC1" s="249"/>
      <c r="NWD1" s="249"/>
      <c r="NWE1" s="249"/>
      <c r="NWF1" s="249"/>
      <c r="NWG1" s="249"/>
      <c r="NWH1" s="249"/>
      <c r="NWI1" s="249"/>
      <c r="NWJ1" s="249"/>
      <c r="NWK1" s="249"/>
      <c r="NWL1" s="249"/>
      <c r="NWM1" s="249"/>
      <c r="NWN1" s="249"/>
      <c r="NWO1" s="249"/>
      <c r="NWP1" s="249"/>
      <c r="NWQ1" s="249"/>
      <c r="NWR1" s="249"/>
      <c r="NWS1" s="249"/>
      <c r="NWT1" s="249"/>
      <c r="NWU1" s="249"/>
      <c r="NWV1" s="249"/>
      <c r="NWW1" s="249"/>
      <c r="NWX1" s="249"/>
      <c r="NWY1" s="249"/>
      <c r="NWZ1" s="249"/>
      <c r="NXA1" s="249"/>
      <c r="NXB1" s="249"/>
      <c r="NXC1" s="249"/>
      <c r="NXD1" s="249"/>
      <c r="NXE1" s="249"/>
      <c r="NXF1" s="249"/>
      <c r="NXG1" s="249"/>
      <c r="NXH1" s="249"/>
      <c r="NXI1" s="249"/>
      <c r="NXJ1" s="249"/>
      <c r="NXK1" s="249"/>
      <c r="NXL1" s="249"/>
      <c r="NXM1" s="249"/>
      <c r="NXN1" s="249"/>
      <c r="NXO1" s="249"/>
      <c r="NXP1" s="249"/>
      <c r="NXQ1" s="249"/>
      <c r="NXR1" s="249"/>
      <c r="NXS1" s="249"/>
      <c r="NXT1" s="249"/>
      <c r="NXU1" s="249"/>
      <c r="NXV1" s="249"/>
      <c r="NXW1" s="249"/>
      <c r="NXX1" s="249"/>
      <c r="NXY1" s="249"/>
      <c r="NXZ1" s="249"/>
      <c r="NYA1" s="249"/>
      <c r="NYB1" s="249"/>
      <c r="NYC1" s="249"/>
      <c r="NYD1" s="249"/>
      <c r="NYE1" s="249"/>
      <c r="NYF1" s="249"/>
      <c r="NYG1" s="249"/>
      <c r="NYH1" s="249"/>
      <c r="NYI1" s="249"/>
      <c r="NYJ1" s="249"/>
      <c r="NYK1" s="249"/>
      <c r="NYL1" s="249"/>
      <c r="NYM1" s="249"/>
      <c r="NYN1" s="249"/>
      <c r="NYO1" s="249"/>
      <c r="NYP1" s="249"/>
      <c r="NYQ1" s="249"/>
      <c r="NYR1" s="249"/>
      <c r="NYS1" s="249"/>
      <c r="NYT1" s="249"/>
      <c r="NYU1" s="249"/>
      <c r="NYV1" s="249"/>
      <c r="NYW1" s="249"/>
      <c r="NYX1" s="249"/>
      <c r="NYY1" s="249"/>
      <c r="NYZ1" s="249"/>
      <c r="NZA1" s="249"/>
      <c r="NZB1" s="249"/>
      <c r="NZC1" s="249"/>
      <c r="NZD1" s="249"/>
      <c r="NZE1" s="249"/>
      <c r="NZF1" s="249"/>
      <c r="NZG1" s="249"/>
      <c r="NZH1" s="249"/>
      <c r="NZI1" s="249"/>
      <c r="NZJ1" s="249"/>
      <c r="NZK1" s="249"/>
      <c r="NZL1" s="249"/>
      <c r="NZM1" s="249"/>
      <c r="NZN1" s="249"/>
      <c r="NZO1" s="249"/>
      <c r="NZP1" s="249"/>
      <c r="NZQ1" s="249"/>
      <c r="NZR1" s="249"/>
      <c r="NZS1" s="249"/>
      <c r="NZT1" s="249"/>
      <c r="NZU1" s="249"/>
      <c r="NZV1" s="249"/>
      <c r="NZW1" s="249"/>
      <c r="NZX1" s="249"/>
      <c r="NZY1" s="249"/>
      <c r="NZZ1" s="249"/>
      <c r="OAA1" s="249"/>
      <c r="OAB1" s="249"/>
      <c r="OAC1" s="249"/>
      <c r="OAD1" s="249"/>
      <c r="OAE1" s="249"/>
      <c r="OAF1" s="249"/>
      <c r="OAG1" s="249"/>
      <c r="OAH1" s="249"/>
      <c r="OAI1" s="249"/>
      <c r="OAJ1" s="249"/>
      <c r="OAK1" s="249"/>
      <c r="OAL1" s="249"/>
      <c r="OAM1" s="249"/>
      <c r="OAN1" s="249"/>
      <c r="OAO1" s="249"/>
      <c r="OAP1" s="249"/>
      <c r="OAQ1" s="249"/>
      <c r="OAR1" s="249"/>
      <c r="OAS1" s="249"/>
      <c r="OAT1" s="249"/>
      <c r="OAU1" s="249"/>
      <c r="OAV1" s="249"/>
      <c r="OAW1" s="249"/>
      <c r="OAX1" s="249"/>
      <c r="OAY1" s="249"/>
      <c r="OAZ1" s="249"/>
      <c r="OBA1" s="249"/>
      <c r="OBB1" s="249"/>
      <c r="OBC1" s="249"/>
      <c r="OBD1" s="249"/>
      <c r="OBE1" s="249"/>
      <c r="OBF1" s="249"/>
      <c r="OBG1" s="249"/>
      <c r="OBH1" s="249"/>
      <c r="OBI1" s="249"/>
      <c r="OBJ1" s="249"/>
      <c r="OBK1" s="249"/>
      <c r="OBL1" s="249"/>
      <c r="OBM1" s="249"/>
      <c r="OBN1" s="249"/>
      <c r="OBO1" s="249"/>
      <c r="OBP1" s="249"/>
      <c r="OBQ1" s="249"/>
      <c r="OBR1" s="249"/>
      <c r="OBS1" s="249"/>
      <c r="OBT1" s="249"/>
      <c r="OBU1" s="249"/>
      <c r="OBV1" s="249"/>
      <c r="OBW1" s="249"/>
      <c r="OBX1" s="249"/>
      <c r="OBY1" s="249"/>
      <c r="OBZ1" s="249"/>
      <c r="OCA1" s="249"/>
      <c r="OCB1" s="249"/>
      <c r="OCC1" s="249"/>
      <c r="OCD1" s="249"/>
      <c r="OCE1" s="249"/>
      <c r="OCF1" s="249"/>
      <c r="OCG1" s="249"/>
      <c r="OCH1" s="249"/>
      <c r="OCI1" s="249"/>
      <c r="OCJ1" s="249"/>
      <c r="OCK1" s="249"/>
      <c r="OCL1" s="249"/>
      <c r="OCM1" s="249"/>
      <c r="OCN1" s="249"/>
      <c r="OCO1" s="249"/>
      <c r="OCP1" s="249"/>
      <c r="OCQ1" s="249"/>
      <c r="OCR1" s="249"/>
      <c r="OCS1" s="249"/>
      <c r="OCT1" s="249"/>
      <c r="OCU1" s="249"/>
      <c r="OCV1" s="249"/>
      <c r="OCW1" s="249"/>
      <c r="OCX1" s="249"/>
      <c r="OCY1" s="249"/>
      <c r="OCZ1" s="249"/>
      <c r="ODA1" s="249"/>
      <c r="ODB1" s="249"/>
      <c r="ODC1" s="249"/>
      <c r="ODD1" s="249"/>
      <c r="ODE1" s="249"/>
      <c r="ODF1" s="249"/>
      <c r="ODG1" s="249"/>
      <c r="ODH1" s="249"/>
      <c r="ODI1" s="249"/>
      <c r="ODJ1" s="249"/>
      <c r="ODK1" s="249"/>
      <c r="ODL1" s="249"/>
      <c r="ODM1" s="249"/>
      <c r="ODN1" s="249"/>
      <c r="ODO1" s="249"/>
      <c r="ODP1" s="249"/>
      <c r="ODQ1" s="249"/>
      <c r="ODR1" s="249"/>
      <c r="ODS1" s="249"/>
      <c r="ODT1" s="249"/>
      <c r="ODU1" s="249"/>
      <c r="ODV1" s="249"/>
      <c r="ODW1" s="249"/>
      <c r="ODX1" s="249"/>
      <c r="ODY1" s="249"/>
      <c r="ODZ1" s="249"/>
      <c r="OEA1" s="249"/>
      <c r="OEB1" s="249"/>
      <c r="OEC1" s="249"/>
      <c r="OED1" s="249"/>
      <c r="OEE1" s="249"/>
      <c r="OEF1" s="249"/>
      <c r="OEG1" s="249"/>
      <c r="OEH1" s="249"/>
      <c r="OEI1" s="249"/>
      <c r="OEJ1" s="249"/>
      <c r="OEK1" s="249"/>
      <c r="OEL1" s="249"/>
      <c r="OEM1" s="249"/>
      <c r="OEN1" s="249"/>
      <c r="OEO1" s="249"/>
      <c r="OEP1" s="249"/>
      <c r="OEQ1" s="249"/>
      <c r="OER1" s="249"/>
      <c r="OES1" s="249"/>
      <c r="OET1" s="249"/>
      <c r="OEU1" s="249"/>
      <c r="OEV1" s="249"/>
      <c r="OEW1" s="249"/>
      <c r="OEX1" s="249"/>
      <c r="OEY1" s="249"/>
      <c r="OEZ1" s="249"/>
      <c r="OFA1" s="249"/>
      <c r="OFB1" s="249"/>
      <c r="OFC1" s="249"/>
      <c r="OFD1" s="249"/>
      <c r="OFE1" s="249"/>
      <c r="OFF1" s="249"/>
      <c r="OFG1" s="249"/>
      <c r="OFH1" s="249"/>
      <c r="OFI1" s="249"/>
      <c r="OFJ1" s="249"/>
      <c r="OFK1" s="249"/>
      <c r="OFL1" s="249"/>
      <c r="OFM1" s="249"/>
      <c r="OFN1" s="249"/>
      <c r="OFO1" s="249"/>
      <c r="OFP1" s="249"/>
      <c r="OFQ1" s="249"/>
      <c r="OFR1" s="249"/>
      <c r="OFS1" s="249"/>
      <c r="OFT1" s="249"/>
      <c r="OFU1" s="249"/>
      <c r="OFV1" s="249"/>
      <c r="OFW1" s="249"/>
      <c r="OFX1" s="249"/>
      <c r="OFY1" s="249"/>
      <c r="OFZ1" s="249"/>
      <c r="OGA1" s="249"/>
      <c r="OGB1" s="249"/>
      <c r="OGC1" s="249"/>
      <c r="OGD1" s="249"/>
      <c r="OGE1" s="249"/>
      <c r="OGF1" s="249"/>
      <c r="OGG1" s="249"/>
      <c r="OGH1" s="249"/>
      <c r="OGI1" s="249"/>
      <c r="OGJ1" s="249"/>
      <c r="OGK1" s="249"/>
      <c r="OGL1" s="249"/>
      <c r="OGM1" s="249"/>
      <c r="OGN1" s="249"/>
      <c r="OGO1" s="249"/>
      <c r="OGP1" s="249"/>
      <c r="OGQ1" s="249"/>
      <c r="OGR1" s="249"/>
      <c r="OGS1" s="249"/>
      <c r="OGT1" s="249"/>
      <c r="OGU1" s="249"/>
      <c r="OGV1" s="249"/>
      <c r="OGW1" s="249"/>
      <c r="OGX1" s="249"/>
      <c r="OGY1" s="249"/>
      <c r="OGZ1" s="249"/>
      <c r="OHA1" s="249"/>
      <c r="OHB1" s="249"/>
      <c r="OHC1" s="249"/>
      <c r="OHD1" s="249"/>
      <c r="OHE1" s="249"/>
      <c r="OHF1" s="249"/>
      <c r="OHG1" s="249"/>
      <c r="OHH1" s="249"/>
      <c r="OHI1" s="249"/>
      <c r="OHJ1" s="249"/>
      <c r="OHK1" s="249"/>
      <c r="OHL1" s="249"/>
      <c r="OHM1" s="249"/>
      <c r="OHN1" s="249"/>
      <c r="OHO1" s="249"/>
      <c r="OHP1" s="249"/>
      <c r="OHQ1" s="249"/>
      <c r="OHR1" s="249"/>
      <c r="OHS1" s="249"/>
      <c r="OHT1" s="249"/>
      <c r="OHU1" s="249"/>
      <c r="OHV1" s="249"/>
      <c r="OHW1" s="249"/>
      <c r="OHX1" s="249"/>
      <c r="OHY1" s="249"/>
      <c r="OHZ1" s="249"/>
      <c r="OIA1" s="249"/>
      <c r="OIB1" s="249"/>
      <c r="OIC1" s="249"/>
      <c r="OID1" s="249"/>
      <c r="OIE1" s="249"/>
      <c r="OIF1" s="249"/>
      <c r="OIG1" s="249"/>
      <c r="OIH1" s="249"/>
      <c r="OII1" s="249"/>
      <c r="OIJ1" s="249"/>
      <c r="OIK1" s="249"/>
      <c r="OIL1" s="249"/>
      <c r="OIM1" s="249"/>
      <c r="OIN1" s="249"/>
      <c r="OIO1" s="249"/>
      <c r="OIP1" s="249"/>
      <c r="OIQ1" s="249"/>
      <c r="OIR1" s="249"/>
      <c r="OIS1" s="249"/>
      <c r="OIT1" s="249"/>
      <c r="OIU1" s="249"/>
      <c r="OIV1" s="249"/>
      <c r="OIW1" s="249"/>
      <c r="OIX1" s="249"/>
      <c r="OIY1" s="249"/>
      <c r="OIZ1" s="249"/>
      <c r="OJA1" s="249"/>
      <c r="OJB1" s="249"/>
      <c r="OJC1" s="249"/>
      <c r="OJD1" s="249"/>
      <c r="OJE1" s="249"/>
      <c r="OJF1" s="249"/>
      <c r="OJG1" s="249"/>
      <c r="OJH1" s="249"/>
      <c r="OJI1" s="249"/>
      <c r="OJJ1" s="249"/>
      <c r="OJK1" s="249"/>
      <c r="OJL1" s="249"/>
      <c r="OJM1" s="249"/>
      <c r="OJN1" s="249"/>
      <c r="OJO1" s="249"/>
      <c r="OJP1" s="249"/>
      <c r="OJQ1" s="249"/>
      <c r="OJR1" s="249"/>
      <c r="OJS1" s="249"/>
      <c r="OJT1" s="249"/>
      <c r="OJU1" s="249"/>
      <c r="OJV1" s="249"/>
      <c r="OJW1" s="249"/>
      <c r="OJX1" s="249"/>
      <c r="OJY1" s="249"/>
      <c r="OJZ1" s="249"/>
      <c r="OKA1" s="249"/>
      <c r="OKB1" s="249"/>
      <c r="OKC1" s="249"/>
      <c r="OKD1" s="249"/>
      <c r="OKE1" s="249"/>
      <c r="OKF1" s="249"/>
      <c r="OKG1" s="249"/>
      <c r="OKH1" s="249"/>
      <c r="OKI1" s="249"/>
      <c r="OKJ1" s="249"/>
      <c r="OKK1" s="249"/>
      <c r="OKL1" s="249"/>
      <c r="OKM1" s="249"/>
      <c r="OKN1" s="249"/>
      <c r="OKO1" s="249"/>
      <c r="OKP1" s="249"/>
      <c r="OKQ1" s="249"/>
      <c r="OKR1" s="249"/>
      <c r="OKS1" s="249"/>
      <c r="OKT1" s="249"/>
      <c r="OKU1" s="249"/>
      <c r="OKV1" s="249"/>
      <c r="OKW1" s="249"/>
      <c r="OKX1" s="249"/>
      <c r="OKY1" s="249"/>
      <c r="OKZ1" s="249"/>
      <c r="OLA1" s="249"/>
      <c r="OLB1" s="249"/>
      <c r="OLC1" s="249"/>
      <c r="OLD1" s="249"/>
      <c r="OLE1" s="249"/>
      <c r="OLF1" s="249"/>
      <c r="OLG1" s="249"/>
      <c r="OLH1" s="249"/>
      <c r="OLI1" s="249"/>
      <c r="OLJ1" s="249"/>
      <c r="OLK1" s="249"/>
      <c r="OLL1" s="249"/>
      <c r="OLM1" s="249"/>
      <c r="OLN1" s="249"/>
      <c r="OLO1" s="249"/>
      <c r="OLP1" s="249"/>
      <c r="OLQ1" s="249"/>
      <c r="OLR1" s="249"/>
      <c r="OLS1" s="249"/>
      <c r="OLT1" s="249"/>
      <c r="OLU1" s="249"/>
      <c r="OLV1" s="249"/>
      <c r="OLW1" s="249"/>
      <c r="OLX1" s="249"/>
      <c r="OLY1" s="249"/>
      <c r="OLZ1" s="249"/>
      <c r="OMA1" s="249"/>
      <c r="OMB1" s="249"/>
      <c r="OMC1" s="249"/>
      <c r="OMD1" s="249"/>
      <c r="OME1" s="249"/>
      <c r="OMF1" s="249"/>
      <c r="OMG1" s="249"/>
      <c r="OMH1" s="249"/>
      <c r="OMI1" s="249"/>
      <c r="OMJ1" s="249"/>
      <c r="OMK1" s="249"/>
      <c r="OML1" s="249"/>
      <c r="OMM1" s="249"/>
      <c r="OMN1" s="249"/>
      <c r="OMO1" s="249"/>
      <c r="OMP1" s="249"/>
      <c r="OMQ1" s="249"/>
      <c r="OMR1" s="249"/>
      <c r="OMS1" s="249"/>
      <c r="OMT1" s="249"/>
      <c r="OMU1" s="249"/>
      <c r="OMV1" s="249"/>
      <c r="OMW1" s="249"/>
      <c r="OMX1" s="249"/>
      <c r="OMY1" s="249"/>
      <c r="OMZ1" s="249"/>
      <c r="ONA1" s="249"/>
      <c r="ONB1" s="249"/>
      <c r="ONC1" s="249"/>
      <c r="OND1" s="249"/>
      <c r="ONE1" s="249"/>
      <c r="ONF1" s="249"/>
      <c r="ONG1" s="249"/>
      <c r="ONH1" s="249"/>
      <c r="ONI1" s="249"/>
      <c r="ONJ1" s="249"/>
      <c r="ONK1" s="249"/>
      <c r="ONL1" s="249"/>
      <c r="ONM1" s="249"/>
      <c r="ONN1" s="249"/>
      <c r="ONO1" s="249"/>
      <c r="ONP1" s="249"/>
      <c r="ONQ1" s="249"/>
      <c r="ONR1" s="249"/>
      <c r="ONS1" s="249"/>
      <c r="ONT1" s="249"/>
      <c r="ONU1" s="249"/>
      <c r="ONV1" s="249"/>
      <c r="ONW1" s="249"/>
      <c r="ONX1" s="249"/>
      <c r="ONY1" s="249"/>
      <c r="ONZ1" s="249"/>
      <c r="OOA1" s="249"/>
      <c r="OOB1" s="249"/>
      <c r="OOC1" s="249"/>
      <c r="OOD1" s="249"/>
      <c r="OOE1" s="249"/>
      <c r="OOF1" s="249"/>
      <c r="OOG1" s="249"/>
      <c r="OOH1" s="249"/>
      <c r="OOI1" s="249"/>
      <c r="OOJ1" s="249"/>
      <c r="OOK1" s="249"/>
      <c r="OOL1" s="249"/>
      <c r="OOM1" s="249"/>
      <c r="OON1" s="249"/>
      <c r="OOO1" s="249"/>
      <c r="OOP1" s="249"/>
      <c r="OOQ1" s="249"/>
      <c r="OOR1" s="249"/>
      <c r="OOS1" s="249"/>
      <c r="OOT1" s="249"/>
      <c r="OOU1" s="249"/>
      <c r="OOV1" s="249"/>
      <c r="OOW1" s="249"/>
      <c r="OOX1" s="249"/>
      <c r="OOY1" s="249"/>
      <c r="OOZ1" s="249"/>
      <c r="OPA1" s="249"/>
      <c r="OPB1" s="249"/>
      <c r="OPC1" s="249"/>
      <c r="OPD1" s="249"/>
      <c r="OPE1" s="249"/>
      <c r="OPF1" s="249"/>
      <c r="OPG1" s="249"/>
      <c r="OPH1" s="249"/>
      <c r="OPI1" s="249"/>
      <c r="OPJ1" s="249"/>
      <c r="OPK1" s="249"/>
      <c r="OPL1" s="249"/>
      <c r="OPM1" s="249"/>
      <c r="OPN1" s="249"/>
      <c r="OPO1" s="249"/>
      <c r="OPP1" s="249"/>
      <c r="OPQ1" s="249"/>
      <c r="OPR1" s="249"/>
      <c r="OPS1" s="249"/>
      <c r="OPT1" s="249"/>
      <c r="OPU1" s="249"/>
      <c r="OPV1" s="249"/>
      <c r="OPW1" s="249"/>
      <c r="OPX1" s="249"/>
      <c r="OPY1" s="249"/>
      <c r="OPZ1" s="249"/>
      <c r="OQA1" s="249"/>
      <c r="OQB1" s="249"/>
      <c r="OQC1" s="249"/>
      <c r="OQD1" s="249"/>
      <c r="OQE1" s="249"/>
      <c r="OQF1" s="249"/>
      <c r="OQG1" s="249"/>
      <c r="OQH1" s="249"/>
      <c r="OQI1" s="249"/>
      <c r="OQJ1" s="249"/>
      <c r="OQK1" s="249"/>
      <c r="OQL1" s="249"/>
      <c r="OQM1" s="249"/>
      <c r="OQN1" s="249"/>
      <c r="OQO1" s="249"/>
      <c r="OQP1" s="249"/>
      <c r="OQQ1" s="249"/>
      <c r="OQR1" s="249"/>
      <c r="OQS1" s="249"/>
      <c r="OQT1" s="249"/>
      <c r="OQU1" s="249"/>
      <c r="OQV1" s="249"/>
      <c r="OQW1" s="249"/>
      <c r="OQX1" s="249"/>
      <c r="OQY1" s="249"/>
      <c r="OQZ1" s="249"/>
      <c r="ORA1" s="249"/>
      <c r="ORB1" s="249"/>
      <c r="ORC1" s="249"/>
      <c r="ORD1" s="249"/>
      <c r="ORE1" s="249"/>
      <c r="ORF1" s="249"/>
      <c r="ORG1" s="249"/>
      <c r="ORH1" s="249"/>
      <c r="ORI1" s="249"/>
      <c r="ORJ1" s="249"/>
      <c r="ORK1" s="249"/>
      <c r="ORL1" s="249"/>
      <c r="ORM1" s="249"/>
      <c r="ORN1" s="249"/>
      <c r="ORO1" s="249"/>
      <c r="ORP1" s="249"/>
      <c r="ORQ1" s="249"/>
      <c r="ORR1" s="249"/>
      <c r="ORS1" s="249"/>
      <c r="ORT1" s="249"/>
      <c r="ORU1" s="249"/>
      <c r="ORV1" s="249"/>
      <c r="ORW1" s="249"/>
      <c r="ORX1" s="249"/>
      <c r="ORY1" s="249"/>
      <c r="ORZ1" s="249"/>
      <c r="OSA1" s="249"/>
      <c r="OSB1" s="249"/>
      <c r="OSC1" s="249"/>
      <c r="OSD1" s="249"/>
      <c r="OSE1" s="249"/>
      <c r="OSF1" s="249"/>
      <c r="OSG1" s="249"/>
      <c r="OSH1" s="249"/>
      <c r="OSI1" s="249"/>
      <c r="OSJ1" s="249"/>
      <c r="OSK1" s="249"/>
      <c r="OSL1" s="249"/>
      <c r="OSM1" s="249"/>
      <c r="OSN1" s="249"/>
      <c r="OSO1" s="249"/>
      <c r="OSP1" s="249"/>
      <c r="OSQ1" s="249"/>
      <c r="OSR1" s="249"/>
      <c r="OSS1" s="249"/>
      <c r="OST1" s="249"/>
      <c r="OSU1" s="249"/>
      <c r="OSV1" s="249"/>
      <c r="OSW1" s="249"/>
      <c r="OSX1" s="249"/>
      <c r="OSY1" s="249"/>
      <c r="OSZ1" s="249"/>
      <c r="OTA1" s="249"/>
      <c r="OTB1" s="249"/>
      <c r="OTC1" s="249"/>
      <c r="OTD1" s="249"/>
      <c r="OTE1" s="249"/>
      <c r="OTF1" s="249"/>
      <c r="OTG1" s="249"/>
      <c r="OTH1" s="249"/>
      <c r="OTI1" s="249"/>
      <c r="OTJ1" s="249"/>
      <c r="OTK1" s="249"/>
      <c r="OTL1" s="249"/>
      <c r="OTM1" s="249"/>
      <c r="OTN1" s="249"/>
      <c r="OTO1" s="249"/>
      <c r="OTP1" s="249"/>
      <c r="OTQ1" s="249"/>
      <c r="OTR1" s="249"/>
      <c r="OTS1" s="249"/>
      <c r="OTT1" s="249"/>
      <c r="OTU1" s="249"/>
      <c r="OTV1" s="249"/>
      <c r="OTW1" s="249"/>
      <c r="OTX1" s="249"/>
      <c r="OTY1" s="249"/>
      <c r="OTZ1" s="249"/>
      <c r="OUA1" s="249"/>
      <c r="OUB1" s="249"/>
      <c r="OUC1" s="249"/>
      <c r="OUD1" s="249"/>
      <c r="OUE1" s="249"/>
      <c r="OUF1" s="249"/>
      <c r="OUG1" s="249"/>
      <c r="OUH1" s="249"/>
      <c r="OUI1" s="249"/>
      <c r="OUJ1" s="249"/>
      <c r="OUK1" s="249"/>
      <c r="OUL1" s="249"/>
      <c r="OUM1" s="249"/>
      <c r="OUN1" s="249"/>
      <c r="OUO1" s="249"/>
      <c r="OUP1" s="249"/>
      <c r="OUQ1" s="249"/>
      <c r="OUR1" s="249"/>
      <c r="OUS1" s="249"/>
      <c r="OUT1" s="249"/>
      <c r="OUU1" s="249"/>
      <c r="OUV1" s="249"/>
      <c r="OUW1" s="249"/>
      <c r="OUX1" s="249"/>
      <c r="OUY1" s="249"/>
      <c r="OUZ1" s="249"/>
      <c r="OVA1" s="249"/>
      <c r="OVB1" s="249"/>
      <c r="OVC1" s="249"/>
      <c r="OVD1" s="249"/>
      <c r="OVE1" s="249"/>
      <c r="OVF1" s="249"/>
      <c r="OVG1" s="249"/>
      <c r="OVH1" s="249"/>
      <c r="OVI1" s="249"/>
      <c r="OVJ1" s="249"/>
      <c r="OVK1" s="249"/>
      <c r="OVL1" s="249"/>
      <c r="OVM1" s="249"/>
      <c r="OVN1" s="249"/>
      <c r="OVO1" s="249"/>
      <c r="OVP1" s="249"/>
      <c r="OVQ1" s="249"/>
      <c r="OVR1" s="249"/>
      <c r="OVS1" s="249"/>
      <c r="OVT1" s="249"/>
      <c r="OVU1" s="249"/>
      <c r="OVV1" s="249"/>
      <c r="OVW1" s="249"/>
      <c r="OVX1" s="249"/>
      <c r="OVY1" s="249"/>
      <c r="OVZ1" s="249"/>
      <c r="OWA1" s="249"/>
      <c r="OWB1" s="249"/>
      <c r="OWC1" s="249"/>
      <c r="OWD1" s="249"/>
      <c r="OWE1" s="249"/>
      <c r="OWF1" s="249"/>
      <c r="OWG1" s="249"/>
      <c r="OWH1" s="249"/>
      <c r="OWI1" s="249"/>
      <c r="OWJ1" s="249"/>
      <c r="OWK1" s="249"/>
      <c r="OWL1" s="249"/>
      <c r="OWM1" s="249"/>
      <c r="OWN1" s="249"/>
      <c r="OWO1" s="249"/>
      <c r="OWP1" s="249"/>
      <c r="OWQ1" s="249"/>
      <c r="OWR1" s="249"/>
      <c r="OWS1" s="249"/>
      <c r="OWT1" s="249"/>
      <c r="OWU1" s="249"/>
      <c r="OWV1" s="249"/>
      <c r="OWW1" s="249"/>
      <c r="OWX1" s="249"/>
      <c r="OWY1" s="249"/>
      <c r="OWZ1" s="249"/>
      <c r="OXA1" s="249"/>
      <c r="OXB1" s="249"/>
      <c r="OXC1" s="249"/>
      <c r="OXD1" s="249"/>
      <c r="OXE1" s="249"/>
      <c r="OXF1" s="249"/>
      <c r="OXG1" s="249"/>
      <c r="OXH1" s="249"/>
      <c r="OXI1" s="249"/>
      <c r="OXJ1" s="249"/>
      <c r="OXK1" s="249"/>
      <c r="OXL1" s="249"/>
      <c r="OXM1" s="249"/>
      <c r="OXN1" s="249"/>
      <c r="OXO1" s="249"/>
      <c r="OXP1" s="249"/>
      <c r="OXQ1" s="249"/>
      <c r="OXR1" s="249"/>
      <c r="OXS1" s="249"/>
      <c r="OXT1" s="249"/>
      <c r="OXU1" s="249"/>
      <c r="OXV1" s="249"/>
      <c r="OXW1" s="249"/>
      <c r="OXX1" s="249"/>
      <c r="OXY1" s="249"/>
      <c r="OXZ1" s="249"/>
      <c r="OYA1" s="249"/>
      <c r="OYB1" s="249"/>
      <c r="OYC1" s="249"/>
      <c r="OYD1" s="249"/>
      <c r="OYE1" s="249"/>
      <c r="OYF1" s="249"/>
      <c r="OYG1" s="249"/>
      <c r="OYH1" s="249"/>
      <c r="OYI1" s="249"/>
      <c r="OYJ1" s="249"/>
      <c r="OYK1" s="249"/>
      <c r="OYL1" s="249"/>
      <c r="OYM1" s="249"/>
      <c r="OYN1" s="249"/>
      <c r="OYO1" s="249"/>
      <c r="OYP1" s="249"/>
      <c r="OYQ1" s="249"/>
      <c r="OYR1" s="249"/>
      <c r="OYS1" s="249"/>
      <c r="OYT1" s="249"/>
      <c r="OYU1" s="249"/>
      <c r="OYV1" s="249"/>
      <c r="OYW1" s="249"/>
      <c r="OYX1" s="249"/>
      <c r="OYY1" s="249"/>
      <c r="OYZ1" s="249"/>
      <c r="OZA1" s="249"/>
      <c r="OZB1" s="249"/>
      <c r="OZC1" s="249"/>
      <c r="OZD1" s="249"/>
      <c r="OZE1" s="249"/>
      <c r="OZF1" s="249"/>
      <c r="OZG1" s="249"/>
      <c r="OZH1" s="249"/>
      <c r="OZI1" s="249"/>
      <c r="OZJ1" s="249"/>
      <c r="OZK1" s="249"/>
      <c r="OZL1" s="249"/>
      <c r="OZM1" s="249"/>
      <c r="OZN1" s="249"/>
      <c r="OZO1" s="249"/>
      <c r="OZP1" s="249"/>
      <c r="OZQ1" s="249"/>
      <c r="OZR1" s="249"/>
      <c r="OZS1" s="249"/>
      <c r="OZT1" s="249"/>
      <c r="OZU1" s="249"/>
      <c r="OZV1" s="249"/>
      <c r="OZW1" s="249"/>
      <c r="OZX1" s="249"/>
      <c r="OZY1" s="249"/>
      <c r="OZZ1" s="249"/>
      <c r="PAA1" s="249"/>
      <c r="PAB1" s="249"/>
      <c r="PAC1" s="249"/>
      <c r="PAD1" s="249"/>
      <c r="PAE1" s="249"/>
      <c r="PAF1" s="249"/>
      <c r="PAG1" s="249"/>
      <c r="PAH1" s="249"/>
      <c r="PAI1" s="249"/>
      <c r="PAJ1" s="249"/>
      <c r="PAK1" s="249"/>
      <c r="PAL1" s="249"/>
      <c r="PAM1" s="249"/>
      <c r="PAN1" s="249"/>
      <c r="PAO1" s="249"/>
      <c r="PAP1" s="249"/>
      <c r="PAQ1" s="249"/>
      <c r="PAR1" s="249"/>
      <c r="PAS1" s="249"/>
      <c r="PAT1" s="249"/>
      <c r="PAU1" s="249"/>
      <c r="PAV1" s="249"/>
      <c r="PAW1" s="249"/>
      <c r="PAX1" s="249"/>
      <c r="PAY1" s="249"/>
      <c r="PAZ1" s="249"/>
      <c r="PBA1" s="249"/>
      <c r="PBB1" s="249"/>
      <c r="PBC1" s="249"/>
      <c r="PBD1" s="249"/>
      <c r="PBE1" s="249"/>
      <c r="PBF1" s="249"/>
      <c r="PBG1" s="249"/>
      <c r="PBH1" s="249"/>
      <c r="PBI1" s="249"/>
      <c r="PBJ1" s="249"/>
      <c r="PBK1" s="249"/>
      <c r="PBL1" s="249"/>
      <c r="PBM1" s="249"/>
      <c r="PBN1" s="249"/>
      <c r="PBO1" s="249"/>
      <c r="PBP1" s="249"/>
      <c r="PBQ1" s="249"/>
      <c r="PBR1" s="249"/>
      <c r="PBS1" s="249"/>
      <c r="PBT1" s="249"/>
      <c r="PBU1" s="249"/>
      <c r="PBV1" s="249"/>
      <c r="PBW1" s="249"/>
      <c r="PBX1" s="249"/>
      <c r="PBY1" s="249"/>
      <c r="PBZ1" s="249"/>
      <c r="PCA1" s="249"/>
      <c r="PCB1" s="249"/>
      <c r="PCC1" s="249"/>
      <c r="PCD1" s="249"/>
      <c r="PCE1" s="249"/>
      <c r="PCF1" s="249"/>
      <c r="PCG1" s="249"/>
      <c r="PCH1" s="249"/>
      <c r="PCI1" s="249"/>
      <c r="PCJ1" s="249"/>
      <c r="PCK1" s="249"/>
      <c r="PCL1" s="249"/>
      <c r="PCM1" s="249"/>
      <c r="PCN1" s="249"/>
      <c r="PCO1" s="249"/>
      <c r="PCP1" s="249"/>
      <c r="PCQ1" s="249"/>
      <c r="PCR1" s="249"/>
      <c r="PCS1" s="249"/>
      <c r="PCT1" s="249"/>
      <c r="PCU1" s="249"/>
      <c r="PCV1" s="249"/>
      <c r="PCW1" s="249"/>
      <c r="PCX1" s="249"/>
      <c r="PCY1" s="249"/>
      <c r="PCZ1" s="249"/>
      <c r="PDA1" s="249"/>
      <c r="PDB1" s="249"/>
      <c r="PDC1" s="249"/>
      <c r="PDD1" s="249"/>
      <c r="PDE1" s="249"/>
      <c r="PDF1" s="249"/>
      <c r="PDG1" s="249"/>
      <c r="PDH1" s="249"/>
      <c r="PDI1" s="249"/>
      <c r="PDJ1" s="249"/>
      <c r="PDK1" s="249"/>
      <c r="PDL1" s="249"/>
      <c r="PDM1" s="249"/>
      <c r="PDN1" s="249"/>
      <c r="PDO1" s="249"/>
      <c r="PDP1" s="249"/>
      <c r="PDQ1" s="249"/>
      <c r="PDR1" s="249"/>
      <c r="PDS1" s="249"/>
      <c r="PDT1" s="249"/>
      <c r="PDU1" s="249"/>
      <c r="PDV1" s="249"/>
      <c r="PDW1" s="249"/>
      <c r="PDX1" s="249"/>
      <c r="PDY1" s="249"/>
      <c r="PDZ1" s="249"/>
      <c r="PEA1" s="249"/>
      <c r="PEB1" s="249"/>
      <c r="PEC1" s="249"/>
      <c r="PED1" s="249"/>
      <c r="PEE1" s="249"/>
      <c r="PEF1" s="249"/>
      <c r="PEG1" s="249"/>
      <c r="PEH1" s="249"/>
      <c r="PEI1" s="249"/>
      <c r="PEJ1" s="249"/>
      <c r="PEK1" s="249"/>
      <c r="PEL1" s="249"/>
      <c r="PEM1" s="249"/>
      <c r="PEN1" s="249"/>
      <c r="PEO1" s="249"/>
      <c r="PEP1" s="249"/>
      <c r="PEQ1" s="249"/>
      <c r="PER1" s="249"/>
      <c r="PES1" s="249"/>
      <c r="PET1" s="249"/>
      <c r="PEU1" s="249"/>
      <c r="PEV1" s="249"/>
      <c r="PEW1" s="249"/>
      <c r="PEX1" s="249"/>
      <c r="PEY1" s="249"/>
      <c r="PEZ1" s="249"/>
      <c r="PFA1" s="249"/>
      <c r="PFB1" s="249"/>
      <c r="PFC1" s="249"/>
      <c r="PFD1" s="249"/>
      <c r="PFE1" s="249"/>
      <c r="PFF1" s="249"/>
      <c r="PFG1" s="249"/>
      <c r="PFH1" s="249"/>
      <c r="PFI1" s="249"/>
      <c r="PFJ1" s="249"/>
      <c r="PFK1" s="249"/>
      <c r="PFL1" s="249"/>
      <c r="PFM1" s="249"/>
      <c r="PFN1" s="249"/>
      <c r="PFO1" s="249"/>
      <c r="PFP1" s="249"/>
      <c r="PFQ1" s="249"/>
      <c r="PFR1" s="249"/>
      <c r="PFS1" s="249"/>
      <c r="PFT1" s="249"/>
      <c r="PFU1" s="249"/>
      <c r="PFV1" s="249"/>
      <c r="PFW1" s="249"/>
      <c r="PFX1" s="249"/>
      <c r="PFY1" s="249"/>
      <c r="PFZ1" s="249"/>
      <c r="PGA1" s="249"/>
      <c r="PGB1" s="249"/>
      <c r="PGC1" s="249"/>
      <c r="PGD1" s="249"/>
      <c r="PGE1" s="249"/>
      <c r="PGF1" s="249"/>
      <c r="PGG1" s="249"/>
      <c r="PGH1" s="249"/>
      <c r="PGI1" s="249"/>
      <c r="PGJ1" s="249"/>
      <c r="PGK1" s="249"/>
      <c r="PGL1" s="249"/>
      <c r="PGM1" s="249"/>
      <c r="PGN1" s="249"/>
      <c r="PGO1" s="249"/>
      <c r="PGP1" s="249"/>
      <c r="PGQ1" s="249"/>
      <c r="PGR1" s="249"/>
      <c r="PGS1" s="249"/>
      <c r="PGT1" s="249"/>
      <c r="PGU1" s="249"/>
      <c r="PGV1" s="249"/>
      <c r="PGW1" s="249"/>
      <c r="PGX1" s="249"/>
      <c r="PGY1" s="249"/>
      <c r="PGZ1" s="249"/>
      <c r="PHA1" s="249"/>
      <c r="PHB1" s="249"/>
      <c r="PHC1" s="249"/>
      <c r="PHD1" s="249"/>
      <c r="PHE1" s="249"/>
      <c r="PHF1" s="249"/>
      <c r="PHG1" s="249"/>
      <c r="PHH1" s="249"/>
      <c r="PHI1" s="249"/>
      <c r="PHJ1" s="249"/>
      <c r="PHK1" s="249"/>
      <c r="PHL1" s="249"/>
      <c r="PHM1" s="249"/>
      <c r="PHN1" s="249"/>
      <c r="PHO1" s="249"/>
      <c r="PHP1" s="249"/>
      <c r="PHQ1" s="249"/>
      <c r="PHR1" s="249"/>
      <c r="PHS1" s="249"/>
      <c r="PHT1" s="249"/>
      <c r="PHU1" s="249"/>
      <c r="PHV1" s="249"/>
      <c r="PHW1" s="249"/>
      <c r="PHX1" s="249"/>
      <c r="PHY1" s="249"/>
      <c r="PHZ1" s="249"/>
      <c r="PIA1" s="249"/>
      <c r="PIB1" s="249"/>
      <c r="PIC1" s="249"/>
      <c r="PID1" s="249"/>
      <c r="PIE1" s="249"/>
      <c r="PIF1" s="249"/>
      <c r="PIG1" s="249"/>
      <c r="PIH1" s="249"/>
      <c r="PII1" s="249"/>
      <c r="PIJ1" s="249"/>
      <c r="PIK1" s="249"/>
      <c r="PIL1" s="249"/>
      <c r="PIM1" s="249"/>
      <c r="PIN1" s="249"/>
      <c r="PIO1" s="249"/>
      <c r="PIP1" s="249"/>
      <c r="PIQ1" s="249"/>
      <c r="PIR1" s="249"/>
      <c r="PIS1" s="249"/>
      <c r="PIT1" s="249"/>
      <c r="PIU1" s="249"/>
      <c r="PIV1" s="249"/>
      <c r="PIW1" s="249"/>
      <c r="PIX1" s="249"/>
      <c r="PIY1" s="249"/>
      <c r="PIZ1" s="249"/>
      <c r="PJA1" s="249"/>
      <c r="PJB1" s="249"/>
      <c r="PJC1" s="249"/>
      <c r="PJD1" s="249"/>
      <c r="PJE1" s="249"/>
      <c r="PJF1" s="249"/>
      <c r="PJG1" s="249"/>
      <c r="PJH1" s="249"/>
      <c r="PJI1" s="249"/>
      <c r="PJJ1" s="249"/>
      <c r="PJK1" s="249"/>
      <c r="PJL1" s="249"/>
      <c r="PJM1" s="249"/>
      <c r="PJN1" s="249"/>
      <c r="PJO1" s="249"/>
      <c r="PJP1" s="249"/>
      <c r="PJQ1" s="249"/>
      <c r="PJR1" s="249"/>
      <c r="PJS1" s="249"/>
      <c r="PJT1" s="249"/>
      <c r="PJU1" s="249"/>
      <c r="PJV1" s="249"/>
      <c r="PJW1" s="249"/>
      <c r="PJX1" s="249"/>
      <c r="PJY1" s="249"/>
      <c r="PJZ1" s="249"/>
      <c r="PKA1" s="249"/>
      <c r="PKB1" s="249"/>
      <c r="PKC1" s="249"/>
      <c r="PKD1" s="249"/>
      <c r="PKE1" s="249"/>
      <c r="PKF1" s="249"/>
      <c r="PKG1" s="249"/>
      <c r="PKH1" s="249"/>
      <c r="PKI1" s="249"/>
      <c r="PKJ1" s="249"/>
      <c r="PKK1" s="249"/>
      <c r="PKL1" s="249"/>
      <c r="PKM1" s="249"/>
      <c r="PKN1" s="249"/>
      <c r="PKO1" s="249"/>
      <c r="PKP1" s="249"/>
      <c r="PKQ1" s="249"/>
      <c r="PKR1" s="249"/>
      <c r="PKS1" s="249"/>
      <c r="PKT1" s="249"/>
      <c r="PKU1" s="249"/>
      <c r="PKV1" s="249"/>
      <c r="PKW1" s="249"/>
      <c r="PKX1" s="249"/>
      <c r="PKY1" s="249"/>
      <c r="PKZ1" s="249"/>
      <c r="PLA1" s="249"/>
      <c r="PLB1" s="249"/>
      <c r="PLC1" s="249"/>
      <c r="PLD1" s="249"/>
      <c r="PLE1" s="249"/>
      <c r="PLF1" s="249"/>
      <c r="PLG1" s="249"/>
      <c r="PLH1" s="249"/>
      <c r="PLI1" s="249"/>
      <c r="PLJ1" s="249"/>
      <c r="PLK1" s="249"/>
      <c r="PLL1" s="249"/>
      <c r="PLM1" s="249"/>
      <c r="PLN1" s="249"/>
      <c r="PLO1" s="249"/>
      <c r="PLP1" s="249"/>
      <c r="PLQ1" s="249"/>
      <c r="PLR1" s="249"/>
      <c r="PLS1" s="249"/>
      <c r="PLT1" s="249"/>
      <c r="PLU1" s="249"/>
      <c r="PLV1" s="249"/>
      <c r="PLW1" s="249"/>
      <c r="PLX1" s="249"/>
      <c r="PLY1" s="249"/>
      <c r="PLZ1" s="249"/>
      <c r="PMA1" s="249"/>
      <c r="PMB1" s="249"/>
      <c r="PMC1" s="249"/>
      <c r="PMD1" s="249"/>
      <c r="PME1" s="249"/>
      <c r="PMF1" s="249"/>
      <c r="PMG1" s="249"/>
      <c r="PMH1" s="249"/>
      <c r="PMI1" s="249"/>
      <c r="PMJ1" s="249"/>
      <c r="PMK1" s="249"/>
      <c r="PML1" s="249"/>
      <c r="PMM1" s="249"/>
      <c r="PMN1" s="249"/>
      <c r="PMO1" s="249"/>
      <c r="PMP1" s="249"/>
      <c r="PMQ1" s="249"/>
      <c r="PMR1" s="249"/>
      <c r="PMS1" s="249"/>
      <c r="PMT1" s="249"/>
      <c r="PMU1" s="249"/>
      <c r="PMV1" s="249"/>
      <c r="PMW1" s="249"/>
      <c r="PMX1" s="249"/>
      <c r="PMY1" s="249"/>
      <c r="PMZ1" s="249"/>
      <c r="PNA1" s="249"/>
      <c r="PNB1" s="249"/>
      <c r="PNC1" s="249"/>
      <c r="PND1" s="249"/>
      <c r="PNE1" s="249"/>
      <c r="PNF1" s="249"/>
      <c r="PNG1" s="249"/>
      <c r="PNH1" s="249"/>
      <c r="PNI1" s="249"/>
      <c r="PNJ1" s="249"/>
      <c r="PNK1" s="249"/>
      <c r="PNL1" s="249"/>
      <c r="PNM1" s="249"/>
      <c r="PNN1" s="249"/>
      <c r="PNO1" s="249"/>
      <c r="PNP1" s="249"/>
      <c r="PNQ1" s="249"/>
      <c r="PNR1" s="249"/>
      <c r="PNS1" s="249"/>
      <c r="PNT1" s="249"/>
      <c r="PNU1" s="249"/>
      <c r="PNV1" s="249"/>
      <c r="PNW1" s="249"/>
      <c r="PNX1" s="249"/>
      <c r="PNY1" s="249"/>
      <c r="PNZ1" s="249"/>
      <c r="POA1" s="249"/>
      <c r="POB1" s="249"/>
      <c r="POC1" s="249"/>
      <c r="POD1" s="249"/>
      <c r="POE1" s="249"/>
      <c r="POF1" s="249"/>
      <c r="POG1" s="249"/>
      <c r="POH1" s="249"/>
      <c r="POI1" s="249"/>
      <c r="POJ1" s="249"/>
      <c r="POK1" s="249"/>
      <c r="POL1" s="249"/>
      <c r="POM1" s="249"/>
      <c r="PON1" s="249"/>
      <c r="POO1" s="249"/>
      <c r="POP1" s="249"/>
      <c r="POQ1" s="249"/>
      <c r="POR1" s="249"/>
      <c r="POS1" s="249"/>
      <c r="POT1" s="249"/>
      <c r="POU1" s="249"/>
      <c r="POV1" s="249"/>
      <c r="POW1" s="249"/>
      <c r="POX1" s="249"/>
      <c r="POY1" s="249"/>
      <c r="POZ1" s="249"/>
      <c r="PPA1" s="249"/>
      <c r="PPB1" s="249"/>
      <c r="PPC1" s="249"/>
      <c r="PPD1" s="249"/>
      <c r="PPE1" s="249"/>
      <c r="PPF1" s="249"/>
      <c r="PPG1" s="249"/>
      <c r="PPH1" s="249"/>
      <c r="PPI1" s="249"/>
      <c r="PPJ1" s="249"/>
      <c r="PPK1" s="249"/>
      <c r="PPL1" s="249"/>
      <c r="PPM1" s="249"/>
      <c r="PPN1" s="249"/>
      <c r="PPO1" s="249"/>
      <c r="PPP1" s="249"/>
      <c r="PPQ1" s="249"/>
      <c r="PPR1" s="249"/>
      <c r="PPS1" s="249"/>
      <c r="PPT1" s="249"/>
      <c r="PPU1" s="249"/>
      <c r="PPV1" s="249"/>
      <c r="PPW1" s="249"/>
      <c r="PPX1" s="249"/>
      <c r="PPY1" s="249"/>
      <c r="PPZ1" s="249"/>
      <c r="PQA1" s="249"/>
      <c r="PQB1" s="249"/>
      <c r="PQC1" s="249"/>
      <c r="PQD1" s="249"/>
      <c r="PQE1" s="249"/>
      <c r="PQF1" s="249"/>
      <c r="PQG1" s="249"/>
      <c r="PQH1" s="249"/>
      <c r="PQI1" s="249"/>
      <c r="PQJ1" s="249"/>
      <c r="PQK1" s="249"/>
      <c r="PQL1" s="249"/>
      <c r="PQM1" s="249"/>
      <c r="PQN1" s="249"/>
      <c r="PQO1" s="249"/>
      <c r="PQP1" s="249"/>
      <c r="PQQ1" s="249"/>
      <c r="PQR1" s="249"/>
      <c r="PQS1" s="249"/>
      <c r="PQT1" s="249"/>
      <c r="PQU1" s="249"/>
      <c r="PQV1" s="249"/>
      <c r="PQW1" s="249"/>
      <c r="PQX1" s="249"/>
      <c r="PQY1" s="249"/>
      <c r="PQZ1" s="249"/>
      <c r="PRA1" s="249"/>
      <c r="PRB1" s="249"/>
      <c r="PRC1" s="249"/>
      <c r="PRD1" s="249"/>
      <c r="PRE1" s="249"/>
      <c r="PRF1" s="249"/>
      <c r="PRG1" s="249"/>
      <c r="PRH1" s="249"/>
      <c r="PRI1" s="249"/>
      <c r="PRJ1" s="249"/>
      <c r="PRK1" s="249"/>
      <c r="PRL1" s="249"/>
      <c r="PRM1" s="249"/>
      <c r="PRN1" s="249"/>
      <c r="PRO1" s="249"/>
      <c r="PRP1" s="249"/>
      <c r="PRQ1" s="249"/>
      <c r="PRR1" s="249"/>
      <c r="PRS1" s="249"/>
      <c r="PRT1" s="249"/>
      <c r="PRU1" s="249"/>
      <c r="PRV1" s="249"/>
      <c r="PRW1" s="249"/>
      <c r="PRX1" s="249"/>
      <c r="PRY1" s="249"/>
      <c r="PRZ1" s="249"/>
      <c r="PSA1" s="249"/>
      <c r="PSB1" s="249"/>
      <c r="PSC1" s="249"/>
      <c r="PSD1" s="249"/>
      <c r="PSE1" s="249"/>
      <c r="PSF1" s="249"/>
      <c r="PSG1" s="249"/>
      <c r="PSH1" s="249"/>
      <c r="PSI1" s="249"/>
      <c r="PSJ1" s="249"/>
      <c r="PSK1" s="249"/>
      <c r="PSL1" s="249"/>
      <c r="PSM1" s="249"/>
      <c r="PSN1" s="249"/>
      <c r="PSO1" s="249"/>
      <c r="PSP1" s="249"/>
      <c r="PSQ1" s="249"/>
      <c r="PSR1" s="249"/>
      <c r="PSS1" s="249"/>
      <c r="PST1" s="249"/>
      <c r="PSU1" s="249"/>
      <c r="PSV1" s="249"/>
      <c r="PSW1" s="249"/>
      <c r="PSX1" s="249"/>
      <c r="PSY1" s="249"/>
      <c r="PSZ1" s="249"/>
      <c r="PTA1" s="249"/>
      <c r="PTB1" s="249"/>
      <c r="PTC1" s="249"/>
      <c r="PTD1" s="249"/>
      <c r="PTE1" s="249"/>
      <c r="PTF1" s="249"/>
      <c r="PTG1" s="249"/>
      <c r="PTH1" s="249"/>
      <c r="PTI1" s="249"/>
      <c r="PTJ1" s="249"/>
      <c r="PTK1" s="249"/>
      <c r="PTL1" s="249"/>
      <c r="PTM1" s="249"/>
      <c r="PTN1" s="249"/>
      <c r="PTO1" s="249"/>
      <c r="PTP1" s="249"/>
      <c r="PTQ1" s="249"/>
      <c r="PTR1" s="249"/>
      <c r="PTS1" s="249"/>
      <c r="PTT1" s="249"/>
      <c r="PTU1" s="249"/>
      <c r="PTV1" s="249"/>
      <c r="PTW1" s="249"/>
      <c r="PTX1" s="249"/>
      <c r="PTY1" s="249"/>
      <c r="PTZ1" s="249"/>
      <c r="PUA1" s="249"/>
      <c r="PUB1" s="249"/>
      <c r="PUC1" s="249"/>
      <c r="PUD1" s="249"/>
      <c r="PUE1" s="249"/>
      <c r="PUF1" s="249"/>
      <c r="PUG1" s="249"/>
      <c r="PUH1" s="249"/>
      <c r="PUI1" s="249"/>
      <c r="PUJ1" s="249"/>
      <c r="PUK1" s="249"/>
      <c r="PUL1" s="249"/>
      <c r="PUM1" s="249"/>
      <c r="PUN1" s="249"/>
      <c r="PUO1" s="249"/>
      <c r="PUP1" s="249"/>
      <c r="PUQ1" s="249"/>
      <c r="PUR1" s="249"/>
      <c r="PUS1" s="249"/>
      <c r="PUT1" s="249"/>
      <c r="PUU1" s="249"/>
      <c r="PUV1" s="249"/>
      <c r="PUW1" s="249"/>
      <c r="PUX1" s="249"/>
      <c r="PUY1" s="249"/>
      <c r="PUZ1" s="249"/>
      <c r="PVA1" s="249"/>
      <c r="PVB1" s="249"/>
      <c r="PVC1" s="249"/>
      <c r="PVD1" s="249"/>
      <c r="PVE1" s="249"/>
      <c r="PVF1" s="249"/>
      <c r="PVG1" s="249"/>
      <c r="PVH1" s="249"/>
      <c r="PVI1" s="249"/>
      <c r="PVJ1" s="249"/>
      <c r="PVK1" s="249"/>
      <c r="PVL1" s="249"/>
      <c r="PVM1" s="249"/>
      <c r="PVN1" s="249"/>
      <c r="PVO1" s="249"/>
      <c r="PVP1" s="249"/>
      <c r="PVQ1" s="249"/>
      <c r="PVR1" s="249"/>
      <c r="PVS1" s="249"/>
      <c r="PVT1" s="249"/>
      <c r="PVU1" s="249"/>
      <c r="PVV1" s="249"/>
      <c r="PVW1" s="249"/>
      <c r="PVX1" s="249"/>
      <c r="PVY1" s="249"/>
      <c r="PVZ1" s="249"/>
      <c r="PWA1" s="249"/>
      <c r="PWB1" s="249"/>
      <c r="PWC1" s="249"/>
      <c r="PWD1" s="249"/>
      <c r="PWE1" s="249"/>
      <c r="PWF1" s="249"/>
      <c r="PWG1" s="249"/>
      <c r="PWH1" s="249"/>
      <c r="PWI1" s="249"/>
      <c r="PWJ1" s="249"/>
      <c r="PWK1" s="249"/>
      <c r="PWL1" s="249"/>
      <c r="PWM1" s="249"/>
      <c r="PWN1" s="249"/>
      <c r="PWO1" s="249"/>
      <c r="PWP1" s="249"/>
      <c r="PWQ1" s="249"/>
      <c r="PWR1" s="249"/>
      <c r="PWS1" s="249"/>
      <c r="PWT1" s="249"/>
      <c r="PWU1" s="249"/>
      <c r="PWV1" s="249"/>
      <c r="PWW1" s="249"/>
      <c r="PWX1" s="249"/>
      <c r="PWY1" s="249"/>
      <c r="PWZ1" s="249"/>
      <c r="PXA1" s="249"/>
      <c r="PXB1" s="249"/>
      <c r="PXC1" s="249"/>
      <c r="PXD1" s="249"/>
      <c r="PXE1" s="249"/>
      <c r="PXF1" s="249"/>
      <c r="PXG1" s="249"/>
      <c r="PXH1" s="249"/>
      <c r="PXI1" s="249"/>
      <c r="PXJ1" s="249"/>
      <c r="PXK1" s="249"/>
      <c r="PXL1" s="249"/>
      <c r="PXM1" s="249"/>
      <c r="PXN1" s="249"/>
      <c r="PXO1" s="249"/>
      <c r="PXP1" s="249"/>
      <c r="PXQ1" s="249"/>
      <c r="PXR1" s="249"/>
      <c r="PXS1" s="249"/>
      <c r="PXT1" s="249"/>
      <c r="PXU1" s="249"/>
      <c r="PXV1" s="249"/>
      <c r="PXW1" s="249"/>
      <c r="PXX1" s="249"/>
      <c r="PXY1" s="249"/>
      <c r="PXZ1" s="249"/>
      <c r="PYA1" s="249"/>
      <c r="PYB1" s="249"/>
      <c r="PYC1" s="249"/>
      <c r="PYD1" s="249"/>
      <c r="PYE1" s="249"/>
      <c r="PYF1" s="249"/>
      <c r="PYG1" s="249"/>
      <c r="PYH1" s="249"/>
      <c r="PYI1" s="249"/>
      <c r="PYJ1" s="249"/>
      <c r="PYK1" s="249"/>
      <c r="PYL1" s="249"/>
      <c r="PYM1" s="249"/>
      <c r="PYN1" s="249"/>
      <c r="PYO1" s="249"/>
      <c r="PYP1" s="249"/>
      <c r="PYQ1" s="249"/>
      <c r="PYR1" s="249"/>
      <c r="PYS1" s="249"/>
      <c r="PYT1" s="249"/>
      <c r="PYU1" s="249"/>
      <c r="PYV1" s="249"/>
      <c r="PYW1" s="249"/>
      <c r="PYX1" s="249"/>
      <c r="PYY1" s="249"/>
      <c r="PYZ1" s="249"/>
      <c r="PZA1" s="249"/>
      <c r="PZB1" s="249"/>
      <c r="PZC1" s="249"/>
      <c r="PZD1" s="249"/>
      <c r="PZE1" s="249"/>
      <c r="PZF1" s="249"/>
      <c r="PZG1" s="249"/>
      <c r="PZH1" s="249"/>
      <c r="PZI1" s="249"/>
      <c r="PZJ1" s="249"/>
      <c r="PZK1" s="249"/>
      <c r="PZL1" s="249"/>
      <c r="PZM1" s="249"/>
      <c r="PZN1" s="249"/>
      <c r="PZO1" s="249"/>
      <c r="PZP1" s="249"/>
      <c r="PZQ1" s="249"/>
      <c r="PZR1" s="249"/>
      <c r="PZS1" s="249"/>
      <c r="PZT1" s="249"/>
      <c r="PZU1" s="249"/>
      <c r="PZV1" s="249"/>
      <c r="PZW1" s="249"/>
      <c r="PZX1" s="249"/>
      <c r="PZY1" s="249"/>
      <c r="PZZ1" s="249"/>
      <c r="QAA1" s="249"/>
      <c r="QAB1" s="249"/>
      <c r="QAC1" s="249"/>
      <c r="QAD1" s="249"/>
      <c r="QAE1" s="249"/>
      <c r="QAF1" s="249"/>
      <c r="QAG1" s="249"/>
      <c r="QAH1" s="249"/>
      <c r="QAI1" s="249"/>
      <c r="QAJ1" s="249"/>
      <c r="QAK1" s="249"/>
      <c r="QAL1" s="249"/>
      <c r="QAM1" s="249"/>
      <c r="QAN1" s="249"/>
      <c r="QAO1" s="249"/>
      <c r="QAP1" s="249"/>
      <c r="QAQ1" s="249"/>
      <c r="QAR1" s="249"/>
      <c r="QAS1" s="249"/>
      <c r="QAT1" s="249"/>
      <c r="QAU1" s="249"/>
      <c r="QAV1" s="249"/>
      <c r="QAW1" s="249"/>
      <c r="QAX1" s="249"/>
      <c r="QAY1" s="249"/>
      <c r="QAZ1" s="249"/>
      <c r="QBA1" s="249"/>
      <c r="QBB1" s="249"/>
      <c r="QBC1" s="249"/>
      <c r="QBD1" s="249"/>
      <c r="QBE1" s="249"/>
      <c r="QBF1" s="249"/>
      <c r="QBG1" s="249"/>
      <c r="QBH1" s="249"/>
      <c r="QBI1" s="249"/>
      <c r="QBJ1" s="249"/>
      <c r="QBK1" s="249"/>
      <c r="QBL1" s="249"/>
      <c r="QBM1" s="249"/>
      <c r="QBN1" s="249"/>
      <c r="QBO1" s="249"/>
      <c r="QBP1" s="249"/>
      <c r="QBQ1" s="249"/>
      <c r="QBR1" s="249"/>
      <c r="QBS1" s="249"/>
      <c r="QBT1" s="249"/>
      <c r="QBU1" s="249"/>
      <c r="QBV1" s="249"/>
      <c r="QBW1" s="249"/>
      <c r="QBX1" s="249"/>
      <c r="QBY1" s="249"/>
      <c r="QBZ1" s="249"/>
      <c r="QCA1" s="249"/>
      <c r="QCB1" s="249"/>
      <c r="QCC1" s="249"/>
      <c r="QCD1" s="249"/>
      <c r="QCE1" s="249"/>
      <c r="QCF1" s="249"/>
      <c r="QCG1" s="249"/>
      <c r="QCH1" s="249"/>
      <c r="QCI1" s="249"/>
      <c r="QCJ1" s="249"/>
      <c r="QCK1" s="249"/>
      <c r="QCL1" s="249"/>
      <c r="QCM1" s="249"/>
      <c r="QCN1" s="249"/>
      <c r="QCO1" s="249"/>
      <c r="QCP1" s="249"/>
      <c r="QCQ1" s="249"/>
      <c r="QCR1" s="249"/>
      <c r="QCS1" s="249"/>
      <c r="QCT1" s="249"/>
      <c r="QCU1" s="249"/>
      <c r="QCV1" s="249"/>
      <c r="QCW1" s="249"/>
      <c r="QCX1" s="249"/>
      <c r="QCY1" s="249"/>
      <c r="QCZ1" s="249"/>
      <c r="QDA1" s="249"/>
      <c r="QDB1" s="249"/>
      <c r="QDC1" s="249"/>
      <c r="QDD1" s="249"/>
      <c r="QDE1" s="249"/>
      <c r="QDF1" s="249"/>
      <c r="QDG1" s="249"/>
      <c r="QDH1" s="249"/>
      <c r="QDI1" s="249"/>
      <c r="QDJ1" s="249"/>
      <c r="QDK1" s="249"/>
      <c r="QDL1" s="249"/>
      <c r="QDM1" s="249"/>
      <c r="QDN1" s="249"/>
      <c r="QDO1" s="249"/>
      <c r="QDP1" s="249"/>
      <c r="QDQ1" s="249"/>
      <c r="QDR1" s="249"/>
      <c r="QDS1" s="249"/>
      <c r="QDT1" s="249"/>
      <c r="QDU1" s="249"/>
      <c r="QDV1" s="249"/>
      <c r="QDW1" s="249"/>
      <c r="QDX1" s="249"/>
      <c r="QDY1" s="249"/>
      <c r="QDZ1" s="249"/>
      <c r="QEA1" s="249"/>
      <c r="QEB1" s="249"/>
      <c r="QEC1" s="249"/>
      <c r="QED1" s="249"/>
      <c r="QEE1" s="249"/>
      <c r="QEF1" s="249"/>
      <c r="QEG1" s="249"/>
      <c r="QEH1" s="249"/>
      <c r="QEI1" s="249"/>
      <c r="QEJ1" s="249"/>
      <c r="QEK1" s="249"/>
      <c r="QEL1" s="249"/>
      <c r="QEM1" s="249"/>
      <c r="QEN1" s="249"/>
      <c r="QEO1" s="249"/>
      <c r="QEP1" s="249"/>
      <c r="QEQ1" s="249"/>
      <c r="QER1" s="249"/>
      <c r="QES1" s="249"/>
      <c r="QET1" s="249"/>
      <c r="QEU1" s="249"/>
      <c r="QEV1" s="249"/>
      <c r="QEW1" s="249"/>
      <c r="QEX1" s="249"/>
      <c r="QEY1" s="249"/>
      <c r="QEZ1" s="249"/>
      <c r="QFA1" s="249"/>
      <c r="QFB1" s="249"/>
      <c r="QFC1" s="249"/>
      <c r="QFD1" s="249"/>
      <c r="QFE1" s="249"/>
      <c r="QFF1" s="249"/>
      <c r="QFG1" s="249"/>
      <c r="QFH1" s="249"/>
      <c r="QFI1" s="249"/>
      <c r="QFJ1" s="249"/>
      <c r="QFK1" s="249"/>
      <c r="QFL1" s="249"/>
      <c r="QFM1" s="249"/>
      <c r="QFN1" s="249"/>
      <c r="QFO1" s="249"/>
      <c r="QFP1" s="249"/>
      <c r="QFQ1" s="249"/>
      <c r="QFR1" s="249"/>
      <c r="QFS1" s="249"/>
      <c r="QFT1" s="249"/>
      <c r="QFU1" s="249"/>
      <c r="QFV1" s="249"/>
      <c r="QFW1" s="249"/>
      <c r="QFX1" s="249"/>
      <c r="QFY1" s="249"/>
      <c r="QFZ1" s="249"/>
      <c r="QGA1" s="249"/>
      <c r="QGB1" s="249"/>
      <c r="QGC1" s="249"/>
      <c r="QGD1" s="249"/>
      <c r="QGE1" s="249"/>
      <c r="QGF1" s="249"/>
      <c r="QGG1" s="249"/>
      <c r="QGH1" s="249"/>
      <c r="QGI1" s="249"/>
      <c r="QGJ1" s="249"/>
      <c r="QGK1" s="249"/>
      <c r="QGL1" s="249"/>
      <c r="QGM1" s="249"/>
      <c r="QGN1" s="249"/>
      <c r="QGO1" s="249"/>
      <c r="QGP1" s="249"/>
      <c r="QGQ1" s="249"/>
      <c r="QGR1" s="249"/>
      <c r="QGS1" s="249"/>
      <c r="QGT1" s="249"/>
      <c r="QGU1" s="249"/>
      <c r="QGV1" s="249"/>
      <c r="QGW1" s="249"/>
      <c r="QGX1" s="249"/>
      <c r="QGY1" s="249"/>
      <c r="QGZ1" s="249"/>
      <c r="QHA1" s="249"/>
      <c r="QHB1" s="249"/>
      <c r="QHC1" s="249"/>
      <c r="QHD1" s="249"/>
      <c r="QHE1" s="249"/>
      <c r="QHF1" s="249"/>
      <c r="QHG1" s="249"/>
      <c r="QHH1" s="249"/>
      <c r="QHI1" s="249"/>
      <c r="QHJ1" s="249"/>
      <c r="QHK1" s="249"/>
      <c r="QHL1" s="249"/>
      <c r="QHM1" s="249"/>
      <c r="QHN1" s="249"/>
      <c r="QHO1" s="249"/>
      <c r="QHP1" s="249"/>
      <c r="QHQ1" s="249"/>
      <c r="QHR1" s="249"/>
      <c r="QHS1" s="249"/>
      <c r="QHT1" s="249"/>
      <c r="QHU1" s="249"/>
      <c r="QHV1" s="249"/>
      <c r="QHW1" s="249"/>
      <c r="QHX1" s="249"/>
      <c r="QHY1" s="249"/>
      <c r="QHZ1" s="249"/>
      <c r="QIA1" s="249"/>
      <c r="QIB1" s="249"/>
      <c r="QIC1" s="249"/>
      <c r="QID1" s="249"/>
      <c r="QIE1" s="249"/>
      <c r="QIF1" s="249"/>
      <c r="QIG1" s="249"/>
      <c r="QIH1" s="249"/>
      <c r="QII1" s="249"/>
      <c r="QIJ1" s="249"/>
      <c r="QIK1" s="249"/>
      <c r="QIL1" s="249"/>
      <c r="QIM1" s="249"/>
      <c r="QIN1" s="249"/>
      <c r="QIO1" s="249"/>
      <c r="QIP1" s="249"/>
      <c r="QIQ1" s="249"/>
      <c r="QIR1" s="249"/>
      <c r="QIS1" s="249"/>
      <c r="QIT1" s="249"/>
      <c r="QIU1" s="249"/>
      <c r="QIV1" s="249"/>
      <c r="QIW1" s="249"/>
      <c r="QIX1" s="249"/>
      <c r="QIY1" s="249"/>
      <c r="QIZ1" s="249"/>
      <c r="QJA1" s="249"/>
      <c r="QJB1" s="249"/>
      <c r="QJC1" s="249"/>
      <c r="QJD1" s="249"/>
      <c r="QJE1" s="249"/>
      <c r="QJF1" s="249"/>
      <c r="QJG1" s="249"/>
      <c r="QJH1" s="249"/>
      <c r="QJI1" s="249"/>
      <c r="QJJ1" s="249"/>
      <c r="QJK1" s="249"/>
      <c r="QJL1" s="249"/>
      <c r="QJM1" s="249"/>
      <c r="QJN1" s="249"/>
      <c r="QJO1" s="249"/>
      <c r="QJP1" s="249"/>
      <c r="QJQ1" s="249"/>
      <c r="QJR1" s="249"/>
      <c r="QJS1" s="249"/>
      <c r="QJT1" s="249"/>
      <c r="QJU1" s="249"/>
      <c r="QJV1" s="249"/>
      <c r="QJW1" s="249"/>
      <c r="QJX1" s="249"/>
      <c r="QJY1" s="249"/>
      <c r="QJZ1" s="249"/>
      <c r="QKA1" s="249"/>
      <c r="QKB1" s="249"/>
      <c r="QKC1" s="249"/>
      <c r="QKD1" s="249"/>
      <c r="QKE1" s="249"/>
      <c r="QKF1" s="249"/>
      <c r="QKG1" s="249"/>
      <c r="QKH1" s="249"/>
      <c r="QKI1" s="249"/>
      <c r="QKJ1" s="249"/>
      <c r="QKK1" s="249"/>
      <c r="QKL1" s="249"/>
      <c r="QKM1" s="249"/>
      <c r="QKN1" s="249"/>
      <c r="QKO1" s="249"/>
      <c r="QKP1" s="249"/>
      <c r="QKQ1" s="249"/>
      <c r="QKR1" s="249"/>
      <c r="QKS1" s="249"/>
      <c r="QKT1" s="249"/>
      <c r="QKU1" s="249"/>
      <c r="QKV1" s="249"/>
      <c r="QKW1" s="249"/>
      <c r="QKX1" s="249"/>
      <c r="QKY1" s="249"/>
      <c r="QKZ1" s="249"/>
      <c r="QLA1" s="249"/>
      <c r="QLB1" s="249"/>
      <c r="QLC1" s="249"/>
      <c r="QLD1" s="249"/>
      <c r="QLE1" s="249"/>
      <c r="QLF1" s="249"/>
      <c r="QLG1" s="249"/>
      <c r="QLH1" s="249"/>
      <c r="QLI1" s="249"/>
      <c r="QLJ1" s="249"/>
      <c r="QLK1" s="249"/>
      <c r="QLL1" s="249"/>
      <c r="QLM1" s="249"/>
      <c r="QLN1" s="249"/>
      <c r="QLO1" s="249"/>
      <c r="QLP1" s="249"/>
      <c r="QLQ1" s="249"/>
      <c r="QLR1" s="249"/>
      <c r="QLS1" s="249"/>
      <c r="QLT1" s="249"/>
      <c r="QLU1" s="249"/>
      <c r="QLV1" s="249"/>
      <c r="QLW1" s="249"/>
      <c r="QLX1" s="249"/>
      <c r="QLY1" s="249"/>
      <c r="QLZ1" s="249"/>
      <c r="QMA1" s="249"/>
      <c r="QMB1" s="249"/>
      <c r="QMC1" s="249"/>
      <c r="QMD1" s="249"/>
      <c r="QME1" s="249"/>
      <c r="QMF1" s="249"/>
      <c r="QMG1" s="249"/>
      <c r="QMH1" s="249"/>
      <c r="QMI1" s="249"/>
      <c r="QMJ1" s="249"/>
      <c r="QMK1" s="249"/>
      <c r="QML1" s="249"/>
      <c r="QMM1" s="249"/>
      <c r="QMN1" s="249"/>
      <c r="QMO1" s="249"/>
      <c r="QMP1" s="249"/>
      <c r="QMQ1" s="249"/>
      <c r="QMR1" s="249"/>
      <c r="QMS1" s="249"/>
      <c r="QMT1" s="249"/>
      <c r="QMU1" s="249"/>
      <c r="QMV1" s="249"/>
      <c r="QMW1" s="249"/>
      <c r="QMX1" s="249"/>
      <c r="QMY1" s="249"/>
      <c r="QMZ1" s="249"/>
      <c r="QNA1" s="249"/>
      <c r="QNB1" s="249"/>
      <c r="QNC1" s="249"/>
      <c r="QND1" s="249"/>
      <c r="QNE1" s="249"/>
      <c r="QNF1" s="249"/>
      <c r="QNG1" s="249"/>
      <c r="QNH1" s="249"/>
      <c r="QNI1" s="249"/>
      <c r="QNJ1" s="249"/>
      <c r="QNK1" s="249"/>
      <c r="QNL1" s="249"/>
      <c r="QNM1" s="249"/>
      <c r="QNN1" s="249"/>
      <c r="QNO1" s="249"/>
      <c r="QNP1" s="249"/>
      <c r="QNQ1" s="249"/>
      <c r="QNR1" s="249"/>
      <c r="QNS1" s="249"/>
      <c r="QNT1" s="249"/>
      <c r="QNU1" s="249"/>
      <c r="QNV1" s="249"/>
      <c r="QNW1" s="249"/>
      <c r="QNX1" s="249"/>
      <c r="QNY1" s="249"/>
      <c r="QNZ1" s="249"/>
      <c r="QOA1" s="249"/>
      <c r="QOB1" s="249"/>
      <c r="QOC1" s="249"/>
      <c r="QOD1" s="249"/>
      <c r="QOE1" s="249"/>
      <c r="QOF1" s="249"/>
      <c r="QOG1" s="249"/>
      <c r="QOH1" s="249"/>
      <c r="QOI1" s="249"/>
      <c r="QOJ1" s="249"/>
      <c r="QOK1" s="249"/>
      <c r="QOL1" s="249"/>
      <c r="QOM1" s="249"/>
      <c r="QON1" s="249"/>
      <c r="QOO1" s="249"/>
      <c r="QOP1" s="249"/>
      <c r="QOQ1" s="249"/>
      <c r="QOR1" s="249"/>
      <c r="QOS1" s="249"/>
      <c r="QOT1" s="249"/>
      <c r="QOU1" s="249"/>
      <c r="QOV1" s="249"/>
      <c r="QOW1" s="249"/>
      <c r="QOX1" s="249"/>
      <c r="QOY1" s="249"/>
      <c r="QOZ1" s="249"/>
      <c r="QPA1" s="249"/>
      <c r="QPB1" s="249"/>
      <c r="QPC1" s="249"/>
      <c r="QPD1" s="249"/>
      <c r="QPE1" s="249"/>
      <c r="QPF1" s="249"/>
      <c r="QPG1" s="249"/>
      <c r="QPH1" s="249"/>
      <c r="QPI1" s="249"/>
      <c r="QPJ1" s="249"/>
      <c r="QPK1" s="249"/>
      <c r="QPL1" s="249"/>
      <c r="QPM1" s="249"/>
      <c r="QPN1" s="249"/>
      <c r="QPO1" s="249"/>
      <c r="QPP1" s="249"/>
      <c r="QPQ1" s="249"/>
      <c r="QPR1" s="249"/>
      <c r="QPS1" s="249"/>
      <c r="QPT1" s="249"/>
      <c r="QPU1" s="249"/>
      <c r="QPV1" s="249"/>
      <c r="QPW1" s="249"/>
      <c r="QPX1" s="249"/>
      <c r="QPY1" s="249"/>
      <c r="QPZ1" s="249"/>
      <c r="QQA1" s="249"/>
      <c r="QQB1" s="249"/>
      <c r="QQC1" s="249"/>
      <c r="QQD1" s="249"/>
      <c r="QQE1" s="249"/>
      <c r="QQF1" s="249"/>
      <c r="QQG1" s="249"/>
      <c r="QQH1" s="249"/>
      <c r="QQI1" s="249"/>
      <c r="QQJ1" s="249"/>
      <c r="QQK1" s="249"/>
      <c r="QQL1" s="249"/>
      <c r="QQM1" s="249"/>
      <c r="QQN1" s="249"/>
      <c r="QQO1" s="249"/>
      <c r="QQP1" s="249"/>
      <c r="QQQ1" s="249"/>
      <c r="QQR1" s="249"/>
      <c r="QQS1" s="249"/>
      <c r="QQT1" s="249"/>
      <c r="QQU1" s="249"/>
      <c r="QQV1" s="249"/>
      <c r="QQW1" s="249"/>
      <c r="QQX1" s="249"/>
      <c r="QQY1" s="249"/>
      <c r="QQZ1" s="249"/>
      <c r="QRA1" s="249"/>
      <c r="QRB1" s="249"/>
      <c r="QRC1" s="249"/>
      <c r="QRD1" s="249"/>
      <c r="QRE1" s="249"/>
      <c r="QRF1" s="249"/>
      <c r="QRG1" s="249"/>
      <c r="QRH1" s="249"/>
      <c r="QRI1" s="249"/>
      <c r="QRJ1" s="249"/>
      <c r="QRK1" s="249"/>
      <c r="QRL1" s="249"/>
      <c r="QRM1" s="249"/>
      <c r="QRN1" s="249"/>
      <c r="QRO1" s="249"/>
      <c r="QRP1" s="249"/>
      <c r="QRQ1" s="249"/>
      <c r="QRR1" s="249"/>
      <c r="QRS1" s="249"/>
      <c r="QRT1" s="249"/>
      <c r="QRU1" s="249"/>
      <c r="QRV1" s="249"/>
      <c r="QRW1" s="249"/>
      <c r="QRX1" s="249"/>
      <c r="QRY1" s="249"/>
      <c r="QRZ1" s="249"/>
      <c r="QSA1" s="249"/>
      <c r="QSB1" s="249"/>
      <c r="QSC1" s="249"/>
      <c r="QSD1" s="249"/>
      <c r="QSE1" s="249"/>
      <c r="QSF1" s="249"/>
      <c r="QSG1" s="249"/>
      <c r="QSH1" s="249"/>
      <c r="QSI1" s="249"/>
      <c r="QSJ1" s="249"/>
      <c r="QSK1" s="249"/>
      <c r="QSL1" s="249"/>
      <c r="QSM1" s="249"/>
      <c r="QSN1" s="249"/>
      <c r="QSO1" s="249"/>
      <c r="QSP1" s="249"/>
      <c r="QSQ1" s="249"/>
      <c r="QSR1" s="249"/>
      <c r="QSS1" s="249"/>
      <c r="QST1" s="249"/>
      <c r="QSU1" s="249"/>
      <c r="QSV1" s="249"/>
      <c r="QSW1" s="249"/>
      <c r="QSX1" s="249"/>
      <c r="QSY1" s="249"/>
      <c r="QSZ1" s="249"/>
      <c r="QTA1" s="249"/>
      <c r="QTB1" s="249"/>
      <c r="QTC1" s="249"/>
      <c r="QTD1" s="249"/>
      <c r="QTE1" s="249"/>
      <c r="QTF1" s="249"/>
      <c r="QTG1" s="249"/>
      <c r="QTH1" s="249"/>
      <c r="QTI1" s="249"/>
      <c r="QTJ1" s="249"/>
      <c r="QTK1" s="249"/>
      <c r="QTL1" s="249"/>
      <c r="QTM1" s="249"/>
      <c r="QTN1" s="249"/>
      <c r="QTO1" s="249"/>
      <c r="QTP1" s="249"/>
      <c r="QTQ1" s="249"/>
      <c r="QTR1" s="249"/>
      <c r="QTS1" s="249"/>
      <c r="QTT1" s="249"/>
      <c r="QTU1" s="249"/>
      <c r="QTV1" s="249"/>
      <c r="QTW1" s="249"/>
      <c r="QTX1" s="249"/>
      <c r="QTY1" s="249"/>
      <c r="QTZ1" s="249"/>
      <c r="QUA1" s="249"/>
      <c r="QUB1" s="249"/>
      <c r="QUC1" s="249"/>
      <c r="QUD1" s="249"/>
      <c r="QUE1" s="249"/>
      <c r="QUF1" s="249"/>
      <c r="QUG1" s="249"/>
      <c r="QUH1" s="249"/>
      <c r="QUI1" s="249"/>
      <c r="QUJ1" s="249"/>
      <c r="QUK1" s="249"/>
      <c r="QUL1" s="249"/>
      <c r="QUM1" s="249"/>
      <c r="QUN1" s="249"/>
      <c r="QUO1" s="249"/>
      <c r="QUP1" s="249"/>
      <c r="QUQ1" s="249"/>
      <c r="QUR1" s="249"/>
      <c r="QUS1" s="249"/>
      <c r="QUT1" s="249"/>
      <c r="QUU1" s="249"/>
      <c r="QUV1" s="249"/>
      <c r="QUW1" s="249"/>
      <c r="QUX1" s="249"/>
      <c r="QUY1" s="249"/>
      <c r="QUZ1" s="249"/>
      <c r="QVA1" s="249"/>
      <c r="QVB1" s="249"/>
      <c r="QVC1" s="249"/>
      <c r="QVD1" s="249"/>
      <c r="QVE1" s="249"/>
      <c r="QVF1" s="249"/>
      <c r="QVG1" s="249"/>
      <c r="QVH1" s="249"/>
      <c r="QVI1" s="249"/>
      <c r="QVJ1" s="249"/>
      <c r="QVK1" s="249"/>
      <c r="QVL1" s="249"/>
      <c r="QVM1" s="249"/>
      <c r="QVN1" s="249"/>
      <c r="QVO1" s="249"/>
      <c r="QVP1" s="249"/>
      <c r="QVQ1" s="249"/>
      <c r="QVR1" s="249"/>
      <c r="QVS1" s="249"/>
      <c r="QVT1" s="249"/>
      <c r="QVU1" s="249"/>
      <c r="QVV1" s="249"/>
      <c r="QVW1" s="249"/>
      <c r="QVX1" s="249"/>
      <c r="QVY1" s="249"/>
      <c r="QVZ1" s="249"/>
      <c r="QWA1" s="249"/>
      <c r="QWB1" s="249"/>
      <c r="QWC1" s="249"/>
      <c r="QWD1" s="249"/>
      <c r="QWE1" s="249"/>
      <c r="QWF1" s="249"/>
      <c r="QWG1" s="249"/>
      <c r="QWH1" s="249"/>
      <c r="QWI1" s="249"/>
      <c r="QWJ1" s="249"/>
      <c r="QWK1" s="249"/>
      <c r="QWL1" s="249"/>
      <c r="QWM1" s="249"/>
      <c r="QWN1" s="249"/>
      <c r="QWO1" s="249"/>
      <c r="QWP1" s="249"/>
      <c r="QWQ1" s="249"/>
      <c r="QWR1" s="249"/>
      <c r="QWS1" s="249"/>
      <c r="QWT1" s="249"/>
      <c r="QWU1" s="249"/>
      <c r="QWV1" s="249"/>
      <c r="QWW1" s="249"/>
      <c r="QWX1" s="249"/>
      <c r="QWY1" s="249"/>
      <c r="QWZ1" s="249"/>
      <c r="QXA1" s="249"/>
      <c r="QXB1" s="249"/>
      <c r="QXC1" s="249"/>
      <c r="QXD1" s="249"/>
      <c r="QXE1" s="249"/>
      <c r="QXF1" s="249"/>
      <c r="QXG1" s="249"/>
      <c r="QXH1" s="249"/>
      <c r="QXI1" s="249"/>
      <c r="QXJ1" s="249"/>
      <c r="QXK1" s="249"/>
      <c r="QXL1" s="249"/>
      <c r="QXM1" s="249"/>
      <c r="QXN1" s="249"/>
      <c r="QXO1" s="249"/>
      <c r="QXP1" s="249"/>
      <c r="QXQ1" s="249"/>
      <c r="QXR1" s="249"/>
      <c r="QXS1" s="249"/>
      <c r="QXT1" s="249"/>
      <c r="QXU1" s="249"/>
      <c r="QXV1" s="249"/>
      <c r="QXW1" s="249"/>
      <c r="QXX1" s="249"/>
      <c r="QXY1" s="249"/>
      <c r="QXZ1" s="249"/>
      <c r="QYA1" s="249"/>
      <c r="QYB1" s="249"/>
      <c r="QYC1" s="249"/>
      <c r="QYD1" s="249"/>
      <c r="QYE1" s="249"/>
      <c r="QYF1" s="249"/>
      <c r="QYG1" s="249"/>
      <c r="QYH1" s="249"/>
      <c r="QYI1" s="249"/>
      <c r="QYJ1" s="249"/>
      <c r="QYK1" s="249"/>
      <c r="QYL1" s="249"/>
      <c r="QYM1" s="249"/>
      <c r="QYN1" s="249"/>
      <c r="QYO1" s="249"/>
      <c r="QYP1" s="249"/>
      <c r="QYQ1" s="249"/>
      <c r="QYR1" s="249"/>
      <c r="QYS1" s="249"/>
      <c r="QYT1" s="249"/>
      <c r="QYU1" s="249"/>
      <c r="QYV1" s="249"/>
      <c r="QYW1" s="249"/>
      <c r="QYX1" s="249"/>
      <c r="QYY1" s="249"/>
      <c r="QYZ1" s="249"/>
      <c r="QZA1" s="249"/>
      <c r="QZB1" s="249"/>
      <c r="QZC1" s="249"/>
      <c r="QZD1" s="249"/>
      <c r="QZE1" s="249"/>
      <c r="QZF1" s="249"/>
      <c r="QZG1" s="249"/>
      <c r="QZH1" s="249"/>
      <c r="QZI1" s="249"/>
      <c r="QZJ1" s="249"/>
      <c r="QZK1" s="249"/>
      <c r="QZL1" s="249"/>
      <c r="QZM1" s="249"/>
      <c r="QZN1" s="249"/>
      <c r="QZO1" s="249"/>
      <c r="QZP1" s="249"/>
      <c r="QZQ1" s="249"/>
      <c r="QZR1" s="249"/>
      <c r="QZS1" s="249"/>
      <c r="QZT1" s="249"/>
      <c r="QZU1" s="249"/>
      <c r="QZV1" s="249"/>
      <c r="QZW1" s="249"/>
      <c r="QZX1" s="249"/>
      <c r="QZY1" s="249"/>
      <c r="QZZ1" s="249"/>
      <c r="RAA1" s="249"/>
      <c r="RAB1" s="249"/>
      <c r="RAC1" s="249"/>
      <c r="RAD1" s="249"/>
      <c r="RAE1" s="249"/>
      <c r="RAF1" s="249"/>
      <c r="RAG1" s="249"/>
      <c r="RAH1" s="249"/>
      <c r="RAI1" s="249"/>
      <c r="RAJ1" s="249"/>
      <c r="RAK1" s="249"/>
      <c r="RAL1" s="249"/>
      <c r="RAM1" s="249"/>
      <c r="RAN1" s="249"/>
      <c r="RAO1" s="249"/>
      <c r="RAP1" s="249"/>
      <c r="RAQ1" s="249"/>
      <c r="RAR1" s="249"/>
      <c r="RAS1" s="249"/>
      <c r="RAT1" s="249"/>
      <c r="RAU1" s="249"/>
      <c r="RAV1" s="249"/>
      <c r="RAW1" s="249"/>
      <c r="RAX1" s="249"/>
      <c r="RAY1" s="249"/>
      <c r="RAZ1" s="249"/>
      <c r="RBA1" s="249"/>
      <c r="RBB1" s="249"/>
      <c r="RBC1" s="249"/>
      <c r="RBD1" s="249"/>
      <c r="RBE1" s="249"/>
      <c r="RBF1" s="249"/>
      <c r="RBG1" s="249"/>
      <c r="RBH1" s="249"/>
      <c r="RBI1" s="249"/>
      <c r="RBJ1" s="249"/>
      <c r="RBK1" s="249"/>
      <c r="RBL1" s="249"/>
      <c r="RBM1" s="249"/>
      <c r="RBN1" s="249"/>
      <c r="RBO1" s="249"/>
      <c r="RBP1" s="249"/>
      <c r="RBQ1" s="249"/>
      <c r="RBR1" s="249"/>
      <c r="RBS1" s="249"/>
      <c r="RBT1" s="249"/>
      <c r="RBU1" s="249"/>
      <c r="RBV1" s="249"/>
      <c r="RBW1" s="249"/>
      <c r="RBX1" s="249"/>
      <c r="RBY1" s="249"/>
      <c r="RBZ1" s="249"/>
      <c r="RCA1" s="249"/>
      <c r="RCB1" s="249"/>
      <c r="RCC1" s="249"/>
      <c r="RCD1" s="249"/>
      <c r="RCE1" s="249"/>
      <c r="RCF1" s="249"/>
      <c r="RCG1" s="249"/>
      <c r="RCH1" s="249"/>
      <c r="RCI1" s="249"/>
      <c r="RCJ1" s="249"/>
      <c r="RCK1" s="249"/>
      <c r="RCL1" s="249"/>
      <c r="RCM1" s="249"/>
      <c r="RCN1" s="249"/>
      <c r="RCO1" s="249"/>
      <c r="RCP1" s="249"/>
      <c r="RCQ1" s="249"/>
      <c r="RCR1" s="249"/>
      <c r="RCS1" s="249"/>
      <c r="RCT1" s="249"/>
      <c r="RCU1" s="249"/>
      <c r="RCV1" s="249"/>
      <c r="RCW1" s="249"/>
      <c r="RCX1" s="249"/>
      <c r="RCY1" s="249"/>
      <c r="RCZ1" s="249"/>
      <c r="RDA1" s="249"/>
      <c r="RDB1" s="249"/>
      <c r="RDC1" s="249"/>
      <c r="RDD1" s="249"/>
      <c r="RDE1" s="249"/>
      <c r="RDF1" s="249"/>
      <c r="RDG1" s="249"/>
      <c r="RDH1" s="249"/>
      <c r="RDI1" s="249"/>
      <c r="RDJ1" s="249"/>
      <c r="RDK1" s="249"/>
      <c r="RDL1" s="249"/>
      <c r="RDM1" s="249"/>
      <c r="RDN1" s="249"/>
      <c r="RDO1" s="249"/>
      <c r="RDP1" s="249"/>
      <c r="RDQ1" s="249"/>
      <c r="RDR1" s="249"/>
      <c r="RDS1" s="249"/>
      <c r="RDT1" s="249"/>
      <c r="RDU1" s="249"/>
      <c r="RDV1" s="249"/>
      <c r="RDW1" s="249"/>
      <c r="RDX1" s="249"/>
      <c r="RDY1" s="249"/>
      <c r="RDZ1" s="249"/>
      <c r="REA1" s="249"/>
      <c r="REB1" s="249"/>
      <c r="REC1" s="249"/>
      <c r="RED1" s="249"/>
      <c r="REE1" s="249"/>
      <c r="REF1" s="249"/>
      <c r="REG1" s="249"/>
      <c r="REH1" s="249"/>
      <c r="REI1" s="249"/>
      <c r="REJ1" s="249"/>
      <c r="REK1" s="249"/>
      <c r="REL1" s="249"/>
      <c r="REM1" s="249"/>
      <c r="REN1" s="249"/>
      <c r="REO1" s="249"/>
      <c r="REP1" s="249"/>
      <c r="REQ1" s="249"/>
      <c r="RER1" s="249"/>
      <c r="RES1" s="249"/>
      <c r="RET1" s="249"/>
      <c r="REU1" s="249"/>
      <c r="REV1" s="249"/>
      <c r="REW1" s="249"/>
      <c r="REX1" s="249"/>
      <c r="REY1" s="249"/>
      <c r="REZ1" s="249"/>
      <c r="RFA1" s="249"/>
      <c r="RFB1" s="249"/>
      <c r="RFC1" s="249"/>
      <c r="RFD1" s="249"/>
      <c r="RFE1" s="249"/>
      <c r="RFF1" s="249"/>
      <c r="RFG1" s="249"/>
      <c r="RFH1" s="249"/>
      <c r="RFI1" s="249"/>
      <c r="RFJ1" s="249"/>
      <c r="RFK1" s="249"/>
      <c r="RFL1" s="249"/>
      <c r="RFM1" s="249"/>
      <c r="RFN1" s="249"/>
      <c r="RFO1" s="249"/>
      <c r="RFP1" s="249"/>
      <c r="RFQ1" s="249"/>
      <c r="RFR1" s="249"/>
      <c r="RFS1" s="249"/>
      <c r="RFT1" s="249"/>
      <c r="RFU1" s="249"/>
      <c r="RFV1" s="249"/>
      <c r="RFW1" s="249"/>
      <c r="RFX1" s="249"/>
      <c r="RFY1" s="249"/>
      <c r="RFZ1" s="249"/>
      <c r="RGA1" s="249"/>
      <c r="RGB1" s="249"/>
      <c r="RGC1" s="249"/>
      <c r="RGD1" s="249"/>
      <c r="RGE1" s="249"/>
      <c r="RGF1" s="249"/>
      <c r="RGG1" s="249"/>
      <c r="RGH1" s="249"/>
      <c r="RGI1" s="249"/>
      <c r="RGJ1" s="249"/>
      <c r="RGK1" s="249"/>
      <c r="RGL1" s="249"/>
      <c r="RGM1" s="249"/>
      <c r="RGN1" s="249"/>
      <c r="RGO1" s="249"/>
      <c r="RGP1" s="249"/>
      <c r="RGQ1" s="249"/>
      <c r="RGR1" s="249"/>
      <c r="RGS1" s="249"/>
      <c r="RGT1" s="249"/>
      <c r="RGU1" s="249"/>
      <c r="RGV1" s="249"/>
      <c r="RGW1" s="249"/>
      <c r="RGX1" s="249"/>
      <c r="RGY1" s="249"/>
      <c r="RGZ1" s="249"/>
      <c r="RHA1" s="249"/>
      <c r="RHB1" s="249"/>
      <c r="RHC1" s="249"/>
      <c r="RHD1" s="249"/>
      <c r="RHE1" s="249"/>
      <c r="RHF1" s="249"/>
      <c r="RHG1" s="249"/>
      <c r="RHH1" s="249"/>
      <c r="RHI1" s="249"/>
      <c r="RHJ1" s="249"/>
      <c r="RHK1" s="249"/>
      <c r="RHL1" s="249"/>
      <c r="RHM1" s="249"/>
      <c r="RHN1" s="249"/>
      <c r="RHO1" s="249"/>
      <c r="RHP1" s="249"/>
      <c r="RHQ1" s="249"/>
      <c r="RHR1" s="249"/>
      <c r="RHS1" s="249"/>
      <c r="RHT1" s="249"/>
      <c r="RHU1" s="249"/>
      <c r="RHV1" s="249"/>
      <c r="RHW1" s="249"/>
      <c r="RHX1" s="249"/>
      <c r="RHY1" s="249"/>
      <c r="RHZ1" s="249"/>
      <c r="RIA1" s="249"/>
      <c r="RIB1" s="249"/>
      <c r="RIC1" s="249"/>
      <c r="RID1" s="249"/>
      <c r="RIE1" s="249"/>
      <c r="RIF1" s="249"/>
      <c r="RIG1" s="249"/>
      <c r="RIH1" s="249"/>
      <c r="RII1" s="249"/>
      <c r="RIJ1" s="249"/>
      <c r="RIK1" s="249"/>
      <c r="RIL1" s="249"/>
      <c r="RIM1" s="249"/>
      <c r="RIN1" s="249"/>
      <c r="RIO1" s="249"/>
      <c r="RIP1" s="249"/>
      <c r="RIQ1" s="249"/>
      <c r="RIR1" s="249"/>
      <c r="RIS1" s="249"/>
      <c r="RIT1" s="249"/>
      <c r="RIU1" s="249"/>
      <c r="RIV1" s="249"/>
      <c r="RIW1" s="249"/>
      <c r="RIX1" s="249"/>
      <c r="RIY1" s="249"/>
      <c r="RIZ1" s="249"/>
      <c r="RJA1" s="249"/>
      <c r="RJB1" s="249"/>
      <c r="RJC1" s="249"/>
      <c r="RJD1" s="249"/>
      <c r="RJE1" s="249"/>
      <c r="RJF1" s="249"/>
      <c r="RJG1" s="249"/>
      <c r="RJH1" s="249"/>
      <c r="RJI1" s="249"/>
      <c r="RJJ1" s="249"/>
      <c r="RJK1" s="249"/>
      <c r="RJL1" s="249"/>
      <c r="RJM1" s="249"/>
      <c r="RJN1" s="249"/>
      <c r="RJO1" s="249"/>
      <c r="RJP1" s="249"/>
      <c r="RJQ1" s="249"/>
      <c r="RJR1" s="249"/>
      <c r="RJS1" s="249"/>
      <c r="RJT1" s="249"/>
      <c r="RJU1" s="249"/>
      <c r="RJV1" s="249"/>
      <c r="RJW1" s="249"/>
      <c r="RJX1" s="249"/>
      <c r="RJY1" s="249"/>
      <c r="RJZ1" s="249"/>
      <c r="RKA1" s="249"/>
      <c r="RKB1" s="249"/>
      <c r="RKC1" s="249"/>
      <c r="RKD1" s="249"/>
      <c r="RKE1" s="249"/>
      <c r="RKF1" s="249"/>
      <c r="RKG1" s="249"/>
      <c r="RKH1" s="249"/>
      <c r="RKI1" s="249"/>
      <c r="RKJ1" s="249"/>
      <c r="RKK1" s="249"/>
      <c r="RKL1" s="249"/>
      <c r="RKM1" s="249"/>
      <c r="RKN1" s="249"/>
      <c r="RKO1" s="249"/>
      <c r="RKP1" s="249"/>
      <c r="RKQ1" s="249"/>
      <c r="RKR1" s="249"/>
      <c r="RKS1" s="249"/>
      <c r="RKT1" s="249"/>
      <c r="RKU1" s="249"/>
      <c r="RKV1" s="249"/>
      <c r="RKW1" s="249"/>
      <c r="RKX1" s="249"/>
      <c r="RKY1" s="249"/>
      <c r="RKZ1" s="249"/>
      <c r="RLA1" s="249"/>
      <c r="RLB1" s="249"/>
      <c r="RLC1" s="249"/>
      <c r="RLD1" s="249"/>
      <c r="RLE1" s="249"/>
      <c r="RLF1" s="249"/>
      <c r="RLG1" s="249"/>
      <c r="RLH1" s="249"/>
      <c r="RLI1" s="249"/>
      <c r="RLJ1" s="249"/>
      <c r="RLK1" s="249"/>
      <c r="RLL1" s="249"/>
      <c r="RLM1" s="249"/>
      <c r="RLN1" s="249"/>
      <c r="RLO1" s="249"/>
      <c r="RLP1" s="249"/>
      <c r="RLQ1" s="249"/>
      <c r="RLR1" s="249"/>
      <c r="RLS1" s="249"/>
      <c r="RLT1" s="249"/>
      <c r="RLU1" s="249"/>
      <c r="RLV1" s="249"/>
      <c r="RLW1" s="249"/>
      <c r="RLX1" s="249"/>
      <c r="RLY1" s="249"/>
      <c r="RLZ1" s="249"/>
      <c r="RMA1" s="249"/>
      <c r="RMB1" s="249"/>
      <c r="RMC1" s="249"/>
      <c r="RMD1" s="249"/>
      <c r="RME1" s="249"/>
      <c r="RMF1" s="249"/>
      <c r="RMG1" s="249"/>
      <c r="RMH1" s="249"/>
      <c r="RMI1" s="249"/>
      <c r="RMJ1" s="249"/>
      <c r="RMK1" s="249"/>
      <c r="RML1" s="249"/>
      <c r="RMM1" s="249"/>
      <c r="RMN1" s="249"/>
      <c r="RMO1" s="249"/>
      <c r="RMP1" s="249"/>
      <c r="RMQ1" s="249"/>
      <c r="RMR1" s="249"/>
      <c r="RMS1" s="249"/>
      <c r="RMT1" s="249"/>
      <c r="RMU1" s="249"/>
      <c r="RMV1" s="249"/>
      <c r="RMW1" s="249"/>
      <c r="RMX1" s="249"/>
      <c r="RMY1" s="249"/>
      <c r="RMZ1" s="249"/>
      <c r="RNA1" s="249"/>
      <c r="RNB1" s="249"/>
      <c r="RNC1" s="249"/>
      <c r="RND1" s="249"/>
      <c r="RNE1" s="249"/>
      <c r="RNF1" s="249"/>
      <c r="RNG1" s="249"/>
      <c r="RNH1" s="249"/>
      <c r="RNI1" s="249"/>
      <c r="RNJ1" s="249"/>
      <c r="RNK1" s="249"/>
      <c r="RNL1" s="249"/>
      <c r="RNM1" s="249"/>
      <c r="RNN1" s="249"/>
      <c r="RNO1" s="249"/>
      <c r="RNP1" s="249"/>
      <c r="RNQ1" s="249"/>
      <c r="RNR1" s="249"/>
      <c r="RNS1" s="249"/>
      <c r="RNT1" s="249"/>
      <c r="RNU1" s="249"/>
      <c r="RNV1" s="249"/>
      <c r="RNW1" s="249"/>
      <c r="RNX1" s="249"/>
      <c r="RNY1" s="249"/>
      <c r="RNZ1" s="249"/>
      <c r="ROA1" s="249"/>
      <c r="ROB1" s="249"/>
      <c r="ROC1" s="249"/>
      <c r="ROD1" s="249"/>
      <c r="ROE1" s="249"/>
      <c r="ROF1" s="249"/>
      <c r="ROG1" s="249"/>
      <c r="ROH1" s="249"/>
      <c r="ROI1" s="249"/>
      <c r="ROJ1" s="249"/>
      <c r="ROK1" s="249"/>
      <c r="ROL1" s="249"/>
      <c r="ROM1" s="249"/>
      <c r="RON1" s="249"/>
      <c r="ROO1" s="249"/>
      <c r="ROP1" s="249"/>
      <c r="ROQ1" s="249"/>
      <c r="ROR1" s="249"/>
      <c r="ROS1" s="249"/>
      <c r="ROT1" s="249"/>
      <c r="ROU1" s="249"/>
      <c r="ROV1" s="249"/>
      <c r="ROW1" s="249"/>
      <c r="ROX1" s="249"/>
      <c r="ROY1" s="249"/>
      <c r="ROZ1" s="249"/>
      <c r="RPA1" s="249"/>
      <c r="RPB1" s="249"/>
      <c r="RPC1" s="249"/>
      <c r="RPD1" s="249"/>
      <c r="RPE1" s="249"/>
      <c r="RPF1" s="249"/>
      <c r="RPG1" s="249"/>
      <c r="RPH1" s="249"/>
      <c r="RPI1" s="249"/>
      <c r="RPJ1" s="249"/>
      <c r="RPK1" s="249"/>
      <c r="RPL1" s="249"/>
      <c r="RPM1" s="249"/>
      <c r="RPN1" s="249"/>
      <c r="RPO1" s="249"/>
      <c r="RPP1" s="249"/>
      <c r="RPQ1" s="249"/>
      <c r="RPR1" s="249"/>
      <c r="RPS1" s="249"/>
      <c r="RPT1" s="249"/>
      <c r="RPU1" s="249"/>
      <c r="RPV1" s="249"/>
      <c r="RPW1" s="249"/>
      <c r="RPX1" s="249"/>
      <c r="RPY1" s="249"/>
      <c r="RPZ1" s="249"/>
      <c r="RQA1" s="249"/>
      <c r="RQB1" s="249"/>
      <c r="RQC1" s="249"/>
      <c r="RQD1" s="249"/>
      <c r="RQE1" s="249"/>
      <c r="RQF1" s="249"/>
      <c r="RQG1" s="249"/>
      <c r="RQH1" s="249"/>
      <c r="RQI1" s="249"/>
      <c r="RQJ1" s="249"/>
      <c r="RQK1" s="249"/>
      <c r="RQL1" s="249"/>
      <c r="RQM1" s="249"/>
      <c r="RQN1" s="249"/>
      <c r="RQO1" s="249"/>
      <c r="RQP1" s="249"/>
      <c r="RQQ1" s="249"/>
      <c r="RQR1" s="249"/>
      <c r="RQS1" s="249"/>
      <c r="RQT1" s="249"/>
      <c r="RQU1" s="249"/>
      <c r="RQV1" s="249"/>
      <c r="RQW1" s="249"/>
      <c r="RQX1" s="249"/>
      <c r="RQY1" s="249"/>
      <c r="RQZ1" s="249"/>
      <c r="RRA1" s="249"/>
      <c r="RRB1" s="249"/>
      <c r="RRC1" s="249"/>
      <c r="RRD1" s="249"/>
      <c r="RRE1" s="249"/>
      <c r="RRF1" s="249"/>
      <c r="RRG1" s="249"/>
      <c r="RRH1" s="249"/>
      <c r="RRI1" s="249"/>
      <c r="RRJ1" s="249"/>
      <c r="RRK1" s="249"/>
      <c r="RRL1" s="249"/>
      <c r="RRM1" s="249"/>
      <c r="RRN1" s="249"/>
      <c r="RRO1" s="249"/>
      <c r="RRP1" s="249"/>
      <c r="RRQ1" s="249"/>
      <c r="RRR1" s="249"/>
      <c r="RRS1" s="249"/>
      <c r="RRT1" s="249"/>
      <c r="RRU1" s="249"/>
      <c r="RRV1" s="249"/>
      <c r="RRW1" s="249"/>
      <c r="RRX1" s="249"/>
      <c r="RRY1" s="249"/>
      <c r="RRZ1" s="249"/>
      <c r="RSA1" s="249"/>
      <c r="RSB1" s="249"/>
      <c r="RSC1" s="249"/>
      <c r="RSD1" s="249"/>
      <c r="RSE1" s="249"/>
      <c r="RSF1" s="249"/>
      <c r="RSG1" s="249"/>
      <c r="RSH1" s="249"/>
      <c r="RSI1" s="249"/>
      <c r="RSJ1" s="249"/>
      <c r="RSK1" s="249"/>
      <c r="RSL1" s="249"/>
      <c r="RSM1" s="249"/>
      <c r="RSN1" s="249"/>
      <c r="RSO1" s="249"/>
      <c r="RSP1" s="249"/>
      <c r="RSQ1" s="249"/>
      <c r="RSR1" s="249"/>
      <c r="RSS1" s="249"/>
      <c r="RST1" s="249"/>
      <c r="RSU1" s="249"/>
      <c r="RSV1" s="249"/>
      <c r="RSW1" s="249"/>
      <c r="RSX1" s="249"/>
      <c r="RSY1" s="249"/>
      <c r="RSZ1" s="249"/>
      <c r="RTA1" s="249"/>
      <c r="RTB1" s="249"/>
      <c r="RTC1" s="249"/>
      <c r="RTD1" s="249"/>
      <c r="RTE1" s="249"/>
      <c r="RTF1" s="249"/>
      <c r="RTG1" s="249"/>
      <c r="RTH1" s="249"/>
      <c r="RTI1" s="249"/>
      <c r="RTJ1" s="249"/>
      <c r="RTK1" s="249"/>
      <c r="RTL1" s="249"/>
      <c r="RTM1" s="249"/>
      <c r="RTN1" s="249"/>
      <c r="RTO1" s="249"/>
      <c r="RTP1" s="249"/>
      <c r="RTQ1" s="249"/>
      <c r="RTR1" s="249"/>
      <c r="RTS1" s="249"/>
      <c r="RTT1" s="249"/>
      <c r="RTU1" s="249"/>
      <c r="RTV1" s="249"/>
      <c r="RTW1" s="249"/>
      <c r="RTX1" s="249"/>
      <c r="RTY1" s="249"/>
      <c r="RTZ1" s="249"/>
      <c r="RUA1" s="249"/>
      <c r="RUB1" s="249"/>
      <c r="RUC1" s="249"/>
      <c r="RUD1" s="249"/>
      <c r="RUE1" s="249"/>
      <c r="RUF1" s="249"/>
      <c r="RUG1" s="249"/>
      <c r="RUH1" s="249"/>
      <c r="RUI1" s="249"/>
      <c r="RUJ1" s="249"/>
      <c r="RUK1" s="249"/>
      <c r="RUL1" s="249"/>
      <c r="RUM1" s="249"/>
      <c r="RUN1" s="249"/>
      <c r="RUO1" s="249"/>
      <c r="RUP1" s="249"/>
      <c r="RUQ1" s="249"/>
      <c r="RUR1" s="249"/>
      <c r="RUS1" s="249"/>
      <c r="RUT1" s="249"/>
      <c r="RUU1" s="249"/>
      <c r="RUV1" s="249"/>
      <c r="RUW1" s="249"/>
      <c r="RUX1" s="249"/>
      <c r="RUY1" s="249"/>
      <c r="RUZ1" s="249"/>
      <c r="RVA1" s="249"/>
      <c r="RVB1" s="249"/>
      <c r="RVC1" s="249"/>
      <c r="RVD1" s="249"/>
      <c r="RVE1" s="249"/>
      <c r="RVF1" s="249"/>
      <c r="RVG1" s="249"/>
      <c r="RVH1" s="249"/>
      <c r="RVI1" s="249"/>
      <c r="RVJ1" s="249"/>
      <c r="RVK1" s="249"/>
      <c r="RVL1" s="249"/>
      <c r="RVM1" s="249"/>
      <c r="RVN1" s="249"/>
      <c r="RVO1" s="249"/>
      <c r="RVP1" s="249"/>
      <c r="RVQ1" s="249"/>
      <c r="RVR1" s="249"/>
      <c r="RVS1" s="249"/>
      <c r="RVT1" s="249"/>
      <c r="RVU1" s="249"/>
      <c r="RVV1" s="249"/>
      <c r="RVW1" s="249"/>
      <c r="RVX1" s="249"/>
      <c r="RVY1" s="249"/>
      <c r="RVZ1" s="249"/>
      <c r="RWA1" s="249"/>
      <c r="RWB1" s="249"/>
      <c r="RWC1" s="249"/>
      <c r="RWD1" s="249"/>
      <c r="RWE1" s="249"/>
      <c r="RWF1" s="249"/>
      <c r="RWG1" s="249"/>
      <c r="RWH1" s="249"/>
      <c r="RWI1" s="249"/>
      <c r="RWJ1" s="249"/>
      <c r="RWK1" s="249"/>
      <c r="RWL1" s="249"/>
      <c r="RWM1" s="249"/>
      <c r="RWN1" s="249"/>
      <c r="RWO1" s="249"/>
      <c r="RWP1" s="249"/>
      <c r="RWQ1" s="249"/>
      <c r="RWR1" s="249"/>
      <c r="RWS1" s="249"/>
      <c r="RWT1" s="249"/>
      <c r="RWU1" s="249"/>
      <c r="RWV1" s="249"/>
      <c r="RWW1" s="249"/>
      <c r="RWX1" s="249"/>
      <c r="RWY1" s="249"/>
      <c r="RWZ1" s="249"/>
      <c r="RXA1" s="249"/>
      <c r="RXB1" s="249"/>
      <c r="RXC1" s="249"/>
      <c r="RXD1" s="249"/>
      <c r="RXE1" s="249"/>
      <c r="RXF1" s="249"/>
      <c r="RXG1" s="249"/>
      <c r="RXH1" s="249"/>
      <c r="RXI1" s="249"/>
      <c r="RXJ1" s="249"/>
      <c r="RXK1" s="249"/>
      <c r="RXL1" s="249"/>
      <c r="RXM1" s="249"/>
      <c r="RXN1" s="249"/>
      <c r="RXO1" s="249"/>
      <c r="RXP1" s="249"/>
      <c r="RXQ1" s="249"/>
      <c r="RXR1" s="249"/>
      <c r="RXS1" s="249"/>
      <c r="RXT1" s="249"/>
      <c r="RXU1" s="249"/>
      <c r="RXV1" s="249"/>
      <c r="RXW1" s="249"/>
      <c r="RXX1" s="249"/>
      <c r="RXY1" s="249"/>
      <c r="RXZ1" s="249"/>
      <c r="RYA1" s="249"/>
      <c r="RYB1" s="249"/>
      <c r="RYC1" s="249"/>
      <c r="RYD1" s="249"/>
      <c r="RYE1" s="249"/>
      <c r="RYF1" s="249"/>
      <c r="RYG1" s="249"/>
      <c r="RYH1" s="249"/>
      <c r="RYI1" s="249"/>
      <c r="RYJ1" s="249"/>
      <c r="RYK1" s="249"/>
      <c r="RYL1" s="249"/>
      <c r="RYM1" s="249"/>
      <c r="RYN1" s="249"/>
      <c r="RYO1" s="249"/>
      <c r="RYP1" s="249"/>
      <c r="RYQ1" s="249"/>
      <c r="RYR1" s="249"/>
      <c r="RYS1" s="249"/>
      <c r="RYT1" s="249"/>
      <c r="RYU1" s="249"/>
      <c r="RYV1" s="249"/>
      <c r="RYW1" s="249"/>
      <c r="RYX1" s="249"/>
      <c r="RYY1" s="249"/>
      <c r="RYZ1" s="249"/>
      <c r="RZA1" s="249"/>
      <c r="RZB1" s="249"/>
      <c r="RZC1" s="249"/>
      <c r="RZD1" s="249"/>
      <c r="RZE1" s="249"/>
      <c r="RZF1" s="249"/>
      <c r="RZG1" s="249"/>
      <c r="RZH1" s="249"/>
      <c r="RZI1" s="249"/>
      <c r="RZJ1" s="249"/>
      <c r="RZK1" s="249"/>
      <c r="RZL1" s="249"/>
      <c r="RZM1" s="249"/>
      <c r="RZN1" s="249"/>
      <c r="RZO1" s="249"/>
      <c r="RZP1" s="249"/>
      <c r="RZQ1" s="249"/>
      <c r="RZR1" s="249"/>
      <c r="RZS1" s="249"/>
      <c r="RZT1" s="249"/>
      <c r="RZU1" s="249"/>
      <c r="RZV1" s="249"/>
      <c r="RZW1" s="249"/>
      <c r="RZX1" s="249"/>
      <c r="RZY1" s="249"/>
      <c r="RZZ1" s="249"/>
      <c r="SAA1" s="249"/>
      <c r="SAB1" s="249"/>
      <c r="SAC1" s="249"/>
      <c r="SAD1" s="249"/>
      <c r="SAE1" s="249"/>
      <c r="SAF1" s="249"/>
      <c r="SAG1" s="249"/>
      <c r="SAH1" s="249"/>
      <c r="SAI1" s="249"/>
      <c r="SAJ1" s="249"/>
      <c r="SAK1" s="249"/>
      <c r="SAL1" s="249"/>
      <c r="SAM1" s="249"/>
      <c r="SAN1" s="249"/>
      <c r="SAO1" s="249"/>
      <c r="SAP1" s="249"/>
      <c r="SAQ1" s="249"/>
      <c r="SAR1" s="249"/>
      <c r="SAS1" s="249"/>
      <c r="SAT1" s="249"/>
      <c r="SAU1" s="249"/>
      <c r="SAV1" s="249"/>
      <c r="SAW1" s="249"/>
      <c r="SAX1" s="249"/>
      <c r="SAY1" s="249"/>
      <c r="SAZ1" s="249"/>
      <c r="SBA1" s="249"/>
      <c r="SBB1" s="249"/>
      <c r="SBC1" s="249"/>
      <c r="SBD1" s="249"/>
      <c r="SBE1" s="249"/>
      <c r="SBF1" s="249"/>
      <c r="SBG1" s="249"/>
      <c r="SBH1" s="249"/>
      <c r="SBI1" s="249"/>
      <c r="SBJ1" s="249"/>
      <c r="SBK1" s="249"/>
      <c r="SBL1" s="249"/>
      <c r="SBM1" s="249"/>
      <c r="SBN1" s="249"/>
      <c r="SBO1" s="249"/>
      <c r="SBP1" s="249"/>
      <c r="SBQ1" s="249"/>
      <c r="SBR1" s="249"/>
      <c r="SBS1" s="249"/>
      <c r="SBT1" s="249"/>
      <c r="SBU1" s="249"/>
      <c r="SBV1" s="249"/>
      <c r="SBW1" s="249"/>
      <c r="SBX1" s="249"/>
      <c r="SBY1" s="249"/>
      <c r="SBZ1" s="249"/>
      <c r="SCA1" s="249"/>
      <c r="SCB1" s="249"/>
      <c r="SCC1" s="249"/>
      <c r="SCD1" s="249"/>
      <c r="SCE1" s="249"/>
      <c r="SCF1" s="249"/>
      <c r="SCG1" s="249"/>
      <c r="SCH1" s="249"/>
      <c r="SCI1" s="249"/>
      <c r="SCJ1" s="249"/>
      <c r="SCK1" s="249"/>
      <c r="SCL1" s="249"/>
      <c r="SCM1" s="249"/>
      <c r="SCN1" s="249"/>
      <c r="SCO1" s="249"/>
      <c r="SCP1" s="249"/>
      <c r="SCQ1" s="249"/>
      <c r="SCR1" s="249"/>
      <c r="SCS1" s="249"/>
      <c r="SCT1" s="249"/>
      <c r="SCU1" s="249"/>
      <c r="SCV1" s="249"/>
      <c r="SCW1" s="249"/>
      <c r="SCX1" s="249"/>
      <c r="SCY1" s="249"/>
      <c r="SCZ1" s="249"/>
      <c r="SDA1" s="249"/>
      <c r="SDB1" s="249"/>
      <c r="SDC1" s="249"/>
      <c r="SDD1" s="249"/>
      <c r="SDE1" s="249"/>
      <c r="SDF1" s="249"/>
      <c r="SDG1" s="249"/>
      <c r="SDH1" s="249"/>
      <c r="SDI1" s="249"/>
      <c r="SDJ1" s="249"/>
      <c r="SDK1" s="249"/>
      <c r="SDL1" s="249"/>
      <c r="SDM1" s="249"/>
      <c r="SDN1" s="249"/>
      <c r="SDO1" s="249"/>
      <c r="SDP1" s="249"/>
      <c r="SDQ1" s="249"/>
      <c r="SDR1" s="249"/>
      <c r="SDS1" s="249"/>
      <c r="SDT1" s="249"/>
      <c r="SDU1" s="249"/>
      <c r="SDV1" s="249"/>
      <c r="SDW1" s="249"/>
      <c r="SDX1" s="249"/>
      <c r="SDY1" s="249"/>
      <c r="SDZ1" s="249"/>
      <c r="SEA1" s="249"/>
      <c r="SEB1" s="249"/>
      <c r="SEC1" s="249"/>
      <c r="SED1" s="249"/>
      <c r="SEE1" s="249"/>
      <c r="SEF1" s="249"/>
      <c r="SEG1" s="249"/>
      <c r="SEH1" s="249"/>
      <c r="SEI1" s="249"/>
      <c r="SEJ1" s="249"/>
      <c r="SEK1" s="249"/>
      <c r="SEL1" s="249"/>
      <c r="SEM1" s="249"/>
      <c r="SEN1" s="249"/>
      <c r="SEO1" s="249"/>
      <c r="SEP1" s="249"/>
      <c r="SEQ1" s="249"/>
      <c r="SER1" s="249"/>
      <c r="SES1" s="249"/>
      <c r="SET1" s="249"/>
      <c r="SEU1" s="249"/>
      <c r="SEV1" s="249"/>
      <c r="SEW1" s="249"/>
      <c r="SEX1" s="249"/>
      <c r="SEY1" s="249"/>
      <c r="SEZ1" s="249"/>
      <c r="SFA1" s="249"/>
      <c r="SFB1" s="249"/>
      <c r="SFC1" s="249"/>
      <c r="SFD1" s="249"/>
      <c r="SFE1" s="249"/>
      <c r="SFF1" s="249"/>
      <c r="SFG1" s="249"/>
      <c r="SFH1" s="249"/>
      <c r="SFI1" s="249"/>
      <c r="SFJ1" s="249"/>
      <c r="SFK1" s="249"/>
      <c r="SFL1" s="249"/>
      <c r="SFM1" s="249"/>
      <c r="SFN1" s="249"/>
      <c r="SFO1" s="249"/>
      <c r="SFP1" s="249"/>
      <c r="SFQ1" s="249"/>
      <c r="SFR1" s="249"/>
      <c r="SFS1" s="249"/>
      <c r="SFT1" s="249"/>
      <c r="SFU1" s="249"/>
      <c r="SFV1" s="249"/>
      <c r="SFW1" s="249"/>
      <c r="SFX1" s="249"/>
      <c r="SFY1" s="249"/>
      <c r="SFZ1" s="249"/>
      <c r="SGA1" s="249"/>
      <c r="SGB1" s="249"/>
      <c r="SGC1" s="249"/>
      <c r="SGD1" s="249"/>
      <c r="SGE1" s="249"/>
      <c r="SGF1" s="249"/>
      <c r="SGG1" s="249"/>
      <c r="SGH1" s="249"/>
      <c r="SGI1" s="249"/>
      <c r="SGJ1" s="249"/>
      <c r="SGK1" s="249"/>
      <c r="SGL1" s="249"/>
      <c r="SGM1" s="249"/>
      <c r="SGN1" s="249"/>
      <c r="SGO1" s="249"/>
      <c r="SGP1" s="249"/>
      <c r="SGQ1" s="249"/>
      <c r="SGR1" s="249"/>
      <c r="SGS1" s="249"/>
      <c r="SGT1" s="249"/>
      <c r="SGU1" s="249"/>
      <c r="SGV1" s="249"/>
      <c r="SGW1" s="249"/>
      <c r="SGX1" s="249"/>
      <c r="SGY1" s="249"/>
      <c r="SGZ1" s="249"/>
      <c r="SHA1" s="249"/>
      <c r="SHB1" s="249"/>
      <c r="SHC1" s="249"/>
      <c r="SHD1" s="249"/>
      <c r="SHE1" s="249"/>
      <c r="SHF1" s="249"/>
      <c r="SHG1" s="249"/>
      <c r="SHH1" s="249"/>
      <c r="SHI1" s="249"/>
      <c r="SHJ1" s="249"/>
      <c r="SHK1" s="249"/>
      <c r="SHL1" s="249"/>
      <c r="SHM1" s="249"/>
      <c r="SHN1" s="249"/>
      <c r="SHO1" s="249"/>
      <c r="SHP1" s="249"/>
      <c r="SHQ1" s="249"/>
      <c r="SHR1" s="249"/>
      <c r="SHS1" s="249"/>
      <c r="SHT1" s="249"/>
      <c r="SHU1" s="249"/>
      <c r="SHV1" s="249"/>
      <c r="SHW1" s="249"/>
      <c r="SHX1" s="249"/>
      <c r="SHY1" s="249"/>
      <c r="SHZ1" s="249"/>
      <c r="SIA1" s="249"/>
      <c r="SIB1" s="249"/>
      <c r="SIC1" s="249"/>
      <c r="SID1" s="249"/>
      <c r="SIE1" s="249"/>
      <c r="SIF1" s="249"/>
      <c r="SIG1" s="249"/>
      <c r="SIH1" s="249"/>
      <c r="SII1" s="249"/>
      <c r="SIJ1" s="249"/>
      <c r="SIK1" s="249"/>
      <c r="SIL1" s="249"/>
      <c r="SIM1" s="249"/>
      <c r="SIN1" s="249"/>
      <c r="SIO1" s="249"/>
      <c r="SIP1" s="249"/>
      <c r="SIQ1" s="249"/>
      <c r="SIR1" s="249"/>
      <c r="SIS1" s="249"/>
      <c r="SIT1" s="249"/>
      <c r="SIU1" s="249"/>
      <c r="SIV1" s="249"/>
      <c r="SIW1" s="249"/>
      <c r="SIX1" s="249"/>
      <c r="SIY1" s="249"/>
      <c r="SIZ1" s="249"/>
      <c r="SJA1" s="249"/>
      <c r="SJB1" s="249"/>
      <c r="SJC1" s="249"/>
      <c r="SJD1" s="249"/>
      <c r="SJE1" s="249"/>
      <c r="SJF1" s="249"/>
      <c r="SJG1" s="249"/>
      <c r="SJH1" s="249"/>
      <c r="SJI1" s="249"/>
      <c r="SJJ1" s="249"/>
      <c r="SJK1" s="249"/>
      <c r="SJL1" s="249"/>
      <c r="SJM1" s="249"/>
      <c r="SJN1" s="249"/>
      <c r="SJO1" s="249"/>
      <c r="SJP1" s="249"/>
      <c r="SJQ1" s="249"/>
      <c r="SJR1" s="249"/>
      <c r="SJS1" s="249"/>
      <c r="SJT1" s="249"/>
      <c r="SJU1" s="249"/>
      <c r="SJV1" s="249"/>
      <c r="SJW1" s="249"/>
      <c r="SJX1" s="249"/>
      <c r="SJY1" s="249"/>
      <c r="SJZ1" s="249"/>
      <c r="SKA1" s="249"/>
      <c r="SKB1" s="249"/>
      <c r="SKC1" s="249"/>
      <c r="SKD1" s="249"/>
      <c r="SKE1" s="249"/>
      <c r="SKF1" s="249"/>
      <c r="SKG1" s="249"/>
      <c r="SKH1" s="249"/>
      <c r="SKI1" s="249"/>
      <c r="SKJ1" s="249"/>
      <c r="SKK1" s="249"/>
      <c r="SKL1" s="249"/>
      <c r="SKM1" s="249"/>
      <c r="SKN1" s="249"/>
      <c r="SKO1" s="249"/>
      <c r="SKP1" s="249"/>
      <c r="SKQ1" s="249"/>
      <c r="SKR1" s="249"/>
      <c r="SKS1" s="249"/>
      <c r="SKT1" s="249"/>
      <c r="SKU1" s="249"/>
      <c r="SKV1" s="249"/>
      <c r="SKW1" s="249"/>
      <c r="SKX1" s="249"/>
      <c r="SKY1" s="249"/>
      <c r="SKZ1" s="249"/>
      <c r="SLA1" s="249"/>
      <c r="SLB1" s="249"/>
      <c r="SLC1" s="249"/>
      <c r="SLD1" s="249"/>
      <c r="SLE1" s="249"/>
      <c r="SLF1" s="249"/>
      <c r="SLG1" s="249"/>
      <c r="SLH1" s="249"/>
      <c r="SLI1" s="249"/>
      <c r="SLJ1" s="249"/>
      <c r="SLK1" s="249"/>
      <c r="SLL1" s="249"/>
      <c r="SLM1" s="249"/>
      <c r="SLN1" s="249"/>
      <c r="SLO1" s="249"/>
      <c r="SLP1" s="249"/>
      <c r="SLQ1" s="249"/>
      <c r="SLR1" s="249"/>
      <c r="SLS1" s="249"/>
      <c r="SLT1" s="249"/>
      <c r="SLU1" s="249"/>
      <c r="SLV1" s="249"/>
      <c r="SLW1" s="249"/>
      <c r="SLX1" s="249"/>
      <c r="SLY1" s="249"/>
      <c r="SLZ1" s="249"/>
      <c r="SMA1" s="249"/>
      <c r="SMB1" s="249"/>
      <c r="SMC1" s="249"/>
      <c r="SMD1" s="249"/>
      <c r="SME1" s="249"/>
      <c r="SMF1" s="249"/>
      <c r="SMG1" s="249"/>
      <c r="SMH1" s="249"/>
      <c r="SMI1" s="249"/>
      <c r="SMJ1" s="249"/>
      <c r="SMK1" s="249"/>
      <c r="SML1" s="249"/>
      <c r="SMM1" s="249"/>
      <c r="SMN1" s="249"/>
      <c r="SMO1" s="249"/>
      <c r="SMP1" s="249"/>
      <c r="SMQ1" s="249"/>
      <c r="SMR1" s="249"/>
      <c r="SMS1" s="249"/>
      <c r="SMT1" s="249"/>
      <c r="SMU1" s="249"/>
      <c r="SMV1" s="249"/>
      <c r="SMW1" s="249"/>
      <c r="SMX1" s="249"/>
      <c r="SMY1" s="249"/>
      <c r="SMZ1" s="249"/>
      <c r="SNA1" s="249"/>
      <c r="SNB1" s="249"/>
      <c r="SNC1" s="249"/>
      <c r="SND1" s="249"/>
      <c r="SNE1" s="249"/>
      <c r="SNF1" s="249"/>
      <c r="SNG1" s="249"/>
      <c r="SNH1" s="249"/>
      <c r="SNI1" s="249"/>
      <c r="SNJ1" s="249"/>
      <c r="SNK1" s="249"/>
      <c r="SNL1" s="249"/>
      <c r="SNM1" s="249"/>
      <c r="SNN1" s="249"/>
      <c r="SNO1" s="249"/>
      <c r="SNP1" s="249"/>
      <c r="SNQ1" s="249"/>
      <c r="SNR1" s="249"/>
      <c r="SNS1" s="249"/>
      <c r="SNT1" s="249"/>
      <c r="SNU1" s="249"/>
      <c r="SNV1" s="249"/>
      <c r="SNW1" s="249"/>
      <c r="SNX1" s="249"/>
      <c r="SNY1" s="249"/>
      <c r="SNZ1" s="249"/>
      <c r="SOA1" s="249"/>
      <c r="SOB1" s="249"/>
      <c r="SOC1" s="249"/>
      <c r="SOD1" s="249"/>
      <c r="SOE1" s="249"/>
      <c r="SOF1" s="249"/>
      <c r="SOG1" s="249"/>
      <c r="SOH1" s="249"/>
      <c r="SOI1" s="249"/>
      <c r="SOJ1" s="249"/>
      <c r="SOK1" s="249"/>
      <c r="SOL1" s="249"/>
      <c r="SOM1" s="249"/>
      <c r="SON1" s="249"/>
      <c r="SOO1" s="249"/>
      <c r="SOP1" s="249"/>
      <c r="SOQ1" s="249"/>
      <c r="SOR1" s="249"/>
      <c r="SOS1" s="249"/>
      <c r="SOT1" s="249"/>
      <c r="SOU1" s="249"/>
      <c r="SOV1" s="249"/>
      <c r="SOW1" s="249"/>
      <c r="SOX1" s="249"/>
      <c r="SOY1" s="249"/>
      <c r="SOZ1" s="249"/>
      <c r="SPA1" s="249"/>
      <c r="SPB1" s="249"/>
      <c r="SPC1" s="249"/>
      <c r="SPD1" s="249"/>
      <c r="SPE1" s="249"/>
      <c r="SPF1" s="249"/>
      <c r="SPG1" s="249"/>
      <c r="SPH1" s="249"/>
      <c r="SPI1" s="249"/>
      <c r="SPJ1" s="249"/>
      <c r="SPK1" s="249"/>
      <c r="SPL1" s="249"/>
      <c r="SPM1" s="249"/>
      <c r="SPN1" s="249"/>
      <c r="SPO1" s="249"/>
      <c r="SPP1" s="249"/>
      <c r="SPQ1" s="249"/>
      <c r="SPR1" s="249"/>
      <c r="SPS1" s="249"/>
      <c r="SPT1" s="249"/>
      <c r="SPU1" s="249"/>
      <c r="SPV1" s="249"/>
      <c r="SPW1" s="249"/>
      <c r="SPX1" s="249"/>
      <c r="SPY1" s="249"/>
      <c r="SPZ1" s="249"/>
      <c r="SQA1" s="249"/>
      <c r="SQB1" s="249"/>
      <c r="SQC1" s="249"/>
      <c r="SQD1" s="249"/>
      <c r="SQE1" s="249"/>
      <c r="SQF1" s="249"/>
      <c r="SQG1" s="249"/>
      <c r="SQH1" s="249"/>
      <c r="SQI1" s="249"/>
      <c r="SQJ1" s="249"/>
      <c r="SQK1" s="249"/>
      <c r="SQL1" s="249"/>
      <c r="SQM1" s="249"/>
      <c r="SQN1" s="249"/>
      <c r="SQO1" s="249"/>
      <c r="SQP1" s="249"/>
      <c r="SQQ1" s="249"/>
      <c r="SQR1" s="249"/>
      <c r="SQS1" s="249"/>
      <c r="SQT1" s="249"/>
      <c r="SQU1" s="249"/>
      <c r="SQV1" s="249"/>
      <c r="SQW1" s="249"/>
      <c r="SQX1" s="249"/>
      <c r="SQY1" s="249"/>
      <c r="SQZ1" s="249"/>
      <c r="SRA1" s="249"/>
      <c r="SRB1" s="249"/>
      <c r="SRC1" s="249"/>
      <c r="SRD1" s="249"/>
      <c r="SRE1" s="249"/>
      <c r="SRF1" s="249"/>
      <c r="SRG1" s="249"/>
      <c r="SRH1" s="249"/>
      <c r="SRI1" s="249"/>
      <c r="SRJ1" s="249"/>
      <c r="SRK1" s="249"/>
      <c r="SRL1" s="249"/>
      <c r="SRM1" s="249"/>
      <c r="SRN1" s="249"/>
      <c r="SRO1" s="249"/>
      <c r="SRP1" s="249"/>
      <c r="SRQ1" s="249"/>
      <c r="SRR1" s="249"/>
      <c r="SRS1" s="249"/>
      <c r="SRT1" s="249"/>
      <c r="SRU1" s="249"/>
      <c r="SRV1" s="249"/>
      <c r="SRW1" s="249"/>
      <c r="SRX1" s="249"/>
      <c r="SRY1" s="249"/>
      <c r="SRZ1" s="249"/>
      <c r="SSA1" s="249"/>
      <c r="SSB1" s="249"/>
      <c r="SSC1" s="249"/>
      <c r="SSD1" s="249"/>
      <c r="SSE1" s="249"/>
      <c r="SSF1" s="249"/>
      <c r="SSG1" s="249"/>
      <c r="SSH1" s="249"/>
      <c r="SSI1" s="249"/>
      <c r="SSJ1" s="249"/>
      <c r="SSK1" s="249"/>
      <c r="SSL1" s="249"/>
      <c r="SSM1" s="249"/>
      <c r="SSN1" s="249"/>
      <c r="SSO1" s="249"/>
      <c r="SSP1" s="249"/>
      <c r="SSQ1" s="249"/>
      <c r="SSR1" s="249"/>
      <c r="SSS1" s="249"/>
      <c r="SST1" s="249"/>
      <c r="SSU1" s="249"/>
      <c r="SSV1" s="249"/>
      <c r="SSW1" s="249"/>
      <c r="SSX1" s="249"/>
      <c r="SSY1" s="249"/>
      <c r="SSZ1" s="249"/>
      <c r="STA1" s="249"/>
      <c r="STB1" s="249"/>
      <c r="STC1" s="249"/>
      <c r="STD1" s="249"/>
      <c r="STE1" s="249"/>
      <c r="STF1" s="249"/>
      <c r="STG1" s="249"/>
      <c r="STH1" s="249"/>
      <c r="STI1" s="249"/>
      <c r="STJ1" s="249"/>
      <c r="STK1" s="249"/>
      <c r="STL1" s="249"/>
      <c r="STM1" s="249"/>
      <c r="STN1" s="249"/>
      <c r="STO1" s="249"/>
      <c r="STP1" s="249"/>
      <c r="STQ1" s="249"/>
      <c r="STR1" s="249"/>
      <c r="STS1" s="249"/>
      <c r="STT1" s="249"/>
      <c r="STU1" s="249"/>
      <c r="STV1" s="249"/>
      <c r="STW1" s="249"/>
      <c r="STX1" s="249"/>
      <c r="STY1" s="249"/>
      <c r="STZ1" s="249"/>
      <c r="SUA1" s="249"/>
      <c r="SUB1" s="249"/>
      <c r="SUC1" s="249"/>
      <c r="SUD1" s="249"/>
      <c r="SUE1" s="249"/>
      <c r="SUF1" s="249"/>
      <c r="SUG1" s="249"/>
      <c r="SUH1" s="249"/>
      <c r="SUI1" s="249"/>
      <c r="SUJ1" s="249"/>
      <c r="SUK1" s="249"/>
      <c r="SUL1" s="249"/>
      <c r="SUM1" s="249"/>
      <c r="SUN1" s="249"/>
      <c r="SUO1" s="249"/>
      <c r="SUP1" s="249"/>
      <c r="SUQ1" s="249"/>
      <c r="SUR1" s="249"/>
      <c r="SUS1" s="249"/>
      <c r="SUT1" s="249"/>
      <c r="SUU1" s="249"/>
      <c r="SUV1" s="249"/>
      <c r="SUW1" s="249"/>
      <c r="SUX1" s="249"/>
      <c r="SUY1" s="249"/>
      <c r="SUZ1" s="249"/>
      <c r="SVA1" s="249"/>
      <c r="SVB1" s="249"/>
      <c r="SVC1" s="249"/>
      <c r="SVD1" s="249"/>
      <c r="SVE1" s="249"/>
      <c r="SVF1" s="249"/>
      <c r="SVG1" s="249"/>
      <c r="SVH1" s="249"/>
      <c r="SVI1" s="249"/>
      <c r="SVJ1" s="249"/>
      <c r="SVK1" s="249"/>
      <c r="SVL1" s="249"/>
      <c r="SVM1" s="249"/>
      <c r="SVN1" s="249"/>
      <c r="SVO1" s="249"/>
      <c r="SVP1" s="249"/>
      <c r="SVQ1" s="249"/>
      <c r="SVR1" s="249"/>
      <c r="SVS1" s="249"/>
      <c r="SVT1" s="249"/>
      <c r="SVU1" s="249"/>
      <c r="SVV1" s="249"/>
      <c r="SVW1" s="249"/>
      <c r="SVX1" s="249"/>
      <c r="SVY1" s="249"/>
      <c r="SVZ1" s="249"/>
      <c r="SWA1" s="249"/>
      <c r="SWB1" s="249"/>
      <c r="SWC1" s="249"/>
      <c r="SWD1" s="249"/>
      <c r="SWE1" s="249"/>
      <c r="SWF1" s="249"/>
      <c r="SWG1" s="249"/>
      <c r="SWH1" s="249"/>
      <c r="SWI1" s="249"/>
      <c r="SWJ1" s="249"/>
      <c r="SWK1" s="249"/>
      <c r="SWL1" s="249"/>
      <c r="SWM1" s="249"/>
      <c r="SWN1" s="249"/>
      <c r="SWO1" s="249"/>
      <c r="SWP1" s="249"/>
      <c r="SWQ1" s="249"/>
      <c r="SWR1" s="249"/>
      <c r="SWS1" s="249"/>
      <c r="SWT1" s="249"/>
      <c r="SWU1" s="249"/>
      <c r="SWV1" s="249"/>
      <c r="SWW1" s="249"/>
      <c r="SWX1" s="249"/>
      <c r="SWY1" s="249"/>
      <c r="SWZ1" s="249"/>
      <c r="SXA1" s="249"/>
      <c r="SXB1" s="249"/>
      <c r="SXC1" s="249"/>
      <c r="SXD1" s="249"/>
      <c r="SXE1" s="249"/>
      <c r="SXF1" s="249"/>
      <c r="SXG1" s="249"/>
      <c r="SXH1" s="249"/>
      <c r="SXI1" s="249"/>
      <c r="SXJ1" s="249"/>
      <c r="SXK1" s="249"/>
      <c r="SXL1" s="249"/>
      <c r="SXM1" s="249"/>
      <c r="SXN1" s="249"/>
      <c r="SXO1" s="249"/>
      <c r="SXP1" s="249"/>
      <c r="SXQ1" s="249"/>
      <c r="SXR1" s="249"/>
      <c r="SXS1" s="249"/>
      <c r="SXT1" s="249"/>
      <c r="SXU1" s="249"/>
      <c r="SXV1" s="249"/>
      <c r="SXW1" s="249"/>
      <c r="SXX1" s="249"/>
      <c r="SXY1" s="249"/>
      <c r="SXZ1" s="249"/>
      <c r="SYA1" s="249"/>
      <c r="SYB1" s="249"/>
      <c r="SYC1" s="249"/>
      <c r="SYD1" s="249"/>
      <c r="SYE1" s="249"/>
      <c r="SYF1" s="249"/>
      <c r="SYG1" s="249"/>
      <c r="SYH1" s="249"/>
      <c r="SYI1" s="249"/>
      <c r="SYJ1" s="249"/>
      <c r="SYK1" s="249"/>
      <c r="SYL1" s="249"/>
      <c r="SYM1" s="249"/>
      <c r="SYN1" s="249"/>
      <c r="SYO1" s="249"/>
      <c r="SYP1" s="249"/>
      <c r="SYQ1" s="249"/>
      <c r="SYR1" s="249"/>
      <c r="SYS1" s="249"/>
      <c r="SYT1" s="249"/>
      <c r="SYU1" s="249"/>
      <c r="SYV1" s="249"/>
      <c r="SYW1" s="249"/>
      <c r="SYX1" s="249"/>
      <c r="SYY1" s="249"/>
      <c r="SYZ1" s="249"/>
      <c r="SZA1" s="249"/>
      <c r="SZB1" s="249"/>
      <c r="SZC1" s="249"/>
      <c r="SZD1" s="249"/>
      <c r="SZE1" s="249"/>
      <c r="SZF1" s="249"/>
      <c r="SZG1" s="249"/>
      <c r="SZH1" s="249"/>
      <c r="SZI1" s="249"/>
      <c r="SZJ1" s="249"/>
      <c r="SZK1" s="249"/>
      <c r="SZL1" s="249"/>
      <c r="SZM1" s="249"/>
      <c r="SZN1" s="249"/>
      <c r="SZO1" s="249"/>
      <c r="SZP1" s="249"/>
      <c r="SZQ1" s="249"/>
      <c r="SZR1" s="249"/>
      <c r="SZS1" s="249"/>
      <c r="SZT1" s="249"/>
      <c r="SZU1" s="249"/>
      <c r="SZV1" s="249"/>
      <c r="SZW1" s="249"/>
      <c r="SZX1" s="249"/>
      <c r="SZY1" s="249"/>
      <c r="SZZ1" s="249"/>
      <c r="TAA1" s="249"/>
      <c r="TAB1" s="249"/>
      <c r="TAC1" s="249"/>
      <c r="TAD1" s="249"/>
      <c r="TAE1" s="249"/>
      <c r="TAF1" s="249"/>
      <c r="TAG1" s="249"/>
      <c r="TAH1" s="249"/>
      <c r="TAI1" s="249"/>
      <c r="TAJ1" s="249"/>
      <c r="TAK1" s="249"/>
      <c r="TAL1" s="249"/>
      <c r="TAM1" s="249"/>
      <c r="TAN1" s="249"/>
      <c r="TAO1" s="249"/>
      <c r="TAP1" s="249"/>
      <c r="TAQ1" s="249"/>
      <c r="TAR1" s="249"/>
      <c r="TAS1" s="249"/>
      <c r="TAT1" s="249"/>
      <c r="TAU1" s="249"/>
      <c r="TAV1" s="249"/>
      <c r="TAW1" s="249"/>
      <c r="TAX1" s="249"/>
      <c r="TAY1" s="249"/>
      <c r="TAZ1" s="249"/>
      <c r="TBA1" s="249"/>
      <c r="TBB1" s="249"/>
      <c r="TBC1" s="249"/>
      <c r="TBD1" s="249"/>
      <c r="TBE1" s="249"/>
      <c r="TBF1" s="249"/>
      <c r="TBG1" s="249"/>
      <c r="TBH1" s="249"/>
      <c r="TBI1" s="249"/>
      <c r="TBJ1" s="249"/>
      <c r="TBK1" s="249"/>
      <c r="TBL1" s="249"/>
      <c r="TBM1" s="249"/>
      <c r="TBN1" s="249"/>
      <c r="TBO1" s="249"/>
      <c r="TBP1" s="249"/>
      <c r="TBQ1" s="249"/>
      <c r="TBR1" s="249"/>
      <c r="TBS1" s="249"/>
      <c r="TBT1" s="249"/>
      <c r="TBU1" s="249"/>
      <c r="TBV1" s="249"/>
      <c r="TBW1" s="249"/>
      <c r="TBX1" s="249"/>
      <c r="TBY1" s="249"/>
      <c r="TBZ1" s="249"/>
      <c r="TCA1" s="249"/>
      <c r="TCB1" s="249"/>
      <c r="TCC1" s="249"/>
      <c r="TCD1" s="249"/>
      <c r="TCE1" s="249"/>
      <c r="TCF1" s="249"/>
      <c r="TCG1" s="249"/>
      <c r="TCH1" s="249"/>
      <c r="TCI1" s="249"/>
      <c r="TCJ1" s="249"/>
      <c r="TCK1" s="249"/>
      <c r="TCL1" s="249"/>
      <c r="TCM1" s="249"/>
      <c r="TCN1" s="249"/>
      <c r="TCO1" s="249"/>
      <c r="TCP1" s="249"/>
      <c r="TCQ1" s="249"/>
      <c r="TCR1" s="249"/>
      <c r="TCS1" s="249"/>
      <c r="TCT1" s="249"/>
      <c r="TCU1" s="249"/>
      <c r="TCV1" s="249"/>
      <c r="TCW1" s="249"/>
      <c r="TCX1" s="249"/>
      <c r="TCY1" s="249"/>
      <c r="TCZ1" s="249"/>
      <c r="TDA1" s="249"/>
      <c r="TDB1" s="249"/>
      <c r="TDC1" s="249"/>
      <c r="TDD1" s="249"/>
      <c r="TDE1" s="249"/>
      <c r="TDF1" s="249"/>
      <c r="TDG1" s="249"/>
      <c r="TDH1" s="249"/>
      <c r="TDI1" s="249"/>
      <c r="TDJ1" s="249"/>
      <c r="TDK1" s="249"/>
      <c r="TDL1" s="249"/>
      <c r="TDM1" s="249"/>
      <c r="TDN1" s="249"/>
      <c r="TDO1" s="249"/>
      <c r="TDP1" s="249"/>
      <c r="TDQ1" s="249"/>
      <c r="TDR1" s="249"/>
      <c r="TDS1" s="249"/>
      <c r="TDT1" s="249"/>
      <c r="TDU1" s="249"/>
      <c r="TDV1" s="249"/>
      <c r="TDW1" s="249"/>
      <c r="TDX1" s="249"/>
      <c r="TDY1" s="249"/>
      <c r="TDZ1" s="249"/>
      <c r="TEA1" s="249"/>
      <c r="TEB1" s="249"/>
      <c r="TEC1" s="249"/>
      <c r="TED1" s="249"/>
      <c r="TEE1" s="249"/>
      <c r="TEF1" s="249"/>
      <c r="TEG1" s="249"/>
      <c r="TEH1" s="249"/>
      <c r="TEI1" s="249"/>
      <c r="TEJ1" s="249"/>
      <c r="TEK1" s="249"/>
      <c r="TEL1" s="249"/>
      <c r="TEM1" s="249"/>
      <c r="TEN1" s="249"/>
      <c r="TEO1" s="249"/>
      <c r="TEP1" s="249"/>
      <c r="TEQ1" s="249"/>
      <c r="TER1" s="249"/>
      <c r="TES1" s="249"/>
      <c r="TET1" s="249"/>
      <c r="TEU1" s="249"/>
      <c r="TEV1" s="249"/>
      <c r="TEW1" s="249"/>
      <c r="TEX1" s="249"/>
      <c r="TEY1" s="249"/>
      <c r="TEZ1" s="249"/>
      <c r="TFA1" s="249"/>
      <c r="TFB1" s="249"/>
      <c r="TFC1" s="249"/>
      <c r="TFD1" s="249"/>
      <c r="TFE1" s="249"/>
      <c r="TFF1" s="249"/>
      <c r="TFG1" s="249"/>
      <c r="TFH1" s="249"/>
      <c r="TFI1" s="249"/>
      <c r="TFJ1" s="249"/>
      <c r="TFK1" s="249"/>
      <c r="TFL1" s="249"/>
      <c r="TFM1" s="249"/>
      <c r="TFN1" s="249"/>
      <c r="TFO1" s="249"/>
      <c r="TFP1" s="249"/>
      <c r="TFQ1" s="249"/>
      <c r="TFR1" s="249"/>
      <c r="TFS1" s="249"/>
      <c r="TFT1" s="249"/>
      <c r="TFU1" s="249"/>
      <c r="TFV1" s="249"/>
      <c r="TFW1" s="249"/>
      <c r="TFX1" s="249"/>
      <c r="TFY1" s="249"/>
      <c r="TFZ1" s="249"/>
      <c r="TGA1" s="249"/>
      <c r="TGB1" s="249"/>
      <c r="TGC1" s="249"/>
      <c r="TGD1" s="249"/>
      <c r="TGE1" s="249"/>
      <c r="TGF1" s="249"/>
      <c r="TGG1" s="249"/>
      <c r="TGH1" s="249"/>
      <c r="TGI1" s="249"/>
      <c r="TGJ1" s="249"/>
      <c r="TGK1" s="249"/>
      <c r="TGL1" s="249"/>
      <c r="TGM1" s="249"/>
      <c r="TGN1" s="249"/>
      <c r="TGO1" s="249"/>
      <c r="TGP1" s="249"/>
      <c r="TGQ1" s="249"/>
      <c r="TGR1" s="249"/>
      <c r="TGS1" s="249"/>
      <c r="TGT1" s="249"/>
      <c r="TGU1" s="249"/>
      <c r="TGV1" s="249"/>
      <c r="TGW1" s="249"/>
      <c r="TGX1" s="249"/>
      <c r="TGY1" s="249"/>
      <c r="TGZ1" s="249"/>
      <c r="THA1" s="249"/>
      <c r="THB1" s="249"/>
      <c r="THC1" s="249"/>
      <c r="THD1" s="249"/>
      <c r="THE1" s="249"/>
      <c r="THF1" s="249"/>
      <c r="THG1" s="249"/>
      <c r="THH1" s="249"/>
      <c r="THI1" s="249"/>
      <c r="THJ1" s="249"/>
      <c r="THK1" s="249"/>
      <c r="THL1" s="249"/>
      <c r="THM1" s="249"/>
      <c r="THN1" s="249"/>
      <c r="THO1" s="249"/>
      <c r="THP1" s="249"/>
      <c r="THQ1" s="249"/>
      <c r="THR1" s="249"/>
      <c r="THS1" s="249"/>
      <c r="THT1" s="249"/>
      <c r="THU1" s="249"/>
      <c r="THV1" s="249"/>
      <c r="THW1" s="249"/>
      <c r="THX1" s="249"/>
      <c r="THY1" s="249"/>
      <c r="THZ1" s="249"/>
      <c r="TIA1" s="249"/>
      <c r="TIB1" s="249"/>
      <c r="TIC1" s="249"/>
      <c r="TID1" s="249"/>
      <c r="TIE1" s="249"/>
      <c r="TIF1" s="249"/>
      <c r="TIG1" s="249"/>
      <c r="TIH1" s="249"/>
      <c r="TII1" s="249"/>
      <c r="TIJ1" s="249"/>
      <c r="TIK1" s="249"/>
      <c r="TIL1" s="249"/>
      <c r="TIM1" s="249"/>
      <c r="TIN1" s="249"/>
      <c r="TIO1" s="249"/>
      <c r="TIP1" s="249"/>
      <c r="TIQ1" s="249"/>
      <c r="TIR1" s="249"/>
      <c r="TIS1" s="249"/>
      <c r="TIT1" s="249"/>
      <c r="TIU1" s="249"/>
      <c r="TIV1" s="249"/>
      <c r="TIW1" s="249"/>
      <c r="TIX1" s="249"/>
      <c r="TIY1" s="249"/>
      <c r="TIZ1" s="249"/>
      <c r="TJA1" s="249"/>
      <c r="TJB1" s="249"/>
      <c r="TJC1" s="249"/>
      <c r="TJD1" s="249"/>
      <c r="TJE1" s="249"/>
      <c r="TJF1" s="249"/>
      <c r="TJG1" s="249"/>
      <c r="TJH1" s="249"/>
      <c r="TJI1" s="249"/>
      <c r="TJJ1" s="249"/>
      <c r="TJK1" s="249"/>
      <c r="TJL1" s="249"/>
      <c r="TJM1" s="249"/>
      <c r="TJN1" s="249"/>
      <c r="TJO1" s="249"/>
      <c r="TJP1" s="249"/>
      <c r="TJQ1" s="249"/>
      <c r="TJR1" s="249"/>
      <c r="TJS1" s="249"/>
      <c r="TJT1" s="249"/>
      <c r="TJU1" s="249"/>
      <c r="TJV1" s="249"/>
      <c r="TJW1" s="249"/>
      <c r="TJX1" s="249"/>
      <c r="TJY1" s="249"/>
      <c r="TJZ1" s="249"/>
      <c r="TKA1" s="249"/>
      <c r="TKB1" s="249"/>
      <c r="TKC1" s="249"/>
      <c r="TKD1" s="249"/>
      <c r="TKE1" s="249"/>
      <c r="TKF1" s="249"/>
      <c r="TKG1" s="249"/>
      <c r="TKH1" s="249"/>
      <c r="TKI1" s="249"/>
      <c r="TKJ1" s="249"/>
      <c r="TKK1" s="249"/>
      <c r="TKL1" s="249"/>
      <c r="TKM1" s="249"/>
      <c r="TKN1" s="249"/>
      <c r="TKO1" s="249"/>
      <c r="TKP1" s="249"/>
      <c r="TKQ1" s="249"/>
      <c r="TKR1" s="249"/>
      <c r="TKS1" s="249"/>
      <c r="TKT1" s="249"/>
      <c r="TKU1" s="249"/>
      <c r="TKV1" s="249"/>
      <c r="TKW1" s="249"/>
      <c r="TKX1" s="249"/>
      <c r="TKY1" s="249"/>
      <c r="TKZ1" s="249"/>
      <c r="TLA1" s="249"/>
      <c r="TLB1" s="249"/>
      <c r="TLC1" s="249"/>
      <c r="TLD1" s="249"/>
      <c r="TLE1" s="249"/>
      <c r="TLF1" s="249"/>
      <c r="TLG1" s="249"/>
      <c r="TLH1" s="249"/>
      <c r="TLI1" s="249"/>
      <c r="TLJ1" s="249"/>
      <c r="TLK1" s="249"/>
      <c r="TLL1" s="249"/>
      <c r="TLM1" s="249"/>
      <c r="TLN1" s="249"/>
      <c r="TLO1" s="249"/>
      <c r="TLP1" s="249"/>
      <c r="TLQ1" s="249"/>
      <c r="TLR1" s="249"/>
      <c r="TLS1" s="249"/>
      <c r="TLT1" s="249"/>
      <c r="TLU1" s="249"/>
      <c r="TLV1" s="249"/>
      <c r="TLW1" s="249"/>
      <c r="TLX1" s="249"/>
      <c r="TLY1" s="249"/>
      <c r="TLZ1" s="249"/>
      <c r="TMA1" s="249"/>
      <c r="TMB1" s="249"/>
      <c r="TMC1" s="249"/>
      <c r="TMD1" s="249"/>
      <c r="TME1" s="249"/>
      <c r="TMF1" s="249"/>
      <c r="TMG1" s="249"/>
      <c r="TMH1" s="249"/>
      <c r="TMI1" s="249"/>
      <c r="TMJ1" s="249"/>
      <c r="TMK1" s="249"/>
      <c r="TML1" s="249"/>
      <c r="TMM1" s="249"/>
      <c r="TMN1" s="249"/>
      <c r="TMO1" s="249"/>
      <c r="TMP1" s="249"/>
      <c r="TMQ1" s="249"/>
      <c r="TMR1" s="249"/>
      <c r="TMS1" s="249"/>
      <c r="TMT1" s="249"/>
      <c r="TMU1" s="249"/>
      <c r="TMV1" s="249"/>
      <c r="TMW1" s="249"/>
      <c r="TMX1" s="249"/>
      <c r="TMY1" s="249"/>
      <c r="TMZ1" s="249"/>
      <c r="TNA1" s="249"/>
      <c r="TNB1" s="249"/>
      <c r="TNC1" s="249"/>
      <c r="TND1" s="249"/>
      <c r="TNE1" s="249"/>
      <c r="TNF1" s="249"/>
      <c r="TNG1" s="249"/>
      <c r="TNH1" s="249"/>
      <c r="TNI1" s="249"/>
      <c r="TNJ1" s="249"/>
      <c r="TNK1" s="249"/>
      <c r="TNL1" s="249"/>
      <c r="TNM1" s="249"/>
      <c r="TNN1" s="249"/>
      <c r="TNO1" s="249"/>
      <c r="TNP1" s="249"/>
      <c r="TNQ1" s="249"/>
      <c r="TNR1" s="249"/>
      <c r="TNS1" s="249"/>
      <c r="TNT1" s="249"/>
      <c r="TNU1" s="249"/>
      <c r="TNV1" s="249"/>
      <c r="TNW1" s="249"/>
      <c r="TNX1" s="249"/>
      <c r="TNY1" s="249"/>
      <c r="TNZ1" s="249"/>
      <c r="TOA1" s="249"/>
      <c r="TOB1" s="249"/>
      <c r="TOC1" s="249"/>
      <c r="TOD1" s="249"/>
      <c r="TOE1" s="249"/>
      <c r="TOF1" s="249"/>
      <c r="TOG1" s="249"/>
      <c r="TOH1" s="249"/>
      <c r="TOI1" s="249"/>
      <c r="TOJ1" s="249"/>
      <c r="TOK1" s="249"/>
      <c r="TOL1" s="249"/>
      <c r="TOM1" s="249"/>
      <c r="TON1" s="249"/>
      <c r="TOO1" s="249"/>
      <c r="TOP1" s="249"/>
      <c r="TOQ1" s="249"/>
      <c r="TOR1" s="249"/>
      <c r="TOS1" s="249"/>
      <c r="TOT1" s="249"/>
      <c r="TOU1" s="249"/>
      <c r="TOV1" s="249"/>
      <c r="TOW1" s="249"/>
      <c r="TOX1" s="249"/>
      <c r="TOY1" s="249"/>
      <c r="TOZ1" s="249"/>
      <c r="TPA1" s="249"/>
      <c r="TPB1" s="249"/>
      <c r="TPC1" s="249"/>
      <c r="TPD1" s="249"/>
      <c r="TPE1" s="249"/>
      <c r="TPF1" s="249"/>
      <c r="TPG1" s="249"/>
      <c r="TPH1" s="249"/>
      <c r="TPI1" s="249"/>
      <c r="TPJ1" s="249"/>
      <c r="TPK1" s="249"/>
      <c r="TPL1" s="249"/>
      <c r="TPM1" s="249"/>
      <c r="TPN1" s="249"/>
      <c r="TPO1" s="249"/>
      <c r="TPP1" s="249"/>
      <c r="TPQ1" s="249"/>
      <c r="TPR1" s="249"/>
      <c r="TPS1" s="249"/>
      <c r="TPT1" s="249"/>
      <c r="TPU1" s="249"/>
      <c r="TPV1" s="249"/>
      <c r="TPW1" s="249"/>
      <c r="TPX1" s="249"/>
      <c r="TPY1" s="249"/>
      <c r="TPZ1" s="249"/>
      <c r="TQA1" s="249"/>
      <c r="TQB1" s="249"/>
      <c r="TQC1" s="249"/>
      <c r="TQD1" s="249"/>
      <c r="TQE1" s="249"/>
      <c r="TQF1" s="249"/>
      <c r="TQG1" s="249"/>
      <c r="TQH1" s="249"/>
      <c r="TQI1" s="249"/>
      <c r="TQJ1" s="249"/>
      <c r="TQK1" s="249"/>
      <c r="TQL1" s="249"/>
      <c r="TQM1" s="249"/>
      <c r="TQN1" s="249"/>
      <c r="TQO1" s="249"/>
      <c r="TQP1" s="249"/>
      <c r="TQQ1" s="249"/>
      <c r="TQR1" s="249"/>
      <c r="TQS1" s="249"/>
      <c r="TQT1" s="249"/>
      <c r="TQU1" s="249"/>
      <c r="TQV1" s="249"/>
      <c r="TQW1" s="249"/>
      <c r="TQX1" s="249"/>
      <c r="TQY1" s="249"/>
      <c r="TQZ1" s="249"/>
      <c r="TRA1" s="249"/>
      <c r="TRB1" s="249"/>
      <c r="TRC1" s="249"/>
      <c r="TRD1" s="249"/>
      <c r="TRE1" s="249"/>
      <c r="TRF1" s="249"/>
      <c r="TRG1" s="249"/>
      <c r="TRH1" s="249"/>
      <c r="TRI1" s="249"/>
      <c r="TRJ1" s="249"/>
      <c r="TRK1" s="249"/>
      <c r="TRL1" s="249"/>
      <c r="TRM1" s="249"/>
      <c r="TRN1" s="249"/>
      <c r="TRO1" s="249"/>
      <c r="TRP1" s="249"/>
      <c r="TRQ1" s="249"/>
      <c r="TRR1" s="249"/>
      <c r="TRS1" s="249"/>
      <c r="TRT1" s="249"/>
      <c r="TRU1" s="249"/>
      <c r="TRV1" s="249"/>
      <c r="TRW1" s="249"/>
      <c r="TRX1" s="249"/>
      <c r="TRY1" s="249"/>
      <c r="TRZ1" s="249"/>
      <c r="TSA1" s="249"/>
      <c r="TSB1" s="249"/>
      <c r="TSC1" s="249"/>
      <c r="TSD1" s="249"/>
      <c r="TSE1" s="249"/>
      <c r="TSF1" s="249"/>
      <c r="TSG1" s="249"/>
      <c r="TSH1" s="249"/>
      <c r="TSI1" s="249"/>
      <c r="TSJ1" s="249"/>
      <c r="TSK1" s="249"/>
      <c r="TSL1" s="249"/>
      <c r="TSM1" s="249"/>
      <c r="TSN1" s="249"/>
      <c r="TSO1" s="249"/>
      <c r="TSP1" s="249"/>
      <c r="TSQ1" s="249"/>
      <c r="TSR1" s="249"/>
      <c r="TSS1" s="249"/>
      <c r="TST1" s="249"/>
      <c r="TSU1" s="249"/>
      <c r="TSV1" s="249"/>
      <c r="TSW1" s="249"/>
      <c r="TSX1" s="249"/>
      <c r="TSY1" s="249"/>
      <c r="TSZ1" s="249"/>
      <c r="TTA1" s="249"/>
      <c r="TTB1" s="249"/>
      <c r="TTC1" s="249"/>
      <c r="TTD1" s="249"/>
      <c r="TTE1" s="249"/>
      <c r="TTF1" s="249"/>
      <c r="TTG1" s="249"/>
      <c r="TTH1" s="249"/>
      <c r="TTI1" s="249"/>
      <c r="TTJ1" s="249"/>
      <c r="TTK1" s="249"/>
      <c r="TTL1" s="249"/>
      <c r="TTM1" s="249"/>
      <c r="TTN1" s="249"/>
      <c r="TTO1" s="249"/>
      <c r="TTP1" s="249"/>
      <c r="TTQ1" s="249"/>
      <c r="TTR1" s="249"/>
      <c r="TTS1" s="249"/>
      <c r="TTT1" s="249"/>
      <c r="TTU1" s="249"/>
      <c r="TTV1" s="249"/>
      <c r="TTW1" s="249"/>
      <c r="TTX1" s="249"/>
      <c r="TTY1" s="249"/>
      <c r="TTZ1" s="249"/>
      <c r="TUA1" s="249"/>
      <c r="TUB1" s="249"/>
      <c r="TUC1" s="249"/>
      <c r="TUD1" s="249"/>
      <c r="TUE1" s="249"/>
      <c r="TUF1" s="249"/>
      <c r="TUG1" s="249"/>
      <c r="TUH1" s="249"/>
      <c r="TUI1" s="249"/>
      <c r="TUJ1" s="249"/>
      <c r="TUK1" s="249"/>
      <c r="TUL1" s="249"/>
      <c r="TUM1" s="249"/>
      <c r="TUN1" s="249"/>
      <c r="TUO1" s="249"/>
      <c r="TUP1" s="249"/>
      <c r="TUQ1" s="249"/>
      <c r="TUR1" s="249"/>
      <c r="TUS1" s="249"/>
      <c r="TUT1" s="249"/>
      <c r="TUU1" s="249"/>
      <c r="TUV1" s="249"/>
      <c r="TUW1" s="249"/>
      <c r="TUX1" s="249"/>
      <c r="TUY1" s="249"/>
      <c r="TUZ1" s="249"/>
      <c r="TVA1" s="249"/>
      <c r="TVB1" s="249"/>
      <c r="TVC1" s="249"/>
      <c r="TVD1" s="249"/>
      <c r="TVE1" s="249"/>
      <c r="TVF1" s="249"/>
      <c r="TVG1" s="249"/>
      <c r="TVH1" s="249"/>
      <c r="TVI1" s="249"/>
      <c r="TVJ1" s="249"/>
      <c r="TVK1" s="249"/>
      <c r="TVL1" s="249"/>
      <c r="TVM1" s="249"/>
      <c r="TVN1" s="249"/>
      <c r="TVO1" s="249"/>
      <c r="TVP1" s="249"/>
      <c r="TVQ1" s="249"/>
      <c r="TVR1" s="249"/>
      <c r="TVS1" s="249"/>
      <c r="TVT1" s="249"/>
      <c r="TVU1" s="249"/>
      <c r="TVV1" s="249"/>
      <c r="TVW1" s="249"/>
      <c r="TVX1" s="249"/>
      <c r="TVY1" s="249"/>
      <c r="TVZ1" s="249"/>
      <c r="TWA1" s="249"/>
      <c r="TWB1" s="249"/>
      <c r="TWC1" s="249"/>
      <c r="TWD1" s="249"/>
      <c r="TWE1" s="249"/>
      <c r="TWF1" s="249"/>
      <c r="TWG1" s="249"/>
      <c r="TWH1" s="249"/>
      <c r="TWI1" s="249"/>
      <c r="TWJ1" s="249"/>
      <c r="TWK1" s="249"/>
      <c r="TWL1" s="249"/>
      <c r="TWM1" s="249"/>
      <c r="TWN1" s="249"/>
      <c r="TWO1" s="249"/>
      <c r="TWP1" s="249"/>
      <c r="TWQ1" s="249"/>
      <c r="TWR1" s="249"/>
      <c r="TWS1" s="249"/>
      <c r="TWT1" s="249"/>
      <c r="TWU1" s="249"/>
      <c r="TWV1" s="249"/>
      <c r="TWW1" s="249"/>
      <c r="TWX1" s="249"/>
      <c r="TWY1" s="249"/>
      <c r="TWZ1" s="249"/>
      <c r="TXA1" s="249"/>
      <c r="TXB1" s="249"/>
      <c r="TXC1" s="249"/>
      <c r="TXD1" s="249"/>
      <c r="TXE1" s="249"/>
      <c r="TXF1" s="249"/>
      <c r="TXG1" s="249"/>
      <c r="TXH1" s="249"/>
      <c r="TXI1" s="249"/>
      <c r="TXJ1" s="249"/>
      <c r="TXK1" s="249"/>
      <c r="TXL1" s="249"/>
      <c r="TXM1" s="249"/>
      <c r="TXN1" s="249"/>
      <c r="TXO1" s="249"/>
      <c r="TXP1" s="249"/>
      <c r="TXQ1" s="249"/>
      <c r="TXR1" s="249"/>
      <c r="TXS1" s="249"/>
      <c r="TXT1" s="249"/>
      <c r="TXU1" s="249"/>
      <c r="TXV1" s="249"/>
      <c r="TXW1" s="249"/>
      <c r="TXX1" s="249"/>
      <c r="TXY1" s="249"/>
      <c r="TXZ1" s="249"/>
      <c r="TYA1" s="249"/>
      <c r="TYB1" s="249"/>
      <c r="TYC1" s="249"/>
      <c r="TYD1" s="249"/>
      <c r="TYE1" s="249"/>
      <c r="TYF1" s="249"/>
      <c r="TYG1" s="249"/>
      <c r="TYH1" s="249"/>
      <c r="TYI1" s="249"/>
      <c r="TYJ1" s="249"/>
      <c r="TYK1" s="249"/>
      <c r="TYL1" s="249"/>
      <c r="TYM1" s="249"/>
      <c r="TYN1" s="249"/>
      <c r="TYO1" s="249"/>
      <c r="TYP1" s="249"/>
      <c r="TYQ1" s="249"/>
      <c r="TYR1" s="249"/>
      <c r="TYS1" s="249"/>
      <c r="TYT1" s="249"/>
      <c r="TYU1" s="249"/>
      <c r="TYV1" s="249"/>
      <c r="TYW1" s="249"/>
      <c r="TYX1" s="249"/>
      <c r="TYY1" s="249"/>
      <c r="TYZ1" s="249"/>
      <c r="TZA1" s="249"/>
      <c r="TZB1" s="249"/>
      <c r="TZC1" s="249"/>
      <c r="TZD1" s="249"/>
      <c r="TZE1" s="249"/>
      <c r="TZF1" s="249"/>
      <c r="TZG1" s="249"/>
      <c r="TZH1" s="249"/>
      <c r="TZI1" s="249"/>
      <c r="TZJ1" s="249"/>
      <c r="TZK1" s="249"/>
      <c r="TZL1" s="249"/>
      <c r="TZM1" s="249"/>
      <c r="TZN1" s="249"/>
      <c r="TZO1" s="249"/>
      <c r="TZP1" s="249"/>
      <c r="TZQ1" s="249"/>
      <c r="TZR1" s="249"/>
      <c r="TZS1" s="249"/>
      <c r="TZT1" s="249"/>
      <c r="TZU1" s="249"/>
      <c r="TZV1" s="249"/>
      <c r="TZW1" s="249"/>
      <c r="TZX1" s="249"/>
      <c r="TZY1" s="249"/>
      <c r="TZZ1" s="249"/>
      <c r="UAA1" s="249"/>
      <c r="UAB1" s="249"/>
      <c r="UAC1" s="249"/>
      <c r="UAD1" s="249"/>
      <c r="UAE1" s="249"/>
      <c r="UAF1" s="249"/>
      <c r="UAG1" s="249"/>
      <c r="UAH1" s="249"/>
      <c r="UAI1" s="249"/>
      <c r="UAJ1" s="249"/>
      <c r="UAK1" s="249"/>
      <c r="UAL1" s="249"/>
      <c r="UAM1" s="249"/>
      <c r="UAN1" s="249"/>
      <c r="UAO1" s="249"/>
      <c r="UAP1" s="249"/>
      <c r="UAQ1" s="249"/>
      <c r="UAR1" s="249"/>
      <c r="UAS1" s="249"/>
      <c r="UAT1" s="249"/>
      <c r="UAU1" s="249"/>
      <c r="UAV1" s="249"/>
      <c r="UAW1" s="249"/>
      <c r="UAX1" s="249"/>
      <c r="UAY1" s="249"/>
      <c r="UAZ1" s="249"/>
      <c r="UBA1" s="249"/>
      <c r="UBB1" s="249"/>
      <c r="UBC1" s="249"/>
      <c r="UBD1" s="249"/>
      <c r="UBE1" s="249"/>
      <c r="UBF1" s="249"/>
      <c r="UBG1" s="249"/>
      <c r="UBH1" s="249"/>
      <c r="UBI1" s="249"/>
      <c r="UBJ1" s="249"/>
      <c r="UBK1" s="249"/>
      <c r="UBL1" s="249"/>
      <c r="UBM1" s="249"/>
      <c r="UBN1" s="249"/>
      <c r="UBO1" s="249"/>
      <c r="UBP1" s="249"/>
      <c r="UBQ1" s="249"/>
      <c r="UBR1" s="249"/>
      <c r="UBS1" s="249"/>
      <c r="UBT1" s="249"/>
      <c r="UBU1" s="249"/>
      <c r="UBV1" s="249"/>
      <c r="UBW1" s="249"/>
      <c r="UBX1" s="249"/>
      <c r="UBY1" s="249"/>
      <c r="UBZ1" s="249"/>
      <c r="UCA1" s="249"/>
      <c r="UCB1" s="249"/>
      <c r="UCC1" s="249"/>
      <c r="UCD1" s="249"/>
      <c r="UCE1" s="249"/>
      <c r="UCF1" s="249"/>
      <c r="UCG1" s="249"/>
      <c r="UCH1" s="249"/>
      <c r="UCI1" s="249"/>
      <c r="UCJ1" s="249"/>
      <c r="UCK1" s="249"/>
      <c r="UCL1" s="249"/>
      <c r="UCM1" s="249"/>
      <c r="UCN1" s="249"/>
      <c r="UCO1" s="249"/>
      <c r="UCP1" s="249"/>
      <c r="UCQ1" s="249"/>
      <c r="UCR1" s="249"/>
      <c r="UCS1" s="249"/>
      <c r="UCT1" s="249"/>
      <c r="UCU1" s="249"/>
      <c r="UCV1" s="249"/>
      <c r="UCW1" s="249"/>
      <c r="UCX1" s="249"/>
      <c r="UCY1" s="249"/>
      <c r="UCZ1" s="249"/>
      <c r="UDA1" s="249"/>
      <c r="UDB1" s="249"/>
      <c r="UDC1" s="249"/>
      <c r="UDD1" s="249"/>
      <c r="UDE1" s="249"/>
      <c r="UDF1" s="249"/>
      <c r="UDG1" s="249"/>
      <c r="UDH1" s="249"/>
      <c r="UDI1" s="249"/>
      <c r="UDJ1" s="249"/>
      <c r="UDK1" s="249"/>
      <c r="UDL1" s="249"/>
      <c r="UDM1" s="249"/>
      <c r="UDN1" s="249"/>
      <c r="UDO1" s="249"/>
      <c r="UDP1" s="249"/>
      <c r="UDQ1" s="249"/>
      <c r="UDR1" s="249"/>
      <c r="UDS1" s="249"/>
      <c r="UDT1" s="249"/>
      <c r="UDU1" s="249"/>
      <c r="UDV1" s="249"/>
      <c r="UDW1" s="249"/>
      <c r="UDX1" s="249"/>
      <c r="UDY1" s="249"/>
      <c r="UDZ1" s="249"/>
      <c r="UEA1" s="249"/>
      <c r="UEB1" s="249"/>
      <c r="UEC1" s="249"/>
      <c r="UED1" s="249"/>
      <c r="UEE1" s="249"/>
      <c r="UEF1" s="249"/>
      <c r="UEG1" s="249"/>
      <c r="UEH1" s="249"/>
      <c r="UEI1" s="249"/>
      <c r="UEJ1" s="249"/>
      <c r="UEK1" s="249"/>
      <c r="UEL1" s="249"/>
      <c r="UEM1" s="249"/>
      <c r="UEN1" s="249"/>
      <c r="UEO1" s="249"/>
      <c r="UEP1" s="249"/>
      <c r="UEQ1" s="249"/>
      <c r="UER1" s="249"/>
      <c r="UES1" s="249"/>
      <c r="UET1" s="249"/>
      <c r="UEU1" s="249"/>
      <c r="UEV1" s="249"/>
      <c r="UEW1" s="249"/>
      <c r="UEX1" s="249"/>
      <c r="UEY1" s="249"/>
      <c r="UEZ1" s="249"/>
      <c r="UFA1" s="249"/>
      <c r="UFB1" s="249"/>
      <c r="UFC1" s="249"/>
      <c r="UFD1" s="249"/>
      <c r="UFE1" s="249"/>
      <c r="UFF1" s="249"/>
      <c r="UFG1" s="249"/>
      <c r="UFH1" s="249"/>
      <c r="UFI1" s="249"/>
      <c r="UFJ1" s="249"/>
      <c r="UFK1" s="249"/>
      <c r="UFL1" s="249"/>
      <c r="UFM1" s="249"/>
      <c r="UFN1" s="249"/>
      <c r="UFO1" s="249"/>
      <c r="UFP1" s="249"/>
      <c r="UFQ1" s="249"/>
      <c r="UFR1" s="249"/>
      <c r="UFS1" s="249"/>
      <c r="UFT1" s="249"/>
      <c r="UFU1" s="249"/>
      <c r="UFV1" s="249"/>
      <c r="UFW1" s="249"/>
      <c r="UFX1" s="249"/>
      <c r="UFY1" s="249"/>
      <c r="UFZ1" s="249"/>
      <c r="UGA1" s="249"/>
      <c r="UGB1" s="249"/>
      <c r="UGC1" s="249"/>
      <c r="UGD1" s="249"/>
      <c r="UGE1" s="249"/>
      <c r="UGF1" s="249"/>
      <c r="UGG1" s="249"/>
      <c r="UGH1" s="249"/>
      <c r="UGI1" s="249"/>
      <c r="UGJ1" s="249"/>
      <c r="UGK1" s="249"/>
      <c r="UGL1" s="249"/>
      <c r="UGM1" s="249"/>
      <c r="UGN1" s="249"/>
      <c r="UGO1" s="249"/>
      <c r="UGP1" s="249"/>
      <c r="UGQ1" s="249"/>
      <c r="UGR1" s="249"/>
      <c r="UGS1" s="249"/>
      <c r="UGT1" s="249"/>
      <c r="UGU1" s="249"/>
      <c r="UGV1" s="249"/>
      <c r="UGW1" s="249"/>
      <c r="UGX1" s="249"/>
      <c r="UGY1" s="249"/>
      <c r="UGZ1" s="249"/>
      <c r="UHA1" s="249"/>
      <c r="UHB1" s="249"/>
      <c r="UHC1" s="249"/>
      <c r="UHD1" s="249"/>
      <c r="UHE1" s="249"/>
      <c r="UHF1" s="249"/>
      <c r="UHG1" s="249"/>
      <c r="UHH1" s="249"/>
      <c r="UHI1" s="249"/>
      <c r="UHJ1" s="249"/>
      <c r="UHK1" s="249"/>
      <c r="UHL1" s="249"/>
      <c r="UHM1" s="249"/>
      <c r="UHN1" s="249"/>
      <c r="UHO1" s="249"/>
      <c r="UHP1" s="249"/>
      <c r="UHQ1" s="249"/>
      <c r="UHR1" s="249"/>
      <c r="UHS1" s="249"/>
      <c r="UHT1" s="249"/>
      <c r="UHU1" s="249"/>
      <c r="UHV1" s="249"/>
      <c r="UHW1" s="249"/>
      <c r="UHX1" s="249"/>
      <c r="UHY1" s="249"/>
      <c r="UHZ1" s="249"/>
      <c r="UIA1" s="249"/>
      <c r="UIB1" s="249"/>
      <c r="UIC1" s="249"/>
      <c r="UID1" s="249"/>
      <c r="UIE1" s="249"/>
      <c r="UIF1" s="249"/>
      <c r="UIG1" s="249"/>
      <c r="UIH1" s="249"/>
      <c r="UII1" s="249"/>
      <c r="UIJ1" s="249"/>
      <c r="UIK1" s="249"/>
      <c r="UIL1" s="249"/>
      <c r="UIM1" s="249"/>
      <c r="UIN1" s="249"/>
      <c r="UIO1" s="249"/>
      <c r="UIP1" s="249"/>
      <c r="UIQ1" s="249"/>
      <c r="UIR1" s="249"/>
      <c r="UIS1" s="249"/>
      <c r="UIT1" s="249"/>
      <c r="UIU1" s="249"/>
      <c r="UIV1" s="249"/>
      <c r="UIW1" s="249"/>
      <c r="UIX1" s="249"/>
      <c r="UIY1" s="249"/>
      <c r="UIZ1" s="249"/>
      <c r="UJA1" s="249"/>
      <c r="UJB1" s="249"/>
      <c r="UJC1" s="249"/>
      <c r="UJD1" s="249"/>
      <c r="UJE1" s="249"/>
      <c r="UJF1" s="249"/>
      <c r="UJG1" s="249"/>
      <c r="UJH1" s="249"/>
      <c r="UJI1" s="249"/>
      <c r="UJJ1" s="249"/>
      <c r="UJK1" s="249"/>
      <c r="UJL1" s="249"/>
      <c r="UJM1" s="249"/>
      <c r="UJN1" s="249"/>
      <c r="UJO1" s="249"/>
      <c r="UJP1" s="249"/>
      <c r="UJQ1" s="249"/>
      <c r="UJR1" s="249"/>
      <c r="UJS1" s="249"/>
      <c r="UJT1" s="249"/>
      <c r="UJU1" s="249"/>
      <c r="UJV1" s="249"/>
      <c r="UJW1" s="249"/>
      <c r="UJX1" s="249"/>
      <c r="UJY1" s="249"/>
      <c r="UJZ1" s="249"/>
      <c r="UKA1" s="249"/>
      <c r="UKB1" s="249"/>
      <c r="UKC1" s="249"/>
      <c r="UKD1" s="249"/>
      <c r="UKE1" s="249"/>
      <c r="UKF1" s="249"/>
      <c r="UKG1" s="249"/>
      <c r="UKH1" s="249"/>
      <c r="UKI1" s="249"/>
      <c r="UKJ1" s="249"/>
      <c r="UKK1" s="249"/>
      <c r="UKL1" s="249"/>
      <c r="UKM1" s="249"/>
      <c r="UKN1" s="249"/>
      <c r="UKO1" s="249"/>
      <c r="UKP1" s="249"/>
      <c r="UKQ1" s="249"/>
      <c r="UKR1" s="249"/>
      <c r="UKS1" s="249"/>
      <c r="UKT1" s="249"/>
      <c r="UKU1" s="249"/>
      <c r="UKV1" s="249"/>
      <c r="UKW1" s="249"/>
      <c r="UKX1" s="249"/>
      <c r="UKY1" s="249"/>
      <c r="UKZ1" s="249"/>
      <c r="ULA1" s="249"/>
      <c r="ULB1" s="249"/>
      <c r="ULC1" s="249"/>
      <c r="ULD1" s="249"/>
      <c r="ULE1" s="249"/>
      <c r="ULF1" s="249"/>
      <c r="ULG1" s="249"/>
      <c r="ULH1" s="249"/>
      <c r="ULI1" s="249"/>
      <c r="ULJ1" s="249"/>
      <c r="ULK1" s="249"/>
      <c r="ULL1" s="249"/>
      <c r="ULM1" s="249"/>
      <c r="ULN1" s="249"/>
      <c r="ULO1" s="249"/>
      <c r="ULP1" s="249"/>
      <c r="ULQ1" s="249"/>
      <c r="ULR1" s="249"/>
      <c r="ULS1" s="249"/>
      <c r="ULT1" s="249"/>
      <c r="ULU1" s="249"/>
      <c r="ULV1" s="249"/>
      <c r="ULW1" s="249"/>
      <c r="ULX1" s="249"/>
      <c r="ULY1" s="249"/>
      <c r="ULZ1" s="249"/>
      <c r="UMA1" s="249"/>
      <c r="UMB1" s="249"/>
      <c r="UMC1" s="249"/>
      <c r="UMD1" s="249"/>
      <c r="UME1" s="249"/>
      <c r="UMF1" s="249"/>
      <c r="UMG1" s="249"/>
      <c r="UMH1" s="249"/>
      <c r="UMI1" s="249"/>
      <c r="UMJ1" s="249"/>
      <c r="UMK1" s="249"/>
      <c r="UML1" s="249"/>
      <c r="UMM1" s="249"/>
      <c r="UMN1" s="249"/>
      <c r="UMO1" s="249"/>
      <c r="UMP1" s="249"/>
      <c r="UMQ1" s="249"/>
      <c r="UMR1" s="249"/>
      <c r="UMS1" s="249"/>
      <c r="UMT1" s="249"/>
      <c r="UMU1" s="249"/>
      <c r="UMV1" s="249"/>
      <c r="UMW1" s="249"/>
      <c r="UMX1" s="249"/>
      <c r="UMY1" s="249"/>
      <c r="UMZ1" s="249"/>
      <c r="UNA1" s="249"/>
      <c r="UNB1" s="249"/>
      <c r="UNC1" s="249"/>
      <c r="UND1" s="249"/>
      <c r="UNE1" s="249"/>
      <c r="UNF1" s="249"/>
      <c r="UNG1" s="249"/>
      <c r="UNH1" s="249"/>
      <c r="UNI1" s="249"/>
      <c r="UNJ1" s="249"/>
      <c r="UNK1" s="249"/>
      <c r="UNL1" s="249"/>
      <c r="UNM1" s="249"/>
      <c r="UNN1" s="249"/>
      <c r="UNO1" s="249"/>
      <c r="UNP1" s="249"/>
      <c r="UNQ1" s="249"/>
      <c r="UNR1" s="249"/>
      <c r="UNS1" s="249"/>
      <c r="UNT1" s="249"/>
      <c r="UNU1" s="249"/>
      <c r="UNV1" s="249"/>
      <c r="UNW1" s="249"/>
      <c r="UNX1" s="249"/>
      <c r="UNY1" s="249"/>
      <c r="UNZ1" s="249"/>
      <c r="UOA1" s="249"/>
      <c r="UOB1" s="249"/>
      <c r="UOC1" s="249"/>
      <c r="UOD1" s="249"/>
      <c r="UOE1" s="249"/>
      <c r="UOF1" s="249"/>
      <c r="UOG1" s="249"/>
      <c r="UOH1" s="249"/>
      <c r="UOI1" s="249"/>
      <c r="UOJ1" s="249"/>
      <c r="UOK1" s="249"/>
      <c r="UOL1" s="249"/>
      <c r="UOM1" s="249"/>
      <c r="UON1" s="249"/>
      <c r="UOO1" s="249"/>
      <c r="UOP1" s="249"/>
      <c r="UOQ1" s="249"/>
      <c r="UOR1" s="249"/>
      <c r="UOS1" s="249"/>
      <c r="UOT1" s="249"/>
      <c r="UOU1" s="249"/>
      <c r="UOV1" s="249"/>
      <c r="UOW1" s="249"/>
      <c r="UOX1" s="249"/>
      <c r="UOY1" s="249"/>
      <c r="UOZ1" s="249"/>
      <c r="UPA1" s="249"/>
      <c r="UPB1" s="249"/>
      <c r="UPC1" s="249"/>
      <c r="UPD1" s="249"/>
      <c r="UPE1" s="249"/>
      <c r="UPF1" s="249"/>
      <c r="UPG1" s="249"/>
      <c r="UPH1" s="249"/>
      <c r="UPI1" s="249"/>
      <c r="UPJ1" s="249"/>
      <c r="UPK1" s="249"/>
      <c r="UPL1" s="249"/>
      <c r="UPM1" s="249"/>
      <c r="UPN1" s="249"/>
      <c r="UPO1" s="249"/>
      <c r="UPP1" s="249"/>
      <c r="UPQ1" s="249"/>
      <c r="UPR1" s="249"/>
      <c r="UPS1" s="249"/>
      <c r="UPT1" s="249"/>
      <c r="UPU1" s="249"/>
      <c r="UPV1" s="249"/>
      <c r="UPW1" s="249"/>
      <c r="UPX1" s="249"/>
      <c r="UPY1" s="249"/>
      <c r="UPZ1" s="249"/>
      <c r="UQA1" s="249"/>
      <c r="UQB1" s="249"/>
      <c r="UQC1" s="249"/>
      <c r="UQD1" s="249"/>
      <c r="UQE1" s="249"/>
      <c r="UQF1" s="249"/>
      <c r="UQG1" s="249"/>
      <c r="UQH1" s="249"/>
      <c r="UQI1" s="249"/>
      <c r="UQJ1" s="249"/>
      <c r="UQK1" s="249"/>
      <c r="UQL1" s="249"/>
      <c r="UQM1" s="249"/>
      <c r="UQN1" s="249"/>
      <c r="UQO1" s="249"/>
      <c r="UQP1" s="249"/>
      <c r="UQQ1" s="249"/>
      <c r="UQR1" s="249"/>
      <c r="UQS1" s="249"/>
      <c r="UQT1" s="249"/>
      <c r="UQU1" s="249"/>
      <c r="UQV1" s="249"/>
      <c r="UQW1" s="249"/>
      <c r="UQX1" s="249"/>
      <c r="UQY1" s="249"/>
      <c r="UQZ1" s="249"/>
      <c r="URA1" s="249"/>
      <c r="URB1" s="249"/>
      <c r="URC1" s="249"/>
      <c r="URD1" s="249"/>
      <c r="URE1" s="249"/>
      <c r="URF1" s="249"/>
      <c r="URG1" s="249"/>
      <c r="URH1" s="249"/>
      <c r="URI1" s="249"/>
      <c r="URJ1" s="249"/>
      <c r="URK1" s="249"/>
      <c r="URL1" s="249"/>
      <c r="URM1" s="249"/>
      <c r="URN1" s="249"/>
      <c r="URO1" s="249"/>
      <c r="URP1" s="249"/>
      <c r="URQ1" s="249"/>
      <c r="URR1" s="249"/>
      <c r="URS1" s="249"/>
      <c r="URT1" s="249"/>
      <c r="URU1" s="249"/>
      <c r="URV1" s="249"/>
      <c r="URW1" s="249"/>
      <c r="URX1" s="249"/>
      <c r="URY1" s="249"/>
      <c r="URZ1" s="249"/>
      <c r="USA1" s="249"/>
      <c r="USB1" s="249"/>
      <c r="USC1" s="249"/>
      <c r="USD1" s="249"/>
      <c r="USE1" s="249"/>
      <c r="USF1" s="249"/>
      <c r="USG1" s="249"/>
      <c r="USH1" s="249"/>
      <c r="USI1" s="249"/>
      <c r="USJ1" s="249"/>
      <c r="USK1" s="249"/>
      <c r="USL1" s="249"/>
      <c r="USM1" s="249"/>
      <c r="USN1" s="249"/>
      <c r="USO1" s="249"/>
      <c r="USP1" s="249"/>
      <c r="USQ1" s="249"/>
      <c r="USR1" s="249"/>
      <c r="USS1" s="249"/>
      <c r="UST1" s="249"/>
      <c r="USU1" s="249"/>
      <c r="USV1" s="249"/>
      <c r="USW1" s="249"/>
      <c r="USX1" s="249"/>
      <c r="USY1" s="249"/>
      <c r="USZ1" s="249"/>
      <c r="UTA1" s="249"/>
      <c r="UTB1" s="249"/>
      <c r="UTC1" s="249"/>
      <c r="UTD1" s="249"/>
      <c r="UTE1" s="249"/>
      <c r="UTF1" s="249"/>
      <c r="UTG1" s="249"/>
      <c r="UTH1" s="249"/>
      <c r="UTI1" s="249"/>
      <c r="UTJ1" s="249"/>
      <c r="UTK1" s="249"/>
      <c r="UTL1" s="249"/>
      <c r="UTM1" s="249"/>
      <c r="UTN1" s="249"/>
      <c r="UTO1" s="249"/>
      <c r="UTP1" s="249"/>
      <c r="UTQ1" s="249"/>
      <c r="UTR1" s="249"/>
      <c r="UTS1" s="249"/>
      <c r="UTT1" s="249"/>
      <c r="UTU1" s="249"/>
      <c r="UTV1" s="249"/>
      <c r="UTW1" s="249"/>
      <c r="UTX1" s="249"/>
      <c r="UTY1" s="249"/>
      <c r="UTZ1" s="249"/>
      <c r="UUA1" s="249"/>
      <c r="UUB1" s="249"/>
      <c r="UUC1" s="249"/>
      <c r="UUD1" s="249"/>
      <c r="UUE1" s="249"/>
      <c r="UUF1" s="249"/>
      <c r="UUG1" s="249"/>
      <c r="UUH1" s="249"/>
      <c r="UUI1" s="249"/>
      <c r="UUJ1" s="249"/>
      <c r="UUK1" s="249"/>
      <c r="UUL1" s="249"/>
      <c r="UUM1" s="249"/>
      <c r="UUN1" s="249"/>
      <c r="UUO1" s="249"/>
      <c r="UUP1" s="249"/>
      <c r="UUQ1" s="249"/>
      <c r="UUR1" s="249"/>
      <c r="UUS1" s="249"/>
      <c r="UUT1" s="249"/>
      <c r="UUU1" s="249"/>
      <c r="UUV1" s="249"/>
      <c r="UUW1" s="249"/>
      <c r="UUX1" s="249"/>
      <c r="UUY1" s="249"/>
      <c r="UUZ1" s="249"/>
      <c r="UVA1" s="249"/>
      <c r="UVB1" s="249"/>
      <c r="UVC1" s="249"/>
      <c r="UVD1" s="249"/>
      <c r="UVE1" s="249"/>
      <c r="UVF1" s="249"/>
      <c r="UVG1" s="249"/>
      <c r="UVH1" s="249"/>
      <c r="UVI1" s="249"/>
      <c r="UVJ1" s="249"/>
      <c r="UVK1" s="249"/>
      <c r="UVL1" s="249"/>
      <c r="UVM1" s="249"/>
      <c r="UVN1" s="249"/>
      <c r="UVO1" s="249"/>
      <c r="UVP1" s="249"/>
      <c r="UVQ1" s="249"/>
      <c r="UVR1" s="249"/>
      <c r="UVS1" s="249"/>
      <c r="UVT1" s="249"/>
      <c r="UVU1" s="249"/>
      <c r="UVV1" s="249"/>
      <c r="UVW1" s="249"/>
      <c r="UVX1" s="249"/>
      <c r="UVY1" s="249"/>
      <c r="UVZ1" s="249"/>
      <c r="UWA1" s="249"/>
      <c r="UWB1" s="249"/>
      <c r="UWC1" s="249"/>
      <c r="UWD1" s="249"/>
      <c r="UWE1" s="249"/>
      <c r="UWF1" s="249"/>
      <c r="UWG1" s="249"/>
      <c r="UWH1" s="249"/>
      <c r="UWI1" s="249"/>
      <c r="UWJ1" s="249"/>
      <c r="UWK1" s="249"/>
      <c r="UWL1" s="249"/>
      <c r="UWM1" s="249"/>
      <c r="UWN1" s="249"/>
      <c r="UWO1" s="249"/>
      <c r="UWP1" s="249"/>
      <c r="UWQ1" s="249"/>
      <c r="UWR1" s="249"/>
      <c r="UWS1" s="249"/>
      <c r="UWT1" s="249"/>
      <c r="UWU1" s="249"/>
      <c r="UWV1" s="249"/>
      <c r="UWW1" s="249"/>
      <c r="UWX1" s="249"/>
      <c r="UWY1" s="249"/>
      <c r="UWZ1" s="249"/>
      <c r="UXA1" s="249"/>
      <c r="UXB1" s="249"/>
      <c r="UXC1" s="249"/>
      <c r="UXD1" s="249"/>
      <c r="UXE1" s="249"/>
      <c r="UXF1" s="249"/>
      <c r="UXG1" s="249"/>
      <c r="UXH1" s="249"/>
      <c r="UXI1" s="249"/>
      <c r="UXJ1" s="249"/>
      <c r="UXK1" s="249"/>
      <c r="UXL1" s="249"/>
      <c r="UXM1" s="249"/>
      <c r="UXN1" s="249"/>
      <c r="UXO1" s="249"/>
      <c r="UXP1" s="249"/>
      <c r="UXQ1" s="249"/>
      <c r="UXR1" s="249"/>
      <c r="UXS1" s="249"/>
      <c r="UXT1" s="249"/>
      <c r="UXU1" s="249"/>
      <c r="UXV1" s="249"/>
      <c r="UXW1" s="249"/>
      <c r="UXX1" s="249"/>
      <c r="UXY1" s="249"/>
      <c r="UXZ1" s="249"/>
      <c r="UYA1" s="249"/>
      <c r="UYB1" s="249"/>
      <c r="UYC1" s="249"/>
      <c r="UYD1" s="249"/>
      <c r="UYE1" s="249"/>
      <c r="UYF1" s="249"/>
      <c r="UYG1" s="249"/>
      <c r="UYH1" s="249"/>
      <c r="UYI1" s="249"/>
      <c r="UYJ1" s="249"/>
      <c r="UYK1" s="249"/>
      <c r="UYL1" s="249"/>
      <c r="UYM1" s="249"/>
      <c r="UYN1" s="249"/>
      <c r="UYO1" s="249"/>
      <c r="UYP1" s="249"/>
      <c r="UYQ1" s="249"/>
      <c r="UYR1" s="249"/>
      <c r="UYS1" s="249"/>
      <c r="UYT1" s="249"/>
      <c r="UYU1" s="249"/>
      <c r="UYV1" s="249"/>
      <c r="UYW1" s="249"/>
      <c r="UYX1" s="249"/>
      <c r="UYY1" s="249"/>
      <c r="UYZ1" s="249"/>
      <c r="UZA1" s="249"/>
      <c r="UZB1" s="249"/>
      <c r="UZC1" s="249"/>
      <c r="UZD1" s="249"/>
      <c r="UZE1" s="249"/>
      <c r="UZF1" s="249"/>
      <c r="UZG1" s="249"/>
      <c r="UZH1" s="249"/>
      <c r="UZI1" s="249"/>
      <c r="UZJ1" s="249"/>
      <c r="UZK1" s="249"/>
      <c r="UZL1" s="249"/>
      <c r="UZM1" s="249"/>
      <c r="UZN1" s="249"/>
      <c r="UZO1" s="249"/>
      <c r="UZP1" s="249"/>
      <c r="UZQ1" s="249"/>
      <c r="UZR1" s="249"/>
      <c r="UZS1" s="249"/>
      <c r="UZT1" s="249"/>
      <c r="UZU1" s="249"/>
      <c r="UZV1" s="249"/>
      <c r="UZW1" s="249"/>
      <c r="UZX1" s="249"/>
      <c r="UZY1" s="249"/>
      <c r="UZZ1" s="249"/>
      <c r="VAA1" s="249"/>
      <c r="VAB1" s="249"/>
      <c r="VAC1" s="249"/>
      <c r="VAD1" s="249"/>
      <c r="VAE1" s="249"/>
      <c r="VAF1" s="249"/>
      <c r="VAG1" s="249"/>
      <c r="VAH1" s="249"/>
      <c r="VAI1" s="249"/>
      <c r="VAJ1" s="249"/>
      <c r="VAK1" s="249"/>
      <c r="VAL1" s="249"/>
      <c r="VAM1" s="249"/>
      <c r="VAN1" s="249"/>
      <c r="VAO1" s="249"/>
      <c r="VAP1" s="249"/>
      <c r="VAQ1" s="249"/>
      <c r="VAR1" s="249"/>
      <c r="VAS1" s="249"/>
      <c r="VAT1" s="249"/>
      <c r="VAU1" s="249"/>
      <c r="VAV1" s="249"/>
      <c r="VAW1" s="249"/>
      <c r="VAX1" s="249"/>
      <c r="VAY1" s="249"/>
      <c r="VAZ1" s="249"/>
      <c r="VBA1" s="249"/>
      <c r="VBB1" s="249"/>
      <c r="VBC1" s="249"/>
      <c r="VBD1" s="249"/>
      <c r="VBE1" s="249"/>
      <c r="VBF1" s="249"/>
      <c r="VBG1" s="249"/>
      <c r="VBH1" s="249"/>
      <c r="VBI1" s="249"/>
      <c r="VBJ1" s="249"/>
      <c r="VBK1" s="249"/>
      <c r="VBL1" s="249"/>
      <c r="VBM1" s="249"/>
      <c r="VBN1" s="249"/>
      <c r="VBO1" s="249"/>
      <c r="VBP1" s="249"/>
      <c r="VBQ1" s="249"/>
      <c r="VBR1" s="249"/>
      <c r="VBS1" s="249"/>
      <c r="VBT1" s="249"/>
      <c r="VBU1" s="249"/>
      <c r="VBV1" s="249"/>
      <c r="VBW1" s="249"/>
      <c r="VBX1" s="249"/>
      <c r="VBY1" s="249"/>
      <c r="VBZ1" s="249"/>
      <c r="VCA1" s="249"/>
      <c r="VCB1" s="249"/>
      <c r="VCC1" s="249"/>
      <c r="VCD1" s="249"/>
      <c r="VCE1" s="249"/>
      <c r="VCF1" s="249"/>
      <c r="VCG1" s="249"/>
      <c r="VCH1" s="249"/>
      <c r="VCI1" s="249"/>
      <c r="VCJ1" s="249"/>
      <c r="VCK1" s="249"/>
      <c r="VCL1" s="249"/>
      <c r="VCM1" s="249"/>
      <c r="VCN1" s="249"/>
      <c r="VCO1" s="249"/>
      <c r="VCP1" s="249"/>
      <c r="VCQ1" s="249"/>
      <c r="VCR1" s="249"/>
      <c r="VCS1" s="249"/>
      <c r="VCT1" s="249"/>
      <c r="VCU1" s="249"/>
      <c r="VCV1" s="249"/>
      <c r="VCW1" s="249"/>
      <c r="VCX1" s="249"/>
      <c r="VCY1" s="249"/>
      <c r="VCZ1" s="249"/>
      <c r="VDA1" s="249"/>
      <c r="VDB1" s="249"/>
      <c r="VDC1" s="249"/>
      <c r="VDD1" s="249"/>
      <c r="VDE1" s="249"/>
      <c r="VDF1" s="249"/>
      <c r="VDG1" s="249"/>
      <c r="VDH1" s="249"/>
      <c r="VDI1" s="249"/>
      <c r="VDJ1" s="249"/>
      <c r="VDK1" s="249"/>
      <c r="VDL1" s="249"/>
      <c r="VDM1" s="249"/>
      <c r="VDN1" s="249"/>
      <c r="VDO1" s="249"/>
      <c r="VDP1" s="249"/>
      <c r="VDQ1" s="249"/>
      <c r="VDR1" s="249"/>
      <c r="VDS1" s="249"/>
      <c r="VDT1" s="249"/>
      <c r="VDU1" s="249"/>
      <c r="VDV1" s="249"/>
      <c r="VDW1" s="249"/>
      <c r="VDX1" s="249"/>
      <c r="VDY1" s="249"/>
      <c r="VDZ1" s="249"/>
      <c r="VEA1" s="249"/>
      <c r="VEB1" s="249"/>
      <c r="VEC1" s="249"/>
      <c r="VED1" s="249"/>
      <c r="VEE1" s="249"/>
      <c r="VEF1" s="249"/>
      <c r="VEG1" s="249"/>
      <c r="VEH1" s="249"/>
      <c r="VEI1" s="249"/>
      <c r="VEJ1" s="249"/>
      <c r="VEK1" s="249"/>
      <c r="VEL1" s="249"/>
      <c r="VEM1" s="249"/>
      <c r="VEN1" s="249"/>
      <c r="VEO1" s="249"/>
      <c r="VEP1" s="249"/>
      <c r="VEQ1" s="249"/>
      <c r="VER1" s="249"/>
      <c r="VES1" s="249"/>
      <c r="VET1" s="249"/>
      <c r="VEU1" s="249"/>
      <c r="VEV1" s="249"/>
      <c r="VEW1" s="249"/>
      <c r="VEX1" s="249"/>
      <c r="VEY1" s="249"/>
      <c r="VEZ1" s="249"/>
      <c r="VFA1" s="249"/>
      <c r="VFB1" s="249"/>
      <c r="VFC1" s="249"/>
      <c r="VFD1" s="249"/>
      <c r="VFE1" s="249"/>
      <c r="VFF1" s="249"/>
      <c r="VFG1" s="249"/>
      <c r="VFH1" s="249"/>
      <c r="VFI1" s="249"/>
      <c r="VFJ1" s="249"/>
      <c r="VFK1" s="249"/>
      <c r="VFL1" s="249"/>
      <c r="VFM1" s="249"/>
      <c r="VFN1" s="249"/>
      <c r="VFO1" s="249"/>
      <c r="VFP1" s="249"/>
      <c r="VFQ1" s="249"/>
      <c r="VFR1" s="249"/>
      <c r="VFS1" s="249"/>
      <c r="VFT1" s="249"/>
      <c r="VFU1" s="249"/>
      <c r="VFV1" s="249"/>
      <c r="VFW1" s="249"/>
      <c r="VFX1" s="249"/>
      <c r="VFY1" s="249"/>
      <c r="VFZ1" s="249"/>
      <c r="VGA1" s="249"/>
      <c r="VGB1" s="249"/>
      <c r="VGC1" s="249"/>
      <c r="VGD1" s="249"/>
      <c r="VGE1" s="249"/>
      <c r="VGF1" s="249"/>
      <c r="VGG1" s="249"/>
      <c r="VGH1" s="249"/>
      <c r="VGI1" s="249"/>
      <c r="VGJ1" s="249"/>
      <c r="VGK1" s="249"/>
      <c r="VGL1" s="249"/>
      <c r="VGM1" s="249"/>
      <c r="VGN1" s="249"/>
      <c r="VGO1" s="249"/>
      <c r="VGP1" s="249"/>
      <c r="VGQ1" s="249"/>
      <c r="VGR1" s="249"/>
      <c r="VGS1" s="249"/>
      <c r="VGT1" s="249"/>
      <c r="VGU1" s="249"/>
      <c r="VGV1" s="249"/>
      <c r="VGW1" s="249"/>
      <c r="VGX1" s="249"/>
      <c r="VGY1" s="249"/>
      <c r="VGZ1" s="249"/>
      <c r="VHA1" s="249"/>
      <c r="VHB1" s="249"/>
      <c r="VHC1" s="249"/>
      <c r="VHD1" s="249"/>
      <c r="VHE1" s="249"/>
      <c r="VHF1" s="249"/>
      <c r="VHG1" s="249"/>
      <c r="VHH1" s="249"/>
      <c r="VHI1" s="249"/>
      <c r="VHJ1" s="249"/>
      <c r="VHK1" s="249"/>
      <c r="VHL1" s="249"/>
      <c r="VHM1" s="249"/>
      <c r="VHN1" s="249"/>
      <c r="VHO1" s="249"/>
      <c r="VHP1" s="249"/>
      <c r="VHQ1" s="249"/>
      <c r="VHR1" s="249"/>
      <c r="VHS1" s="249"/>
      <c r="VHT1" s="249"/>
      <c r="VHU1" s="249"/>
      <c r="VHV1" s="249"/>
      <c r="VHW1" s="249"/>
      <c r="VHX1" s="249"/>
      <c r="VHY1" s="249"/>
      <c r="VHZ1" s="249"/>
      <c r="VIA1" s="249"/>
      <c r="VIB1" s="249"/>
      <c r="VIC1" s="249"/>
      <c r="VID1" s="249"/>
      <c r="VIE1" s="249"/>
      <c r="VIF1" s="249"/>
      <c r="VIG1" s="249"/>
      <c r="VIH1" s="249"/>
      <c r="VII1" s="249"/>
      <c r="VIJ1" s="249"/>
      <c r="VIK1" s="249"/>
      <c r="VIL1" s="249"/>
      <c r="VIM1" s="249"/>
      <c r="VIN1" s="249"/>
      <c r="VIO1" s="249"/>
      <c r="VIP1" s="249"/>
      <c r="VIQ1" s="249"/>
      <c r="VIR1" s="249"/>
      <c r="VIS1" s="249"/>
      <c r="VIT1" s="249"/>
      <c r="VIU1" s="249"/>
      <c r="VIV1" s="249"/>
      <c r="VIW1" s="249"/>
      <c r="VIX1" s="249"/>
      <c r="VIY1" s="249"/>
      <c r="VIZ1" s="249"/>
      <c r="VJA1" s="249"/>
      <c r="VJB1" s="249"/>
      <c r="VJC1" s="249"/>
      <c r="VJD1" s="249"/>
      <c r="VJE1" s="249"/>
      <c r="VJF1" s="249"/>
      <c r="VJG1" s="249"/>
      <c r="VJH1" s="249"/>
      <c r="VJI1" s="249"/>
      <c r="VJJ1" s="249"/>
      <c r="VJK1" s="249"/>
      <c r="VJL1" s="249"/>
      <c r="VJM1" s="249"/>
      <c r="VJN1" s="249"/>
      <c r="VJO1" s="249"/>
      <c r="VJP1" s="249"/>
      <c r="VJQ1" s="249"/>
      <c r="VJR1" s="249"/>
      <c r="VJS1" s="249"/>
      <c r="VJT1" s="249"/>
      <c r="VJU1" s="249"/>
      <c r="VJV1" s="249"/>
      <c r="VJW1" s="249"/>
      <c r="VJX1" s="249"/>
      <c r="VJY1" s="249"/>
      <c r="VJZ1" s="249"/>
      <c r="VKA1" s="249"/>
      <c r="VKB1" s="249"/>
      <c r="VKC1" s="249"/>
      <c r="VKD1" s="249"/>
      <c r="VKE1" s="249"/>
      <c r="VKF1" s="249"/>
      <c r="VKG1" s="249"/>
      <c r="VKH1" s="249"/>
      <c r="VKI1" s="249"/>
      <c r="VKJ1" s="249"/>
      <c r="VKK1" s="249"/>
      <c r="VKL1" s="249"/>
      <c r="VKM1" s="249"/>
      <c r="VKN1" s="249"/>
      <c r="VKO1" s="249"/>
      <c r="VKP1" s="249"/>
      <c r="VKQ1" s="249"/>
      <c r="VKR1" s="249"/>
      <c r="VKS1" s="249"/>
      <c r="VKT1" s="249"/>
      <c r="VKU1" s="249"/>
      <c r="VKV1" s="249"/>
      <c r="VKW1" s="249"/>
      <c r="VKX1" s="249"/>
      <c r="VKY1" s="249"/>
      <c r="VKZ1" s="249"/>
      <c r="VLA1" s="249"/>
      <c r="VLB1" s="249"/>
      <c r="VLC1" s="249"/>
      <c r="VLD1" s="249"/>
      <c r="VLE1" s="249"/>
      <c r="VLF1" s="249"/>
      <c r="VLG1" s="249"/>
      <c r="VLH1" s="249"/>
      <c r="VLI1" s="249"/>
      <c r="VLJ1" s="249"/>
      <c r="VLK1" s="249"/>
      <c r="VLL1" s="249"/>
      <c r="VLM1" s="249"/>
      <c r="VLN1" s="249"/>
      <c r="VLO1" s="249"/>
      <c r="VLP1" s="249"/>
      <c r="VLQ1" s="249"/>
      <c r="VLR1" s="249"/>
      <c r="VLS1" s="249"/>
      <c r="VLT1" s="249"/>
      <c r="VLU1" s="249"/>
      <c r="VLV1" s="249"/>
      <c r="VLW1" s="249"/>
      <c r="VLX1" s="249"/>
      <c r="VLY1" s="249"/>
      <c r="VLZ1" s="249"/>
      <c r="VMA1" s="249"/>
      <c r="VMB1" s="249"/>
      <c r="VMC1" s="249"/>
      <c r="VMD1" s="249"/>
      <c r="VME1" s="249"/>
      <c r="VMF1" s="249"/>
      <c r="VMG1" s="249"/>
      <c r="VMH1" s="249"/>
      <c r="VMI1" s="249"/>
      <c r="VMJ1" s="249"/>
      <c r="VMK1" s="249"/>
      <c r="VML1" s="249"/>
      <c r="VMM1" s="249"/>
      <c r="VMN1" s="249"/>
      <c r="VMO1" s="249"/>
      <c r="VMP1" s="249"/>
      <c r="VMQ1" s="249"/>
      <c r="VMR1" s="249"/>
      <c r="VMS1" s="249"/>
      <c r="VMT1" s="249"/>
      <c r="VMU1" s="249"/>
      <c r="VMV1" s="249"/>
      <c r="VMW1" s="249"/>
      <c r="VMX1" s="249"/>
      <c r="VMY1" s="249"/>
      <c r="VMZ1" s="249"/>
      <c r="VNA1" s="249"/>
      <c r="VNB1" s="249"/>
      <c r="VNC1" s="249"/>
      <c r="VND1" s="249"/>
      <c r="VNE1" s="249"/>
      <c r="VNF1" s="249"/>
      <c r="VNG1" s="249"/>
      <c r="VNH1" s="249"/>
      <c r="VNI1" s="249"/>
      <c r="VNJ1" s="249"/>
      <c r="VNK1" s="249"/>
      <c r="VNL1" s="249"/>
      <c r="VNM1" s="249"/>
      <c r="VNN1" s="249"/>
      <c r="VNO1" s="249"/>
      <c r="VNP1" s="249"/>
      <c r="VNQ1" s="249"/>
      <c r="VNR1" s="249"/>
      <c r="VNS1" s="249"/>
      <c r="VNT1" s="249"/>
      <c r="VNU1" s="249"/>
      <c r="VNV1" s="249"/>
      <c r="VNW1" s="249"/>
      <c r="VNX1" s="249"/>
      <c r="VNY1" s="249"/>
      <c r="VNZ1" s="249"/>
      <c r="VOA1" s="249"/>
      <c r="VOB1" s="249"/>
      <c r="VOC1" s="249"/>
      <c r="VOD1" s="249"/>
      <c r="VOE1" s="249"/>
      <c r="VOF1" s="249"/>
      <c r="VOG1" s="249"/>
      <c r="VOH1" s="249"/>
      <c r="VOI1" s="249"/>
      <c r="VOJ1" s="249"/>
      <c r="VOK1" s="249"/>
      <c r="VOL1" s="249"/>
      <c r="VOM1" s="249"/>
      <c r="VON1" s="249"/>
      <c r="VOO1" s="249"/>
      <c r="VOP1" s="249"/>
      <c r="VOQ1" s="249"/>
      <c r="VOR1" s="249"/>
      <c r="VOS1" s="249"/>
      <c r="VOT1" s="249"/>
      <c r="VOU1" s="249"/>
      <c r="VOV1" s="249"/>
      <c r="VOW1" s="249"/>
      <c r="VOX1" s="249"/>
      <c r="VOY1" s="249"/>
      <c r="VOZ1" s="249"/>
      <c r="VPA1" s="249"/>
      <c r="VPB1" s="249"/>
      <c r="VPC1" s="249"/>
      <c r="VPD1" s="249"/>
      <c r="VPE1" s="249"/>
      <c r="VPF1" s="249"/>
      <c r="VPG1" s="249"/>
      <c r="VPH1" s="249"/>
      <c r="VPI1" s="249"/>
      <c r="VPJ1" s="249"/>
      <c r="VPK1" s="249"/>
      <c r="VPL1" s="249"/>
      <c r="VPM1" s="249"/>
      <c r="VPN1" s="249"/>
      <c r="VPO1" s="249"/>
      <c r="VPP1" s="249"/>
      <c r="VPQ1" s="249"/>
      <c r="VPR1" s="249"/>
      <c r="VPS1" s="249"/>
      <c r="VPT1" s="249"/>
      <c r="VPU1" s="249"/>
      <c r="VPV1" s="249"/>
      <c r="VPW1" s="249"/>
      <c r="VPX1" s="249"/>
      <c r="VPY1" s="249"/>
      <c r="VPZ1" s="249"/>
      <c r="VQA1" s="249"/>
      <c r="VQB1" s="249"/>
      <c r="VQC1" s="249"/>
      <c r="VQD1" s="249"/>
      <c r="VQE1" s="249"/>
      <c r="VQF1" s="249"/>
      <c r="VQG1" s="249"/>
      <c r="VQH1" s="249"/>
      <c r="VQI1" s="249"/>
      <c r="VQJ1" s="249"/>
      <c r="VQK1" s="249"/>
      <c r="VQL1" s="249"/>
      <c r="VQM1" s="249"/>
      <c r="VQN1" s="249"/>
      <c r="VQO1" s="249"/>
      <c r="VQP1" s="249"/>
      <c r="VQQ1" s="249"/>
      <c r="VQR1" s="249"/>
      <c r="VQS1" s="249"/>
      <c r="VQT1" s="249"/>
      <c r="VQU1" s="249"/>
      <c r="VQV1" s="249"/>
      <c r="VQW1" s="249"/>
      <c r="VQX1" s="249"/>
      <c r="VQY1" s="249"/>
      <c r="VQZ1" s="249"/>
      <c r="VRA1" s="249"/>
      <c r="VRB1" s="249"/>
      <c r="VRC1" s="249"/>
      <c r="VRD1" s="249"/>
      <c r="VRE1" s="249"/>
      <c r="VRF1" s="249"/>
      <c r="VRG1" s="249"/>
      <c r="VRH1" s="249"/>
      <c r="VRI1" s="249"/>
      <c r="VRJ1" s="249"/>
      <c r="VRK1" s="249"/>
      <c r="VRL1" s="249"/>
      <c r="VRM1" s="249"/>
      <c r="VRN1" s="249"/>
      <c r="VRO1" s="249"/>
      <c r="VRP1" s="249"/>
      <c r="VRQ1" s="249"/>
      <c r="VRR1" s="249"/>
      <c r="VRS1" s="249"/>
      <c r="VRT1" s="249"/>
      <c r="VRU1" s="249"/>
      <c r="VRV1" s="249"/>
      <c r="VRW1" s="249"/>
      <c r="VRX1" s="249"/>
      <c r="VRY1" s="249"/>
      <c r="VRZ1" s="249"/>
      <c r="VSA1" s="249"/>
      <c r="VSB1" s="249"/>
      <c r="VSC1" s="249"/>
      <c r="VSD1" s="249"/>
      <c r="VSE1" s="249"/>
      <c r="VSF1" s="249"/>
      <c r="VSG1" s="249"/>
      <c r="VSH1" s="249"/>
      <c r="VSI1" s="249"/>
      <c r="VSJ1" s="249"/>
      <c r="VSK1" s="249"/>
      <c r="VSL1" s="249"/>
      <c r="VSM1" s="249"/>
      <c r="VSN1" s="249"/>
      <c r="VSO1" s="249"/>
      <c r="VSP1" s="249"/>
      <c r="VSQ1" s="249"/>
      <c r="VSR1" s="249"/>
      <c r="VSS1" s="249"/>
      <c r="VST1" s="249"/>
      <c r="VSU1" s="249"/>
      <c r="VSV1" s="249"/>
      <c r="VSW1" s="249"/>
      <c r="VSX1" s="249"/>
      <c r="VSY1" s="249"/>
      <c r="VSZ1" s="249"/>
      <c r="VTA1" s="249"/>
      <c r="VTB1" s="249"/>
      <c r="VTC1" s="249"/>
      <c r="VTD1" s="249"/>
      <c r="VTE1" s="249"/>
      <c r="VTF1" s="249"/>
      <c r="VTG1" s="249"/>
      <c r="VTH1" s="249"/>
      <c r="VTI1" s="249"/>
      <c r="VTJ1" s="249"/>
      <c r="VTK1" s="249"/>
      <c r="VTL1" s="249"/>
      <c r="VTM1" s="249"/>
      <c r="VTN1" s="249"/>
      <c r="VTO1" s="249"/>
      <c r="VTP1" s="249"/>
      <c r="VTQ1" s="249"/>
      <c r="VTR1" s="249"/>
      <c r="VTS1" s="249"/>
      <c r="VTT1" s="249"/>
      <c r="VTU1" s="249"/>
      <c r="VTV1" s="249"/>
      <c r="VTW1" s="249"/>
      <c r="VTX1" s="249"/>
      <c r="VTY1" s="249"/>
      <c r="VTZ1" s="249"/>
      <c r="VUA1" s="249"/>
      <c r="VUB1" s="249"/>
      <c r="VUC1" s="249"/>
      <c r="VUD1" s="249"/>
      <c r="VUE1" s="249"/>
      <c r="VUF1" s="249"/>
      <c r="VUG1" s="249"/>
      <c r="VUH1" s="249"/>
      <c r="VUI1" s="249"/>
      <c r="VUJ1" s="249"/>
      <c r="VUK1" s="249"/>
      <c r="VUL1" s="249"/>
      <c r="VUM1" s="249"/>
      <c r="VUN1" s="249"/>
      <c r="VUO1" s="249"/>
      <c r="VUP1" s="249"/>
      <c r="VUQ1" s="249"/>
      <c r="VUR1" s="249"/>
      <c r="VUS1" s="249"/>
      <c r="VUT1" s="249"/>
      <c r="VUU1" s="249"/>
      <c r="VUV1" s="249"/>
      <c r="VUW1" s="249"/>
      <c r="VUX1" s="249"/>
      <c r="VUY1" s="249"/>
      <c r="VUZ1" s="249"/>
      <c r="VVA1" s="249"/>
      <c r="VVB1" s="249"/>
      <c r="VVC1" s="249"/>
      <c r="VVD1" s="249"/>
      <c r="VVE1" s="249"/>
      <c r="VVF1" s="249"/>
      <c r="VVG1" s="249"/>
      <c r="VVH1" s="249"/>
      <c r="VVI1" s="249"/>
      <c r="VVJ1" s="249"/>
      <c r="VVK1" s="249"/>
      <c r="VVL1" s="249"/>
      <c r="VVM1" s="249"/>
      <c r="VVN1" s="249"/>
      <c r="VVO1" s="249"/>
      <c r="VVP1" s="249"/>
      <c r="VVQ1" s="249"/>
      <c r="VVR1" s="249"/>
      <c r="VVS1" s="249"/>
      <c r="VVT1" s="249"/>
      <c r="VVU1" s="249"/>
      <c r="VVV1" s="249"/>
      <c r="VVW1" s="249"/>
      <c r="VVX1" s="249"/>
      <c r="VVY1" s="249"/>
      <c r="VVZ1" s="249"/>
      <c r="VWA1" s="249"/>
      <c r="VWB1" s="249"/>
      <c r="VWC1" s="249"/>
      <c r="VWD1" s="249"/>
      <c r="VWE1" s="249"/>
      <c r="VWF1" s="249"/>
      <c r="VWG1" s="249"/>
      <c r="VWH1" s="249"/>
      <c r="VWI1" s="249"/>
      <c r="VWJ1" s="249"/>
      <c r="VWK1" s="249"/>
      <c r="VWL1" s="249"/>
      <c r="VWM1" s="249"/>
      <c r="VWN1" s="249"/>
      <c r="VWO1" s="249"/>
      <c r="VWP1" s="249"/>
      <c r="VWQ1" s="249"/>
      <c r="VWR1" s="249"/>
      <c r="VWS1" s="249"/>
      <c r="VWT1" s="249"/>
      <c r="VWU1" s="249"/>
      <c r="VWV1" s="249"/>
      <c r="VWW1" s="249"/>
      <c r="VWX1" s="249"/>
      <c r="VWY1" s="249"/>
      <c r="VWZ1" s="249"/>
      <c r="VXA1" s="249"/>
      <c r="VXB1" s="249"/>
      <c r="VXC1" s="249"/>
      <c r="VXD1" s="249"/>
      <c r="VXE1" s="249"/>
      <c r="VXF1" s="249"/>
      <c r="VXG1" s="249"/>
      <c r="VXH1" s="249"/>
      <c r="VXI1" s="249"/>
      <c r="VXJ1" s="249"/>
      <c r="VXK1" s="249"/>
      <c r="VXL1" s="249"/>
      <c r="VXM1" s="249"/>
      <c r="VXN1" s="249"/>
      <c r="VXO1" s="249"/>
      <c r="VXP1" s="249"/>
      <c r="VXQ1" s="249"/>
      <c r="VXR1" s="249"/>
      <c r="VXS1" s="249"/>
      <c r="VXT1" s="249"/>
      <c r="VXU1" s="249"/>
      <c r="VXV1" s="249"/>
      <c r="VXW1" s="249"/>
      <c r="VXX1" s="249"/>
      <c r="VXY1" s="249"/>
      <c r="VXZ1" s="249"/>
      <c r="VYA1" s="249"/>
      <c r="VYB1" s="249"/>
      <c r="VYC1" s="249"/>
      <c r="VYD1" s="249"/>
      <c r="VYE1" s="249"/>
      <c r="VYF1" s="249"/>
      <c r="VYG1" s="249"/>
      <c r="VYH1" s="249"/>
      <c r="VYI1" s="249"/>
      <c r="VYJ1" s="249"/>
      <c r="VYK1" s="249"/>
      <c r="VYL1" s="249"/>
      <c r="VYM1" s="249"/>
      <c r="VYN1" s="249"/>
      <c r="VYO1" s="249"/>
      <c r="VYP1" s="249"/>
      <c r="VYQ1" s="249"/>
      <c r="VYR1" s="249"/>
      <c r="VYS1" s="249"/>
      <c r="VYT1" s="249"/>
      <c r="VYU1" s="249"/>
      <c r="VYV1" s="249"/>
      <c r="VYW1" s="249"/>
      <c r="VYX1" s="249"/>
      <c r="VYY1" s="249"/>
      <c r="VYZ1" s="249"/>
      <c r="VZA1" s="249"/>
      <c r="VZB1" s="249"/>
      <c r="VZC1" s="249"/>
      <c r="VZD1" s="249"/>
      <c r="VZE1" s="249"/>
      <c r="VZF1" s="249"/>
      <c r="VZG1" s="249"/>
      <c r="VZH1" s="249"/>
      <c r="VZI1" s="249"/>
      <c r="VZJ1" s="249"/>
      <c r="VZK1" s="249"/>
      <c r="VZL1" s="249"/>
      <c r="VZM1" s="249"/>
      <c r="VZN1" s="249"/>
      <c r="VZO1" s="249"/>
      <c r="VZP1" s="249"/>
      <c r="VZQ1" s="249"/>
      <c r="VZR1" s="249"/>
      <c r="VZS1" s="249"/>
      <c r="VZT1" s="249"/>
      <c r="VZU1" s="249"/>
      <c r="VZV1" s="249"/>
      <c r="VZW1" s="249"/>
      <c r="VZX1" s="249"/>
      <c r="VZY1" s="249"/>
      <c r="VZZ1" s="249"/>
      <c r="WAA1" s="249"/>
      <c r="WAB1" s="249"/>
      <c r="WAC1" s="249"/>
      <c r="WAD1" s="249"/>
      <c r="WAE1" s="249"/>
      <c r="WAF1" s="249"/>
      <c r="WAG1" s="249"/>
      <c r="WAH1" s="249"/>
      <c r="WAI1" s="249"/>
      <c r="WAJ1" s="249"/>
      <c r="WAK1" s="249"/>
      <c r="WAL1" s="249"/>
      <c r="WAM1" s="249"/>
      <c r="WAN1" s="249"/>
      <c r="WAO1" s="249"/>
      <c r="WAP1" s="249"/>
      <c r="WAQ1" s="249"/>
      <c r="WAR1" s="249"/>
      <c r="WAS1" s="249"/>
      <c r="WAT1" s="249"/>
      <c r="WAU1" s="249"/>
      <c r="WAV1" s="249"/>
      <c r="WAW1" s="249"/>
      <c r="WAX1" s="249"/>
      <c r="WAY1" s="249"/>
      <c r="WAZ1" s="249"/>
      <c r="WBA1" s="249"/>
      <c r="WBB1" s="249"/>
      <c r="WBC1" s="249"/>
      <c r="WBD1" s="249"/>
      <c r="WBE1" s="249"/>
      <c r="WBF1" s="249"/>
      <c r="WBG1" s="249"/>
      <c r="WBH1" s="249"/>
      <c r="WBI1" s="249"/>
      <c r="WBJ1" s="249"/>
      <c r="WBK1" s="249"/>
      <c r="WBL1" s="249"/>
      <c r="WBM1" s="249"/>
      <c r="WBN1" s="249"/>
      <c r="WBO1" s="249"/>
      <c r="WBP1" s="249"/>
      <c r="WBQ1" s="249"/>
      <c r="WBR1" s="249"/>
      <c r="WBS1" s="249"/>
      <c r="WBT1" s="249"/>
      <c r="WBU1" s="249"/>
      <c r="WBV1" s="249"/>
      <c r="WBW1" s="249"/>
      <c r="WBX1" s="249"/>
      <c r="WBY1" s="249"/>
      <c r="WBZ1" s="249"/>
      <c r="WCA1" s="249"/>
      <c r="WCB1" s="249"/>
      <c r="WCC1" s="249"/>
      <c r="WCD1" s="249"/>
      <c r="WCE1" s="249"/>
      <c r="WCF1" s="249"/>
      <c r="WCG1" s="249"/>
      <c r="WCH1" s="249"/>
      <c r="WCI1" s="249"/>
      <c r="WCJ1" s="249"/>
      <c r="WCK1" s="249"/>
      <c r="WCL1" s="249"/>
      <c r="WCM1" s="249"/>
      <c r="WCN1" s="249"/>
      <c r="WCO1" s="249"/>
      <c r="WCP1" s="249"/>
      <c r="WCQ1" s="249"/>
      <c r="WCR1" s="249"/>
      <c r="WCS1" s="249"/>
      <c r="WCT1" s="249"/>
      <c r="WCU1" s="249"/>
      <c r="WCV1" s="249"/>
      <c r="WCW1" s="249"/>
      <c r="WCX1" s="249"/>
      <c r="WCY1" s="249"/>
      <c r="WCZ1" s="249"/>
      <c r="WDA1" s="249"/>
      <c r="WDB1" s="249"/>
      <c r="WDC1" s="249"/>
      <c r="WDD1" s="249"/>
      <c r="WDE1" s="249"/>
      <c r="WDF1" s="249"/>
      <c r="WDG1" s="249"/>
      <c r="WDH1" s="249"/>
      <c r="WDI1" s="249"/>
      <c r="WDJ1" s="249"/>
      <c r="WDK1" s="249"/>
      <c r="WDL1" s="249"/>
      <c r="WDM1" s="249"/>
      <c r="WDN1" s="249"/>
      <c r="WDO1" s="249"/>
      <c r="WDP1" s="249"/>
      <c r="WDQ1" s="249"/>
      <c r="WDR1" s="249"/>
      <c r="WDS1" s="249"/>
      <c r="WDT1" s="249"/>
      <c r="WDU1" s="249"/>
      <c r="WDV1" s="249"/>
      <c r="WDW1" s="249"/>
      <c r="WDX1" s="249"/>
      <c r="WDY1" s="249"/>
      <c r="WDZ1" s="249"/>
      <c r="WEA1" s="249"/>
      <c r="WEB1" s="249"/>
      <c r="WEC1" s="249"/>
      <c r="WED1" s="249"/>
      <c r="WEE1" s="249"/>
      <c r="WEF1" s="249"/>
      <c r="WEG1" s="249"/>
      <c r="WEH1" s="249"/>
      <c r="WEI1" s="249"/>
      <c r="WEJ1" s="249"/>
      <c r="WEK1" s="249"/>
      <c r="WEL1" s="249"/>
      <c r="WEM1" s="249"/>
      <c r="WEN1" s="249"/>
      <c r="WEO1" s="249"/>
      <c r="WEP1" s="249"/>
      <c r="WEQ1" s="249"/>
      <c r="WER1" s="249"/>
      <c r="WES1" s="249"/>
      <c r="WET1" s="249"/>
      <c r="WEU1" s="249"/>
      <c r="WEV1" s="249"/>
      <c r="WEW1" s="249"/>
      <c r="WEX1" s="249"/>
      <c r="WEY1" s="249"/>
      <c r="WEZ1" s="249"/>
      <c r="WFA1" s="249"/>
      <c r="WFB1" s="249"/>
      <c r="WFC1" s="249"/>
      <c r="WFD1" s="249"/>
      <c r="WFE1" s="249"/>
      <c r="WFF1" s="249"/>
      <c r="WFG1" s="249"/>
      <c r="WFH1" s="249"/>
      <c r="WFI1" s="249"/>
      <c r="WFJ1" s="249"/>
      <c r="WFK1" s="249"/>
      <c r="WFL1" s="249"/>
      <c r="WFM1" s="249"/>
      <c r="WFN1" s="249"/>
      <c r="WFO1" s="249"/>
      <c r="WFP1" s="249"/>
      <c r="WFQ1" s="249"/>
      <c r="WFR1" s="249"/>
      <c r="WFS1" s="249"/>
      <c r="WFT1" s="249"/>
      <c r="WFU1" s="249"/>
      <c r="WFV1" s="249"/>
      <c r="WFW1" s="249"/>
      <c r="WFX1" s="249"/>
      <c r="WFY1" s="249"/>
      <c r="WFZ1" s="249"/>
      <c r="WGA1" s="249"/>
      <c r="WGB1" s="249"/>
      <c r="WGC1" s="249"/>
      <c r="WGD1" s="249"/>
      <c r="WGE1" s="249"/>
      <c r="WGF1" s="249"/>
      <c r="WGG1" s="249"/>
      <c r="WGH1" s="249"/>
      <c r="WGI1" s="249"/>
      <c r="WGJ1" s="249"/>
      <c r="WGK1" s="249"/>
      <c r="WGL1" s="249"/>
      <c r="WGM1" s="249"/>
      <c r="WGN1" s="249"/>
      <c r="WGO1" s="249"/>
      <c r="WGP1" s="249"/>
      <c r="WGQ1" s="249"/>
      <c r="WGR1" s="249"/>
      <c r="WGS1" s="249"/>
      <c r="WGT1" s="249"/>
      <c r="WGU1" s="249"/>
      <c r="WGV1" s="249"/>
      <c r="WGW1" s="249"/>
      <c r="WGX1" s="249"/>
      <c r="WGY1" s="249"/>
      <c r="WGZ1" s="249"/>
      <c r="WHA1" s="249"/>
      <c r="WHB1" s="249"/>
      <c r="WHC1" s="249"/>
      <c r="WHD1" s="249"/>
      <c r="WHE1" s="249"/>
      <c r="WHF1" s="249"/>
      <c r="WHG1" s="249"/>
      <c r="WHH1" s="249"/>
      <c r="WHI1" s="249"/>
      <c r="WHJ1" s="249"/>
      <c r="WHK1" s="249"/>
      <c r="WHL1" s="249"/>
      <c r="WHM1" s="249"/>
      <c r="WHN1" s="249"/>
      <c r="WHO1" s="249"/>
      <c r="WHP1" s="249"/>
      <c r="WHQ1" s="249"/>
      <c r="WHR1" s="249"/>
      <c r="WHS1" s="249"/>
      <c r="WHT1" s="249"/>
      <c r="WHU1" s="249"/>
      <c r="WHV1" s="249"/>
      <c r="WHW1" s="249"/>
      <c r="WHX1" s="249"/>
      <c r="WHY1" s="249"/>
      <c r="WHZ1" s="249"/>
      <c r="WIA1" s="249"/>
      <c r="WIB1" s="249"/>
      <c r="WIC1" s="249"/>
      <c r="WID1" s="249"/>
      <c r="WIE1" s="249"/>
      <c r="WIF1" s="249"/>
      <c r="WIG1" s="249"/>
      <c r="WIH1" s="249"/>
      <c r="WII1" s="249"/>
      <c r="WIJ1" s="249"/>
      <c r="WIK1" s="249"/>
      <c r="WIL1" s="249"/>
      <c r="WIM1" s="249"/>
      <c r="WIN1" s="249"/>
      <c r="WIO1" s="249"/>
      <c r="WIP1" s="249"/>
      <c r="WIQ1" s="249"/>
      <c r="WIR1" s="249"/>
      <c r="WIS1" s="249"/>
      <c r="WIT1" s="249"/>
      <c r="WIU1" s="249"/>
      <c r="WIV1" s="249"/>
      <c r="WIW1" s="249"/>
      <c r="WIX1" s="249"/>
      <c r="WIY1" s="249"/>
      <c r="WIZ1" s="249"/>
      <c r="WJA1" s="249"/>
      <c r="WJB1" s="249"/>
      <c r="WJC1" s="249"/>
      <c r="WJD1" s="249"/>
      <c r="WJE1" s="249"/>
      <c r="WJF1" s="249"/>
      <c r="WJG1" s="249"/>
      <c r="WJH1" s="249"/>
      <c r="WJI1" s="249"/>
      <c r="WJJ1" s="249"/>
      <c r="WJK1" s="249"/>
      <c r="WJL1" s="249"/>
      <c r="WJM1" s="249"/>
      <c r="WJN1" s="249"/>
      <c r="WJO1" s="249"/>
      <c r="WJP1" s="249"/>
      <c r="WJQ1" s="249"/>
      <c r="WJR1" s="249"/>
      <c r="WJS1" s="249"/>
      <c r="WJT1" s="249"/>
      <c r="WJU1" s="249"/>
      <c r="WJV1" s="249"/>
      <c r="WJW1" s="249"/>
      <c r="WJX1" s="249"/>
      <c r="WJY1" s="249"/>
      <c r="WJZ1" s="249"/>
      <c r="WKA1" s="249"/>
      <c r="WKB1" s="249"/>
      <c r="WKC1" s="249"/>
      <c r="WKD1" s="249"/>
      <c r="WKE1" s="249"/>
      <c r="WKF1" s="249"/>
      <c r="WKG1" s="249"/>
      <c r="WKH1" s="249"/>
      <c r="WKI1" s="249"/>
      <c r="WKJ1" s="249"/>
      <c r="WKK1" s="249"/>
      <c r="WKL1" s="249"/>
      <c r="WKM1" s="249"/>
      <c r="WKN1" s="249"/>
      <c r="WKO1" s="249"/>
      <c r="WKP1" s="249"/>
      <c r="WKQ1" s="249"/>
      <c r="WKR1" s="249"/>
      <c r="WKS1" s="249"/>
      <c r="WKT1" s="249"/>
      <c r="WKU1" s="249"/>
      <c r="WKV1" s="249"/>
      <c r="WKW1" s="249"/>
      <c r="WKX1" s="249"/>
      <c r="WKY1" s="249"/>
      <c r="WKZ1" s="249"/>
      <c r="WLA1" s="249"/>
      <c r="WLB1" s="249"/>
      <c r="WLC1" s="249"/>
      <c r="WLD1" s="249"/>
      <c r="WLE1" s="249"/>
      <c r="WLF1" s="249"/>
      <c r="WLG1" s="249"/>
      <c r="WLH1" s="249"/>
      <c r="WLI1" s="249"/>
      <c r="WLJ1" s="249"/>
      <c r="WLK1" s="249"/>
      <c r="WLL1" s="249"/>
      <c r="WLM1" s="249"/>
      <c r="WLN1" s="249"/>
      <c r="WLO1" s="249"/>
      <c r="WLP1" s="249"/>
      <c r="WLQ1" s="249"/>
      <c r="WLR1" s="249"/>
      <c r="WLS1" s="249"/>
      <c r="WLT1" s="249"/>
      <c r="WLU1" s="249"/>
      <c r="WLV1" s="249"/>
      <c r="WLW1" s="249"/>
      <c r="WLX1" s="249"/>
      <c r="WLY1" s="249"/>
      <c r="WLZ1" s="249"/>
      <c r="WMA1" s="249"/>
      <c r="WMB1" s="249"/>
      <c r="WMC1" s="249"/>
      <c r="WMD1" s="249"/>
      <c r="WME1" s="249"/>
      <c r="WMF1" s="249"/>
      <c r="WMG1" s="249"/>
      <c r="WMH1" s="249"/>
      <c r="WMI1" s="249"/>
      <c r="WMJ1" s="249"/>
      <c r="WMK1" s="249"/>
      <c r="WML1" s="249"/>
      <c r="WMM1" s="249"/>
      <c r="WMN1" s="249"/>
      <c r="WMO1" s="249"/>
      <c r="WMP1" s="249"/>
      <c r="WMQ1" s="249"/>
      <c r="WMR1" s="249"/>
      <c r="WMS1" s="249"/>
      <c r="WMT1" s="249"/>
      <c r="WMU1" s="249"/>
      <c r="WMV1" s="249"/>
      <c r="WMW1" s="249"/>
      <c r="WMX1" s="249"/>
      <c r="WMY1" s="249"/>
      <c r="WMZ1" s="249"/>
      <c r="WNA1" s="249"/>
      <c r="WNB1" s="249"/>
      <c r="WNC1" s="249"/>
      <c r="WND1" s="249"/>
      <c r="WNE1" s="249"/>
      <c r="WNF1" s="249"/>
      <c r="WNG1" s="249"/>
      <c r="WNH1" s="249"/>
      <c r="WNI1" s="249"/>
      <c r="WNJ1" s="249"/>
      <c r="WNK1" s="249"/>
      <c r="WNL1" s="249"/>
      <c r="WNM1" s="249"/>
      <c r="WNN1" s="249"/>
      <c r="WNO1" s="249"/>
      <c r="WNP1" s="249"/>
      <c r="WNQ1" s="249"/>
      <c r="WNR1" s="249"/>
      <c r="WNS1" s="249"/>
      <c r="WNT1" s="249"/>
      <c r="WNU1" s="249"/>
      <c r="WNV1" s="249"/>
      <c r="WNW1" s="249"/>
      <c r="WNX1" s="249"/>
      <c r="WNY1" s="249"/>
      <c r="WNZ1" s="249"/>
      <c r="WOA1" s="249"/>
      <c r="WOB1" s="249"/>
      <c r="WOC1" s="249"/>
      <c r="WOD1" s="249"/>
      <c r="WOE1" s="249"/>
      <c r="WOF1" s="249"/>
      <c r="WOG1" s="249"/>
      <c r="WOH1" s="249"/>
      <c r="WOI1" s="249"/>
      <c r="WOJ1" s="249"/>
      <c r="WOK1" s="249"/>
      <c r="WOL1" s="249"/>
      <c r="WOM1" s="249"/>
      <c r="WON1" s="249"/>
      <c r="WOO1" s="249"/>
      <c r="WOP1" s="249"/>
      <c r="WOQ1" s="249"/>
      <c r="WOR1" s="249"/>
      <c r="WOS1" s="249"/>
      <c r="WOT1" s="249"/>
      <c r="WOU1" s="249"/>
      <c r="WOV1" s="249"/>
      <c r="WOW1" s="249"/>
      <c r="WOX1" s="249"/>
      <c r="WOY1" s="249"/>
      <c r="WOZ1" s="249"/>
      <c r="WPA1" s="249"/>
      <c r="WPB1" s="249"/>
      <c r="WPC1" s="249"/>
      <c r="WPD1" s="249"/>
      <c r="WPE1" s="249"/>
      <c r="WPF1" s="249"/>
      <c r="WPG1" s="249"/>
      <c r="WPH1" s="249"/>
      <c r="WPI1" s="249"/>
      <c r="WPJ1" s="249"/>
      <c r="WPK1" s="249"/>
      <c r="WPL1" s="249"/>
      <c r="WPM1" s="249"/>
      <c r="WPN1" s="249"/>
      <c r="WPO1" s="249"/>
      <c r="WPP1" s="249"/>
      <c r="WPQ1" s="249"/>
      <c r="WPR1" s="249"/>
      <c r="WPS1" s="249"/>
      <c r="WPT1" s="249"/>
      <c r="WPU1" s="249"/>
      <c r="WPV1" s="249"/>
      <c r="WPW1" s="249"/>
      <c r="WPX1" s="249"/>
      <c r="WPY1" s="249"/>
      <c r="WPZ1" s="249"/>
      <c r="WQA1" s="249"/>
      <c r="WQB1" s="249"/>
      <c r="WQC1" s="249"/>
      <c r="WQD1" s="249"/>
      <c r="WQE1" s="249"/>
      <c r="WQF1" s="249"/>
      <c r="WQG1" s="249"/>
      <c r="WQH1" s="249"/>
      <c r="WQI1" s="249"/>
      <c r="WQJ1" s="249"/>
      <c r="WQK1" s="249"/>
      <c r="WQL1" s="249"/>
      <c r="WQM1" s="249"/>
      <c r="WQN1" s="249"/>
      <c r="WQO1" s="249"/>
      <c r="WQP1" s="249"/>
      <c r="WQQ1" s="249"/>
      <c r="WQR1" s="249"/>
      <c r="WQS1" s="249"/>
      <c r="WQT1" s="249"/>
      <c r="WQU1" s="249"/>
      <c r="WQV1" s="249"/>
      <c r="WQW1" s="249"/>
      <c r="WQX1" s="249"/>
      <c r="WQY1" s="249"/>
      <c r="WQZ1" s="249"/>
      <c r="WRA1" s="249"/>
      <c r="WRB1" s="249"/>
      <c r="WRC1" s="249"/>
      <c r="WRD1" s="249"/>
      <c r="WRE1" s="249"/>
      <c r="WRF1" s="249"/>
      <c r="WRG1" s="249"/>
      <c r="WRH1" s="249"/>
      <c r="WRI1" s="249"/>
      <c r="WRJ1" s="249"/>
      <c r="WRK1" s="249"/>
      <c r="WRL1" s="249"/>
      <c r="WRM1" s="249"/>
      <c r="WRN1" s="249"/>
      <c r="WRO1" s="249"/>
      <c r="WRP1" s="249"/>
      <c r="WRQ1" s="249"/>
      <c r="WRR1" s="249"/>
      <c r="WRS1" s="249"/>
      <c r="WRT1" s="249"/>
      <c r="WRU1" s="249"/>
      <c r="WRV1" s="249"/>
      <c r="WRW1" s="249"/>
      <c r="WRX1" s="249"/>
      <c r="WRY1" s="249"/>
      <c r="WRZ1" s="249"/>
      <c r="WSA1" s="249"/>
      <c r="WSB1" s="249"/>
      <c r="WSC1" s="249"/>
      <c r="WSD1" s="249"/>
      <c r="WSE1" s="249"/>
      <c r="WSF1" s="249"/>
      <c r="WSG1" s="249"/>
      <c r="WSH1" s="249"/>
      <c r="WSI1" s="249"/>
      <c r="WSJ1" s="249"/>
      <c r="WSK1" s="249"/>
      <c r="WSL1" s="249"/>
      <c r="WSM1" s="249"/>
      <c r="WSN1" s="249"/>
      <c r="WSO1" s="249"/>
      <c r="WSP1" s="249"/>
      <c r="WSQ1" s="249"/>
      <c r="WSR1" s="249"/>
      <c r="WSS1" s="249"/>
      <c r="WST1" s="249"/>
      <c r="WSU1" s="249"/>
      <c r="WSV1" s="249"/>
      <c r="WSW1" s="249"/>
      <c r="WSX1" s="249"/>
      <c r="WSY1" s="249"/>
      <c r="WSZ1" s="249"/>
      <c r="WTA1" s="249"/>
      <c r="WTB1" s="249"/>
      <c r="WTC1" s="249"/>
      <c r="WTD1" s="249"/>
      <c r="WTE1" s="249"/>
      <c r="WTF1" s="249"/>
      <c r="WTG1" s="249"/>
      <c r="WTH1" s="249"/>
      <c r="WTI1" s="249"/>
      <c r="WTJ1" s="249"/>
      <c r="WTK1" s="249"/>
      <c r="WTL1" s="249"/>
      <c r="WTM1" s="249"/>
      <c r="WTN1" s="249"/>
      <c r="WTO1" s="249"/>
      <c r="WTP1" s="249"/>
      <c r="WTQ1" s="249"/>
      <c r="WTR1" s="249"/>
      <c r="WTS1" s="249"/>
      <c r="WTT1" s="249"/>
      <c r="WTU1" s="249"/>
      <c r="WTV1" s="249"/>
      <c r="WTW1" s="249"/>
      <c r="WTX1" s="249"/>
      <c r="WTY1" s="249"/>
      <c r="WTZ1" s="249"/>
      <c r="WUA1" s="249"/>
      <c r="WUB1" s="249"/>
      <c r="WUC1" s="249"/>
      <c r="WUD1" s="249"/>
      <c r="WUE1" s="249"/>
      <c r="WUF1" s="249"/>
      <c r="WUG1" s="249"/>
      <c r="WUH1" s="249"/>
      <c r="WUI1" s="249"/>
      <c r="WUJ1" s="249"/>
      <c r="WUK1" s="249"/>
      <c r="WUL1" s="249"/>
      <c r="WUM1" s="249"/>
      <c r="WUN1" s="249"/>
      <c r="WUO1" s="249"/>
      <c r="WUP1" s="249"/>
      <c r="WUQ1" s="249"/>
      <c r="WUR1" s="249"/>
      <c r="WUS1" s="249"/>
      <c r="WUT1" s="249"/>
      <c r="WUU1" s="249"/>
      <c r="WUV1" s="249"/>
      <c r="WUW1" s="249"/>
      <c r="WUX1" s="249"/>
      <c r="WUY1" s="249"/>
      <c r="WUZ1" s="249"/>
      <c r="WVA1" s="249"/>
      <c r="WVB1" s="249"/>
      <c r="WVC1" s="249"/>
      <c r="WVD1" s="249"/>
      <c r="WVE1" s="249"/>
      <c r="WVF1" s="249"/>
      <c r="WVG1" s="249"/>
      <c r="WVH1" s="249"/>
      <c r="WVI1" s="249"/>
      <c r="WVJ1" s="249"/>
      <c r="WVK1" s="249"/>
      <c r="WVL1" s="249"/>
      <c r="WVM1" s="249"/>
      <c r="WVN1" s="249"/>
      <c r="WVO1" s="249"/>
      <c r="WVP1" s="249"/>
      <c r="WVQ1" s="249"/>
      <c r="WVR1" s="249"/>
      <c r="WVS1" s="249"/>
      <c r="WVT1" s="249"/>
      <c r="WVU1" s="249"/>
      <c r="WVV1" s="249"/>
      <c r="WVW1" s="249"/>
      <c r="WVX1" s="249"/>
      <c r="WVY1" s="249"/>
      <c r="WVZ1" s="249"/>
      <c r="WWA1" s="249"/>
      <c r="WWB1" s="249"/>
      <c r="WWC1" s="249"/>
      <c r="WWD1" s="249"/>
      <c r="WWE1" s="249"/>
      <c r="WWF1" s="249"/>
      <c r="WWG1" s="249"/>
      <c r="WWH1" s="249"/>
      <c r="WWI1" s="249"/>
      <c r="WWJ1" s="249"/>
      <c r="WWK1" s="249"/>
      <c r="WWL1" s="249"/>
      <c r="WWM1" s="249"/>
      <c r="WWN1" s="249"/>
      <c r="WWO1" s="249"/>
      <c r="WWP1" s="249"/>
      <c r="WWQ1" s="249"/>
      <c r="WWR1" s="249"/>
      <c r="WWS1" s="249"/>
      <c r="WWT1" s="249"/>
      <c r="WWU1" s="249"/>
      <c r="WWV1" s="249"/>
      <c r="WWW1" s="249"/>
      <c r="WWX1" s="249"/>
      <c r="WWY1" s="249"/>
      <c r="WWZ1" s="249"/>
      <c r="WXA1" s="249"/>
      <c r="WXB1" s="249"/>
      <c r="WXC1" s="249"/>
      <c r="WXD1" s="249"/>
      <c r="WXE1" s="249"/>
      <c r="WXF1" s="249"/>
      <c r="WXG1" s="249"/>
      <c r="WXH1" s="249"/>
      <c r="WXI1" s="249"/>
      <c r="WXJ1" s="249"/>
      <c r="WXK1" s="249"/>
      <c r="WXL1" s="249"/>
      <c r="WXM1" s="249"/>
      <c r="WXN1" s="249"/>
      <c r="WXO1" s="249"/>
      <c r="WXP1" s="249"/>
      <c r="WXQ1" s="249"/>
      <c r="WXR1" s="249"/>
      <c r="WXS1" s="249"/>
      <c r="WXT1" s="249"/>
      <c r="WXU1" s="249"/>
      <c r="WXV1" s="249"/>
      <c r="WXW1" s="249"/>
      <c r="WXX1" s="249"/>
      <c r="WXY1" s="249"/>
      <c r="WXZ1" s="249"/>
      <c r="WYA1" s="249"/>
      <c r="WYB1" s="249"/>
      <c r="WYC1" s="249"/>
      <c r="WYD1" s="249"/>
      <c r="WYE1" s="249"/>
      <c r="WYF1" s="249"/>
      <c r="WYG1" s="249"/>
      <c r="WYH1" s="249"/>
      <c r="WYI1" s="249"/>
      <c r="WYJ1" s="249"/>
      <c r="WYK1" s="249"/>
      <c r="WYL1" s="249"/>
      <c r="WYM1" s="249"/>
      <c r="WYN1" s="249"/>
      <c r="WYO1" s="249"/>
      <c r="WYP1" s="249"/>
      <c r="WYQ1" s="249"/>
      <c r="WYR1" s="249"/>
      <c r="WYS1" s="249"/>
      <c r="WYT1" s="249"/>
      <c r="WYU1" s="249"/>
      <c r="WYV1" s="249"/>
      <c r="WYW1" s="249"/>
      <c r="WYX1" s="249"/>
      <c r="WYY1" s="249"/>
      <c r="WYZ1" s="249"/>
      <c r="WZA1" s="249"/>
      <c r="WZB1" s="249"/>
      <c r="WZC1" s="249"/>
      <c r="WZD1" s="249"/>
      <c r="WZE1" s="249"/>
      <c r="WZF1" s="249"/>
      <c r="WZG1" s="249"/>
      <c r="WZH1" s="249"/>
      <c r="WZI1" s="249"/>
      <c r="WZJ1" s="249"/>
      <c r="WZK1" s="249"/>
      <c r="WZL1" s="249"/>
      <c r="WZM1" s="249"/>
      <c r="WZN1" s="249"/>
      <c r="WZO1" s="249"/>
      <c r="WZP1" s="249"/>
      <c r="WZQ1" s="249"/>
      <c r="WZR1" s="249"/>
      <c r="WZS1" s="249"/>
      <c r="WZT1" s="249"/>
      <c r="WZU1" s="249"/>
      <c r="WZV1" s="249"/>
      <c r="WZW1" s="249"/>
      <c r="WZX1" s="249"/>
      <c r="WZY1" s="249"/>
      <c r="WZZ1" s="249"/>
      <c r="XAA1" s="249"/>
      <c r="XAB1" s="249"/>
      <c r="XAC1" s="249"/>
      <c r="XAD1" s="249"/>
      <c r="XAE1" s="249"/>
      <c r="XAF1" s="249"/>
      <c r="XAG1" s="249"/>
      <c r="XAH1" s="249"/>
      <c r="XAI1" s="249"/>
      <c r="XAJ1" s="249"/>
      <c r="XAK1" s="249"/>
      <c r="XAL1" s="249"/>
      <c r="XAM1" s="249"/>
      <c r="XAN1" s="249"/>
      <c r="XAO1" s="249"/>
      <c r="XAP1" s="249"/>
      <c r="XAQ1" s="249"/>
      <c r="XAR1" s="249"/>
      <c r="XAS1" s="249"/>
      <c r="XAT1" s="249"/>
      <c r="XAU1" s="249"/>
      <c r="XAV1" s="249"/>
      <c r="XAW1" s="249"/>
      <c r="XAX1" s="249"/>
      <c r="XAY1" s="249"/>
      <c r="XAZ1" s="249"/>
      <c r="XBA1" s="249"/>
      <c r="XBB1" s="249"/>
      <c r="XBC1" s="249"/>
      <c r="XBD1" s="249"/>
      <c r="XBE1" s="249"/>
      <c r="XBF1" s="249"/>
      <c r="XBG1" s="249"/>
      <c r="XBH1" s="249"/>
      <c r="XBI1" s="249"/>
      <c r="XBJ1" s="249"/>
      <c r="XBK1" s="249"/>
      <c r="XBL1" s="249"/>
      <c r="XBM1" s="249"/>
      <c r="XBN1" s="249"/>
      <c r="XBO1" s="249"/>
      <c r="XBP1" s="249"/>
      <c r="XBQ1" s="249"/>
      <c r="XBR1" s="249"/>
      <c r="XBS1" s="249"/>
      <c r="XBT1" s="249"/>
      <c r="XBU1" s="249"/>
      <c r="XBV1" s="249"/>
      <c r="XBW1" s="249"/>
      <c r="XBX1" s="249"/>
      <c r="XBY1" s="249"/>
      <c r="XBZ1" s="249"/>
      <c r="XCA1" s="249"/>
      <c r="XCB1" s="249"/>
      <c r="XCC1" s="249"/>
      <c r="XCD1" s="249"/>
      <c r="XCE1" s="249"/>
      <c r="XCF1" s="249"/>
      <c r="XCG1" s="249"/>
      <c r="XCH1" s="249"/>
      <c r="XCI1" s="249"/>
      <c r="XCJ1" s="249"/>
      <c r="XCK1" s="249"/>
      <c r="XCL1" s="249"/>
      <c r="XCM1" s="249"/>
      <c r="XCN1" s="249"/>
      <c r="XCO1" s="249"/>
      <c r="XCP1" s="249"/>
      <c r="XCQ1" s="249"/>
      <c r="XCR1" s="249"/>
      <c r="XCS1" s="249"/>
      <c r="XCT1" s="249"/>
      <c r="XCU1" s="249"/>
      <c r="XCV1" s="249"/>
      <c r="XCW1" s="249"/>
      <c r="XCX1" s="249"/>
      <c r="XCY1" s="249"/>
      <c r="XCZ1" s="249"/>
      <c r="XDA1" s="249"/>
      <c r="XDB1" s="249"/>
      <c r="XDC1" s="249"/>
      <c r="XDD1" s="249"/>
      <c r="XDE1" s="249"/>
      <c r="XDF1" s="249"/>
      <c r="XDG1" s="249"/>
      <c r="XDH1" s="249"/>
      <c r="XDI1" s="249"/>
      <c r="XDJ1" s="249"/>
      <c r="XDK1" s="249"/>
      <c r="XDL1" s="249"/>
      <c r="XDM1" s="249"/>
      <c r="XDN1" s="249"/>
      <c r="XDO1" s="249"/>
      <c r="XDP1" s="249"/>
      <c r="XDQ1" s="249"/>
      <c r="XDR1" s="249"/>
      <c r="XDS1" s="249"/>
      <c r="XDT1" s="249"/>
      <c r="XDU1" s="249"/>
      <c r="XDV1" s="249"/>
      <c r="XDW1" s="249"/>
      <c r="XDX1" s="249"/>
      <c r="XDY1" s="249"/>
      <c r="XDZ1" s="249"/>
      <c r="XEA1" s="249"/>
      <c r="XEB1" s="249"/>
      <c r="XEC1" s="249"/>
      <c r="XED1" s="249"/>
      <c r="XEE1" s="249"/>
    </row>
    <row r="2" spans="1:16359">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c r="AMI2" s="20"/>
      <c r="AMJ2" s="20"/>
      <c r="AMK2" s="20"/>
      <c r="AML2" s="20"/>
      <c r="AMM2" s="20"/>
      <c r="AMN2" s="20"/>
      <c r="AMO2" s="20"/>
      <c r="AMP2" s="20"/>
      <c r="AMQ2" s="20"/>
      <c r="AMR2" s="20"/>
      <c r="AMS2" s="20"/>
      <c r="AMT2" s="20"/>
      <c r="AMU2" s="20"/>
      <c r="AMV2" s="20"/>
      <c r="AMW2" s="20"/>
      <c r="AMX2" s="20"/>
      <c r="AMY2" s="20"/>
      <c r="AMZ2" s="20"/>
      <c r="ANA2" s="20"/>
      <c r="ANB2" s="20"/>
      <c r="ANC2" s="20"/>
      <c r="AND2" s="20"/>
      <c r="ANE2" s="20"/>
      <c r="ANF2" s="20"/>
      <c r="ANG2" s="20"/>
      <c r="ANH2" s="20"/>
      <c r="ANI2" s="20"/>
      <c r="ANJ2" s="20"/>
      <c r="ANK2" s="20"/>
      <c r="ANL2" s="20"/>
      <c r="ANM2" s="20"/>
      <c r="ANN2" s="20"/>
      <c r="ANO2" s="20"/>
      <c r="ANP2" s="20"/>
      <c r="ANQ2" s="20"/>
      <c r="ANR2" s="20"/>
      <c r="ANS2" s="20"/>
      <c r="ANT2" s="20"/>
      <c r="ANU2" s="20"/>
      <c r="ANV2" s="20"/>
      <c r="ANW2" s="20"/>
      <c r="ANX2" s="20"/>
      <c r="ANY2" s="20"/>
      <c r="ANZ2" s="20"/>
      <c r="AOA2" s="20"/>
      <c r="AOB2" s="20"/>
      <c r="AOC2" s="20"/>
      <c r="AOD2" s="20"/>
      <c r="AOE2" s="20"/>
      <c r="AOF2" s="20"/>
      <c r="AOG2" s="20"/>
      <c r="AOH2" s="20"/>
      <c r="AOI2" s="20"/>
      <c r="AOJ2" s="20"/>
      <c r="AOK2" s="20"/>
      <c r="AOL2" s="20"/>
      <c r="AOM2" s="20"/>
      <c r="AON2" s="20"/>
      <c r="AOO2" s="20"/>
      <c r="AOP2" s="20"/>
      <c r="AOQ2" s="20"/>
      <c r="AOR2" s="20"/>
      <c r="AOS2" s="20"/>
      <c r="AOT2" s="20"/>
      <c r="AOU2" s="20"/>
      <c r="AOV2" s="20"/>
      <c r="AOW2" s="20"/>
      <c r="AOX2" s="20"/>
      <c r="AOY2" s="20"/>
      <c r="AOZ2" s="20"/>
      <c r="APA2" s="20"/>
      <c r="APB2" s="20"/>
      <c r="APC2" s="20"/>
      <c r="APD2" s="20"/>
      <c r="APE2" s="20"/>
      <c r="APF2" s="20"/>
      <c r="APG2" s="20"/>
      <c r="APH2" s="20"/>
      <c r="API2" s="20"/>
      <c r="APJ2" s="20"/>
      <c r="APK2" s="20"/>
      <c r="APL2" s="20"/>
      <c r="APM2" s="20"/>
      <c r="APN2" s="20"/>
      <c r="APO2" s="20"/>
      <c r="APP2" s="20"/>
      <c r="APQ2" s="20"/>
      <c r="APR2" s="20"/>
      <c r="APS2" s="20"/>
      <c r="APT2" s="20"/>
      <c r="APU2" s="20"/>
      <c r="APV2" s="20"/>
      <c r="APW2" s="20"/>
      <c r="APX2" s="20"/>
      <c r="APY2" s="20"/>
      <c r="APZ2" s="20"/>
      <c r="AQA2" s="20"/>
      <c r="AQB2" s="20"/>
      <c r="AQC2" s="20"/>
      <c r="AQD2" s="20"/>
      <c r="AQE2" s="20"/>
      <c r="AQF2" s="20"/>
      <c r="AQG2" s="20"/>
      <c r="AQH2" s="20"/>
      <c r="AQI2" s="20"/>
      <c r="AQJ2" s="20"/>
      <c r="AQK2" s="20"/>
      <c r="AQL2" s="20"/>
      <c r="AQM2" s="20"/>
      <c r="AQN2" s="20"/>
      <c r="AQO2" s="20"/>
      <c r="AQP2" s="20"/>
      <c r="AQQ2" s="20"/>
      <c r="AQR2" s="20"/>
      <c r="AQS2" s="20"/>
      <c r="AQT2" s="20"/>
      <c r="AQU2" s="20"/>
      <c r="AQV2" s="20"/>
      <c r="AQW2" s="20"/>
      <c r="AQX2" s="20"/>
      <c r="AQY2" s="20"/>
      <c r="AQZ2" s="20"/>
      <c r="ARA2" s="20"/>
      <c r="ARB2" s="20"/>
      <c r="ARC2" s="20"/>
      <c r="ARD2" s="20"/>
      <c r="ARE2" s="20"/>
      <c r="ARF2" s="20"/>
      <c r="ARG2" s="20"/>
      <c r="ARH2" s="20"/>
      <c r="ARI2" s="20"/>
      <c r="ARJ2" s="20"/>
      <c r="ARK2" s="20"/>
      <c r="ARL2" s="20"/>
      <c r="ARM2" s="20"/>
      <c r="ARN2" s="20"/>
      <c r="ARO2" s="20"/>
      <c r="ARP2" s="20"/>
      <c r="ARQ2" s="20"/>
      <c r="ARR2" s="20"/>
      <c r="ARS2" s="20"/>
      <c r="ART2" s="20"/>
      <c r="ARU2" s="20"/>
      <c r="ARV2" s="20"/>
      <c r="ARW2" s="20"/>
      <c r="ARX2" s="20"/>
      <c r="ARY2" s="20"/>
      <c r="ARZ2" s="20"/>
      <c r="ASA2" s="20"/>
      <c r="ASB2" s="20"/>
      <c r="ASC2" s="20"/>
      <c r="ASD2" s="20"/>
      <c r="ASE2" s="20"/>
      <c r="ASF2" s="20"/>
      <c r="ASG2" s="20"/>
      <c r="ASH2" s="20"/>
      <c r="ASI2" s="20"/>
      <c r="ASJ2" s="20"/>
      <c r="ASK2" s="20"/>
      <c r="ASL2" s="20"/>
      <c r="ASM2" s="20"/>
      <c r="ASN2" s="20"/>
      <c r="ASO2" s="20"/>
      <c r="ASP2" s="20"/>
      <c r="ASQ2" s="20"/>
      <c r="ASR2" s="20"/>
      <c r="ASS2" s="20"/>
      <c r="AST2" s="20"/>
      <c r="ASU2" s="20"/>
      <c r="ASV2" s="20"/>
      <c r="ASW2" s="20"/>
      <c r="ASX2" s="20"/>
      <c r="ASY2" s="20"/>
      <c r="ASZ2" s="20"/>
      <c r="ATA2" s="20"/>
      <c r="ATB2" s="20"/>
      <c r="ATC2" s="20"/>
      <c r="ATD2" s="20"/>
      <c r="ATE2" s="20"/>
      <c r="ATF2" s="20"/>
      <c r="ATG2" s="20"/>
      <c r="ATH2" s="20"/>
      <c r="ATI2" s="20"/>
      <c r="ATJ2" s="20"/>
      <c r="ATK2" s="20"/>
      <c r="ATL2" s="20"/>
      <c r="ATM2" s="20"/>
      <c r="ATN2" s="20"/>
      <c r="ATO2" s="20"/>
      <c r="ATP2" s="20"/>
      <c r="ATQ2" s="20"/>
      <c r="ATR2" s="20"/>
      <c r="ATS2" s="20"/>
      <c r="ATT2" s="20"/>
      <c r="ATU2" s="20"/>
      <c r="ATV2" s="20"/>
      <c r="ATW2" s="20"/>
      <c r="ATX2" s="20"/>
      <c r="ATY2" s="20"/>
      <c r="ATZ2" s="20"/>
      <c r="AUA2" s="20"/>
      <c r="AUB2" s="20"/>
      <c r="AUC2" s="20"/>
      <c r="AUD2" s="20"/>
      <c r="AUE2" s="20"/>
      <c r="AUF2" s="20"/>
      <c r="AUG2" s="20"/>
      <c r="AUH2" s="20"/>
      <c r="AUI2" s="20"/>
      <c r="AUJ2" s="20"/>
      <c r="AUK2" s="20"/>
      <c r="AUL2" s="20"/>
      <c r="AUM2" s="20"/>
      <c r="AUN2" s="20"/>
      <c r="AUO2" s="20"/>
      <c r="AUP2" s="20"/>
      <c r="AUQ2" s="20"/>
      <c r="AUR2" s="20"/>
      <c r="AUS2" s="20"/>
      <c r="AUT2" s="20"/>
      <c r="AUU2" s="20"/>
      <c r="AUV2" s="20"/>
      <c r="AUW2" s="20"/>
      <c r="AUX2" s="20"/>
      <c r="AUY2" s="20"/>
      <c r="AUZ2" s="20"/>
      <c r="AVA2" s="20"/>
      <c r="AVB2" s="20"/>
      <c r="AVC2" s="20"/>
      <c r="AVD2" s="20"/>
      <c r="AVE2" s="20"/>
      <c r="AVF2" s="20"/>
      <c r="AVG2" s="20"/>
      <c r="AVH2" s="20"/>
      <c r="AVI2" s="20"/>
      <c r="AVJ2" s="20"/>
      <c r="AVK2" s="20"/>
      <c r="AVL2" s="20"/>
      <c r="AVM2" s="20"/>
      <c r="AVN2" s="20"/>
      <c r="AVO2" s="20"/>
      <c r="AVP2" s="20"/>
      <c r="AVQ2" s="20"/>
      <c r="AVR2" s="20"/>
      <c r="AVS2" s="20"/>
      <c r="AVT2" s="20"/>
      <c r="AVU2" s="20"/>
      <c r="AVV2" s="20"/>
      <c r="AVW2" s="20"/>
      <c r="AVX2" s="20"/>
      <c r="AVY2" s="20"/>
      <c r="AVZ2" s="20"/>
      <c r="AWA2" s="20"/>
      <c r="AWB2" s="20"/>
      <c r="AWC2" s="20"/>
      <c r="AWD2" s="20"/>
      <c r="AWE2" s="20"/>
      <c r="AWF2" s="20"/>
      <c r="AWG2" s="20"/>
      <c r="AWH2" s="20"/>
      <c r="AWI2" s="20"/>
      <c r="AWJ2" s="20"/>
      <c r="AWK2" s="20"/>
      <c r="AWL2" s="20"/>
      <c r="AWM2" s="20"/>
      <c r="AWN2" s="20"/>
      <c r="AWO2" s="20"/>
      <c r="AWP2" s="20"/>
      <c r="AWQ2" s="20"/>
      <c r="AWR2" s="20"/>
      <c r="AWS2" s="20"/>
      <c r="AWT2" s="20"/>
      <c r="AWU2" s="20"/>
      <c r="AWV2" s="20"/>
      <c r="AWW2" s="20"/>
      <c r="AWX2" s="20"/>
      <c r="AWY2" s="20"/>
      <c r="AWZ2" s="20"/>
      <c r="AXA2" s="20"/>
      <c r="AXB2" s="20"/>
      <c r="AXC2" s="20"/>
      <c r="AXD2" s="20"/>
      <c r="AXE2" s="20"/>
      <c r="AXF2" s="20"/>
      <c r="AXG2" s="20"/>
      <c r="AXH2" s="20"/>
      <c r="AXI2" s="20"/>
      <c r="AXJ2" s="20"/>
      <c r="AXK2" s="20"/>
      <c r="AXL2" s="20"/>
      <c r="AXM2" s="20"/>
      <c r="AXN2" s="20"/>
      <c r="AXO2" s="20"/>
      <c r="AXP2" s="20"/>
      <c r="AXQ2" s="20"/>
      <c r="AXR2" s="20"/>
      <c r="AXS2" s="20"/>
      <c r="AXT2" s="20"/>
      <c r="AXU2" s="20"/>
      <c r="AXV2" s="20"/>
      <c r="AXW2" s="20"/>
      <c r="AXX2" s="20"/>
      <c r="AXY2" s="20"/>
      <c r="AXZ2" s="20"/>
      <c r="AYA2" s="20"/>
      <c r="AYB2" s="20"/>
      <c r="AYC2" s="20"/>
      <c r="AYD2" s="20"/>
      <c r="AYE2" s="20"/>
      <c r="AYF2" s="20"/>
      <c r="AYG2" s="20"/>
      <c r="AYH2" s="20"/>
      <c r="AYI2" s="20"/>
      <c r="AYJ2" s="20"/>
      <c r="AYK2" s="20"/>
      <c r="AYL2" s="20"/>
      <c r="AYM2" s="20"/>
      <c r="AYN2" s="20"/>
      <c r="AYO2" s="20"/>
      <c r="AYP2" s="20"/>
      <c r="AYQ2" s="20"/>
      <c r="AYR2" s="20"/>
      <c r="AYS2" s="20"/>
      <c r="AYT2" s="20"/>
      <c r="AYU2" s="20"/>
      <c r="AYV2" s="20"/>
      <c r="AYW2" s="20"/>
      <c r="AYX2" s="20"/>
      <c r="AYY2" s="20"/>
      <c r="AYZ2" s="20"/>
      <c r="AZA2" s="20"/>
      <c r="AZB2" s="20"/>
      <c r="AZC2" s="20"/>
      <c r="AZD2" s="20"/>
      <c r="AZE2" s="20"/>
      <c r="AZF2" s="20"/>
      <c r="AZG2" s="20"/>
      <c r="AZH2" s="20"/>
      <c r="AZI2" s="20"/>
      <c r="AZJ2" s="20"/>
      <c r="AZK2" s="20"/>
      <c r="AZL2" s="20"/>
      <c r="AZM2" s="20"/>
      <c r="AZN2" s="20"/>
      <c r="AZO2" s="20"/>
      <c r="AZP2" s="20"/>
      <c r="AZQ2" s="20"/>
      <c r="AZR2" s="20"/>
      <c r="AZS2" s="20"/>
      <c r="AZT2" s="20"/>
      <c r="AZU2" s="20"/>
      <c r="AZV2" s="20"/>
      <c r="AZW2" s="20"/>
      <c r="AZX2" s="20"/>
      <c r="AZY2" s="20"/>
      <c r="AZZ2" s="20"/>
      <c r="BAA2" s="20"/>
      <c r="BAB2" s="20"/>
      <c r="BAC2" s="20"/>
      <c r="BAD2" s="20"/>
      <c r="BAE2" s="20"/>
      <c r="BAF2" s="20"/>
      <c r="BAG2" s="20"/>
      <c r="BAH2" s="20"/>
      <c r="BAI2" s="20"/>
      <c r="BAJ2" s="20"/>
      <c r="BAK2" s="20"/>
      <c r="BAL2" s="20"/>
      <c r="BAM2" s="20"/>
      <c r="BAN2" s="20"/>
      <c r="BAO2" s="20"/>
      <c r="BAP2" s="20"/>
      <c r="BAQ2" s="20"/>
      <c r="BAR2" s="20"/>
      <c r="BAS2" s="20"/>
      <c r="BAT2" s="20"/>
      <c r="BAU2" s="20"/>
      <c r="BAV2" s="20"/>
      <c r="BAW2" s="20"/>
      <c r="BAX2" s="20"/>
      <c r="BAY2" s="20"/>
      <c r="BAZ2" s="20"/>
      <c r="BBA2" s="20"/>
      <c r="BBB2" s="20"/>
      <c r="BBC2" s="20"/>
      <c r="BBD2" s="20"/>
      <c r="BBE2" s="20"/>
      <c r="BBF2" s="20"/>
      <c r="BBG2" s="20"/>
      <c r="BBH2" s="20"/>
      <c r="BBI2" s="20"/>
      <c r="BBJ2" s="20"/>
      <c r="BBK2" s="20"/>
      <c r="BBL2" s="20"/>
      <c r="BBM2" s="20"/>
      <c r="BBN2" s="20"/>
      <c r="BBO2" s="20"/>
      <c r="BBP2" s="20"/>
      <c r="BBQ2" s="20"/>
      <c r="BBR2" s="20"/>
      <c r="BBS2" s="20"/>
      <c r="BBT2" s="20"/>
      <c r="BBU2" s="20"/>
      <c r="BBV2" s="20"/>
      <c r="BBW2" s="20"/>
      <c r="BBX2" s="20"/>
      <c r="BBY2" s="20"/>
      <c r="BBZ2" s="20"/>
      <c r="BCA2" s="20"/>
      <c r="BCB2" s="20"/>
      <c r="BCC2" s="20"/>
      <c r="BCD2" s="20"/>
      <c r="BCE2" s="20"/>
      <c r="BCF2" s="20"/>
      <c r="BCG2" s="20"/>
      <c r="BCH2" s="20"/>
      <c r="BCI2" s="20"/>
      <c r="BCJ2" s="20"/>
      <c r="BCK2" s="20"/>
      <c r="BCL2" s="20"/>
      <c r="BCM2" s="20"/>
      <c r="BCN2" s="20"/>
      <c r="BCO2" s="20"/>
      <c r="BCP2" s="20"/>
      <c r="BCQ2" s="20"/>
      <c r="BCR2" s="20"/>
      <c r="BCS2" s="20"/>
      <c r="BCT2" s="20"/>
      <c r="BCU2" s="20"/>
      <c r="BCV2" s="20"/>
      <c r="BCW2" s="20"/>
      <c r="BCX2" s="20"/>
      <c r="BCY2" s="20"/>
      <c r="BCZ2" s="20"/>
      <c r="BDA2" s="20"/>
      <c r="BDB2" s="20"/>
      <c r="BDC2" s="20"/>
      <c r="BDD2" s="20"/>
      <c r="BDE2" s="20"/>
      <c r="BDF2" s="20"/>
      <c r="BDG2" s="20"/>
      <c r="BDH2" s="20"/>
      <c r="BDI2" s="20"/>
      <c r="BDJ2" s="20"/>
      <c r="BDK2" s="20"/>
      <c r="BDL2" s="20"/>
      <c r="BDM2" s="20"/>
      <c r="BDN2" s="20"/>
      <c r="BDO2" s="20"/>
      <c r="BDP2" s="20"/>
      <c r="BDQ2" s="20"/>
      <c r="BDR2" s="20"/>
      <c r="BDS2" s="20"/>
      <c r="BDT2" s="20"/>
      <c r="BDU2" s="20"/>
      <c r="BDV2" s="20"/>
      <c r="BDW2" s="20"/>
      <c r="BDX2" s="20"/>
      <c r="BDY2" s="20"/>
      <c r="BDZ2" s="20"/>
      <c r="BEA2" s="20"/>
      <c r="BEB2" s="20"/>
      <c r="BEC2" s="20"/>
      <c r="BED2" s="20"/>
      <c r="BEE2" s="20"/>
      <c r="BEF2" s="20"/>
      <c r="BEG2" s="20"/>
      <c r="BEH2" s="20"/>
      <c r="BEI2" s="20"/>
      <c r="BEJ2" s="20"/>
      <c r="BEK2" s="20"/>
      <c r="BEL2" s="20"/>
      <c r="BEM2" s="20"/>
      <c r="BEN2" s="20"/>
      <c r="BEO2" s="20"/>
      <c r="BEP2" s="20"/>
      <c r="BEQ2" s="20"/>
      <c r="BER2" s="20"/>
      <c r="BES2" s="20"/>
      <c r="BET2" s="20"/>
      <c r="BEU2" s="20"/>
      <c r="BEV2" s="20"/>
      <c r="BEW2" s="20"/>
      <c r="BEX2" s="20"/>
      <c r="BEY2" s="20"/>
      <c r="BEZ2" s="20"/>
      <c r="BFA2" s="20"/>
      <c r="BFB2" s="20"/>
      <c r="BFC2" s="20"/>
      <c r="BFD2" s="20"/>
      <c r="BFE2" s="20"/>
      <c r="BFF2" s="20"/>
      <c r="BFG2" s="20"/>
      <c r="BFH2" s="20"/>
      <c r="BFI2" s="20"/>
      <c r="BFJ2" s="20"/>
      <c r="BFK2" s="20"/>
      <c r="BFL2" s="20"/>
      <c r="BFM2" s="20"/>
      <c r="BFN2" s="20"/>
      <c r="BFO2" s="20"/>
      <c r="BFP2" s="20"/>
      <c r="BFQ2" s="20"/>
      <c r="BFR2" s="20"/>
      <c r="BFS2" s="20"/>
      <c r="BFT2" s="20"/>
      <c r="BFU2" s="20"/>
      <c r="BFV2" s="20"/>
      <c r="BFW2" s="20"/>
      <c r="BFX2" s="20"/>
      <c r="BFY2" s="20"/>
      <c r="BFZ2" s="20"/>
      <c r="BGA2" s="20"/>
      <c r="BGB2" s="20"/>
      <c r="BGC2" s="20"/>
      <c r="BGD2" s="20"/>
      <c r="BGE2" s="20"/>
      <c r="BGF2" s="20"/>
      <c r="BGG2" s="20"/>
      <c r="BGH2" s="20"/>
      <c r="BGI2" s="20"/>
      <c r="BGJ2" s="20"/>
      <c r="BGK2" s="20"/>
      <c r="BGL2" s="20"/>
      <c r="BGM2" s="20"/>
      <c r="BGN2" s="20"/>
      <c r="BGO2" s="20"/>
      <c r="BGP2" s="20"/>
      <c r="BGQ2" s="20"/>
      <c r="BGR2" s="20"/>
      <c r="BGS2" s="20"/>
      <c r="BGT2" s="20"/>
      <c r="BGU2" s="20"/>
      <c r="BGV2" s="20"/>
      <c r="BGW2" s="20"/>
      <c r="BGX2" s="20"/>
      <c r="BGY2" s="20"/>
      <c r="BGZ2" s="20"/>
      <c r="BHA2" s="20"/>
      <c r="BHB2" s="20"/>
      <c r="BHC2" s="20"/>
      <c r="BHD2" s="20"/>
      <c r="BHE2" s="20"/>
      <c r="BHF2" s="20"/>
      <c r="BHG2" s="20"/>
      <c r="BHH2" s="20"/>
      <c r="BHI2" s="20"/>
      <c r="BHJ2" s="20"/>
      <c r="BHK2" s="20"/>
      <c r="BHL2" s="20"/>
      <c r="BHM2" s="20"/>
      <c r="BHN2" s="20"/>
      <c r="BHO2" s="20"/>
      <c r="BHP2" s="20"/>
      <c r="BHQ2" s="20"/>
      <c r="BHR2" s="20"/>
      <c r="BHS2" s="20"/>
      <c r="BHT2" s="20"/>
      <c r="BHU2" s="20"/>
      <c r="BHV2" s="20"/>
      <c r="BHW2" s="20"/>
      <c r="BHX2" s="20"/>
      <c r="BHY2" s="20"/>
      <c r="BHZ2" s="20"/>
      <c r="BIA2" s="20"/>
      <c r="BIB2" s="20"/>
      <c r="BIC2" s="20"/>
      <c r="BID2" s="20"/>
      <c r="BIE2" s="20"/>
      <c r="BIF2" s="20"/>
      <c r="BIG2" s="20"/>
      <c r="BIH2" s="20"/>
      <c r="BII2" s="20"/>
      <c r="BIJ2" s="20"/>
      <c r="BIK2" s="20"/>
      <c r="BIL2" s="20"/>
      <c r="BIM2" s="20"/>
      <c r="BIN2" s="20"/>
      <c r="BIO2" s="20"/>
      <c r="BIP2" s="20"/>
      <c r="BIQ2" s="20"/>
      <c r="BIR2" s="20"/>
      <c r="BIS2" s="20"/>
      <c r="BIT2" s="20"/>
      <c r="BIU2" s="20"/>
      <c r="BIV2" s="20"/>
      <c r="BIW2" s="20"/>
      <c r="BIX2" s="20"/>
      <c r="BIY2" s="20"/>
      <c r="BIZ2" s="20"/>
      <c r="BJA2" s="20"/>
      <c r="BJB2" s="20"/>
      <c r="BJC2" s="20"/>
      <c r="BJD2" s="20"/>
      <c r="BJE2" s="20"/>
      <c r="BJF2" s="20"/>
      <c r="BJG2" s="20"/>
      <c r="BJH2" s="20"/>
      <c r="BJI2" s="20"/>
      <c r="BJJ2" s="20"/>
      <c r="BJK2" s="20"/>
      <c r="BJL2" s="20"/>
      <c r="BJM2" s="20"/>
      <c r="BJN2" s="20"/>
      <c r="BJO2" s="20"/>
      <c r="BJP2" s="20"/>
      <c r="BJQ2" s="20"/>
      <c r="BJR2" s="20"/>
      <c r="BJS2" s="20"/>
      <c r="BJT2" s="20"/>
      <c r="BJU2" s="20"/>
      <c r="BJV2" s="20"/>
      <c r="BJW2" s="20"/>
      <c r="BJX2" s="20"/>
      <c r="BJY2" s="20"/>
      <c r="BJZ2" s="20"/>
      <c r="BKA2" s="20"/>
      <c r="BKB2" s="20"/>
      <c r="BKC2" s="20"/>
      <c r="BKD2" s="20"/>
      <c r="BKE2" s="20"/>
      <c r="BKF2" s="20"/>
      <c r="BKG2" s="20"/>
      <c r="BKH2" s="20"/>
      <c r="BKI2" s="20"/>
      <c r="BKJ2" s="20"/>
      <c r="BKK2" s="20"/>
      <c r="BKL2" s="20"/>
      <c r="BKM2" s="20"/>
      <c r="BKN2" s="20"/>
      <c r="BKO2" s="20"/>
      <c r="BKP2" s="20"/>
      <c r="BKQ2" s="20"/>
      <c r="BKR2" s="20"/>
      <c r="BKS2" s="20"/>
      <c r="BKT2" s="20"/>
      <c r="BKU2" s="20"/>
      <c r="BKV2" s="20"/>
      <c r="BKW2" s="20"/>
      <c r="BKX2" s="20"/>
      <c r="BKY2" s="20"/>
      <c r="BKZ2" s="20"/>
      <c r="BLA2" s="20"/>
      <c r="BLB2" s="20"/>
      <c r="BLC2" s="20"/>
      <c r="BLD2" s="20"/>
      <c r="BLE2" s="20"/>
      <c r="BLF2" s="20"/>
      <c r="BLG2" s="20"/>
      <c r="BLH2" s="20"/>
      <c r="BLI2" s="20"/>
      <c r="BLJ2" s="20"/>
      <c r="BLK2" s="20"/>
      <c r="BLL2" s="20"/>
      <c r="BLM2" s="20"/>
      <c r="BLN2" s="20"/>
      <c r="BLO2" s="20"/>
      <c r="BLP2" s="20"/>
      <c r="BLQ2" s="20"/>
      <c r="BLR2" s="20"/>
      <c r="BLS2" s="20"/>
      <c r="BLT2" s="20"/>
      <c r="BLU2" s="20"/>
      <c r="BLV2" s="20"/>
      <c r="BLW2" s="20"/>
      <c r="BLX2" s="20"/>
      <c r="BLY2" s="20"/>
      <c r="BLZ2" s="20"/>
      <c r="BMA2" s="20"/>
      <c r="BMB2" s="20"/>
      <c r="BMC2" s="20"/>
      <c r="BMD2" s="20"/>
      <c r="BME2" s="20"/>
      <c r="BMF2" s="20"/>
      <c r="BMG2" s="20"/>
      <c r="BMH2" s="20"/>
      <c r="BMI2" s="20"/>
      <c r="BMJ2" s="20"/>
      <c r="BMK2" s="20"/>
      <c r="BML2" s="20"/>
      <c r="BMM2" s="20"/>
      <c r="BMN2" s="20"/>
      <c r="BMO2" s="20"/>
      <c r="BMP2" s="20"/>
      <c r="BMQ2" s="20"/>
      <c r="BMR2" s="20"/>
      <c r="BMS2" s="20"/>
      <c r="BMT2" s="20"/>
      <c r="BMU2" s="20"/>
      <c r="BMV2" s="20"/>
      <c r="BMW2" s="20"/>
      <c r="BMX2" s="20"/>
      <c r="BMY2" s="20"/>
      <c r="BMZ2" s="20"/>
      <c r="BNA2" s="20"/>
      <c r="BNB2" s="20"/>
      <c r="BNC2" s="20"/>
      <c r="BND2" s="20"/>
      <c r="BNE2" s="20"/>
      <c r="BNF2" s="20"/>
      <c r="BNG2" s="20"/>
      <c r="BNH2" s="20"/>
      <c r="BNI2" s="20"/>
      <c r="BNJ2" s="20"/>
      <c r="BNK2" s="20"/>
      <c r="BNL2" s="20"/>
      <c r="BNM2" s="20"/>
      <c r="BNN2" s="20"/>
      <c r="BNO2" s="20"/>
      <c r="BNP2" s="20"/>
      <c r="BNQ2" s="20"/>
      <c r="BNR2" s="20"/>
      <c r="BNS2" s="20"/>
      <c r="BNT2" s="20"/>
      <c r="BNU2" s="20"/>
      <c r="BNV2" s="20"/>
      <c r="BNW2" s="20"/>
      <c r="BNX2" s="20"/>
      <c r="BNY2" s="20"/>
      <c r="BNZ2" s="20"/>
      <c r="BOA2" s="20"/>
      <c r="BOB2" s="20"/>
      <c r="BOC2" s="20"/>
      <c r="BOD2" s="20"/>
      <c r="BOE2" s="20"/>
      <c r="BOF2" s="20"/>
      <c r="BOG2" s="20"/>
      <c r="BOH2" s="20"/>
      <c r="BOI2" s="20"/>
      <c r="BOJ2" s="20"/>
      <c r="BOK2" s="20"/>
      <c r="BOL2" s="20"/>
      <c r="BOM2" s="20"/>
      <c r="BON2" s="20"/>
      <c r="BOO2" s="20"/>
      <c r="BOP2" s="20"/>
      <c r="BOQ2" s="20"/>
      <c r="BOR2" s="20"/>
      <c r="BOS2" s="20"/>
      <c r="BOT2" s="20"/>
      <c r="BOU2" s="20"/>
      <c r="BOV2" s="20"/>
      <c r="BOW2" s="20"/>
      <c r="BOX2" s="20"/>
      <c r="BOY2" s="20"/>
      <c r="BOZ2" s="20"/>
      <c r="BPA2" s="20"/>
      <c r="BPB2" s="20"/>
      <c r="BPC2" s="20"/>
      <c r="BPD2" s="20"/>
      <c r="BPE2" s="20"/>
      <c r="BPF2" s="20"/>
      <c r="BPG2" s="20"/>
      <c r="BPH2" s="20"/>
      <c r="BPI2" s="20"/>
      <c r="BPJ2" s="20"/>
      <c r="BPK2" s="20"/>
      <c r="BPL2" s="20"/>
      <c r="BPM2" s="20"/>
      <c r="BPN2" s="20"/>
      <c r="BPO2" s="20"/>
      <c r="BPP2" s="20"/>
      <c r="BPQ2" s="20"/>
      <c r="BPR2" s="20"/>
      <c r="BPS2" s="20"/>
      <c r="BPT2" s="20"/>
      <c r="BPU2" s="20"/>
      <c r="BPV2" s="20"/>
      <c r="BPW2" s="20"/>
      <c r="BPX2" s="20"/>
      <c r="BPY2" s="20"/>
      <c r="BPZ2" s="20"/>
      <c r="BQA2" s="20"/>
      <c r="BQB2" s="20"/>
      <c r="BQC2" s="20"/>
      <c r="BQD2" s="20"/>
      <c r="BQE2" s="20"/>
      <c r="BQF2" s="20"/>
      <c r="BQG2" s="20"/>
      <c r="BQH2" s="20"/>
      <c r="BQI2" s="20"/>
      <c r="BQJ2" s="20"/>
      <c r="BQK2" s="20"/>
      <c r="BQL2" s="20"/>
      <c r="BQM2" s="20"/>
      <c r="BQN2" s="20"/>
      <c r="BQO2" s="20"/>
      <c r="BQP2" s="20"/>
      <c r="BQQ2" s="20"/>
      <c r="BQR2" s="20"/>
      <c r="BQS2" s="20"/>
      <c r="BQT2" s="20"/>
      <c r="BQU2" s="20"/>
      <c r="BQV2" s="20"/>
      <c r="BQW2" s="20"/>
      <c r="BQX2" s="20"/>
      <c r="BQY2" s="20"/>
      <c r="BQZ2" s="20"/>
      <c r="BRA2" s="20"/>
      <c r="BRB2" s="20"/>
      <c r="BRC2" s="20"/>
      <c r="BRD2" s="20"/>
      <c r="BRE2" s="20"/>
      <c r="BRF2" s="20"/>
      <c r="BRG2" s="20"/>
      <c r="BRH2" s="20"/>
      <c r="BRI2" s="20"/>
      <c r="BRJ2" s="20"/>
      <c r="BRK2" s="20"/>
      <c r="BRL2" s="20"/>
      <c r="BRM2" s="20"/>
      <c r="BRN2" s="20"/>
      <c r="BRO2" s="20"/>
      <c r="BRP2" s="20"/>
      <c r="BRQ2" s="20"/>
      <c r="BRR2" s="20"/>
      <c r="BRS2" s="20"/>
      <c r="BRT2" s="20"/>
      <c r="BRU2" s="20"/>
      <c r="BRV2" s="20"/>
      <c r="BRW2" s="20"/>
      <c r="BRX2" s="20"/>
      <c r="BRY2" s="20"/>
      <c r="BRZ2" s="20"/>
      <c r="BSA2" s="20"/>
      <c r="BSB2" s="20"/>
      <c r="BSC2" s="20"/>
      <c r="BSD2" s="20"/>
      <c r="BSE2" s="20"/>
      <c r="BSF2" s="20"/>
      <c r="BSG2" s="20"/>
      <c r="BSH2" s="20"/>
      <c r="BSI2" s="20"/>
      <c r="BSJ2" s="20"/>
      <c r="BSK2" s="20"/>
      <c r="BSL2" s="20"/>
      <c r="BSM2" s="20"/>
      <c r="BSN2" s="20"/>
      <c r="BSO2" s="20"/>
      <c r="BSP2" s="20"/>
      <c r="BSQ2" s="20"/>
      <c r="BSR2" s="20"/>
      <c r="BSS2" s="20"/>
      <c r="BST2" s="20"/>
      <c r="BSU2" s="20"/>
      <c r="BSV2" s="20"/>
      <c r="BSW2" s="20"/>
      <c r="BSX2" s="20"/>
      <c r="BSY2" s="20"/>
      <c r="BSZ2" s="20"/>
      <c r="BTA2" s="20"/>
      <c r="BTB2" s="20"/>
      <c r="BTC2" s="20"/>
      <c r="BTD2" s="20"/>
      <c r="BTE2" s="20"/>
      <c r="BTF2" s="20"/>
      <c r="BTG2" s="20"/>
      <c r="BTH2" s="20"/>
      <c r="BTI2" s="20"/>
      <c r="BTJ2" s="20"/>
      <c r="BTK2" s="20"/>
      <c r="BTL2" s="20"/>
      <c r="BTM2" s="20"/>
      <c r="BTN2" s="20"/>
      <c r="BTO2" s="20"/>
      <c r="BTP2" s="20"/>
      <c r="BTQ2" s="20"/>
      <c r="BTR2" s="20"/>
      <c r="BTS2" s="20"/>
      <c r="BTT2" s="20"/>
      <c r="BTU2" s="20"/>
      <c r="BTV2" s="20"/>
      <c r="BTW2" s="20"/>
      <c r="BTX2" s="20"/>
      <c r="BTY2" s="20"/>
      <c r="BTZ2" s="20"/>
      <c r="BUA2" s="20"/>
      <c r="BUB2" s="20"/>
      <c r="BUC2" s="20"/>
      <c r="BUD2" s="20"/>
      <c r="BUE2" s="20"/>
      <c r="BUF2" s="20"/>
      <c r="BUG2" s="20"/>
      <c r="BUH2" s="20"/>
      <c r="BUI2" s="20"/>
      <c r="BUJ2" s="20"/>
      <c r="BUK2" s="20"/>
      <c r="BUL2" s="20"/>
      <c r="BUM2" s="20"/>
      <c r="BUN2" s="20"/>
      <c r="BUO2" s="20"/>
      <c r="BUP2" s="20"/>
      <c r="BUQ2" s="20"/>
      <c r="BUR2" s="20"/>
      <c r="BUS2" s="20"/>
      <c r="BUT2" s="20"/>
      <c r="BUU2" s="20"/>
      <c r="BUV2" s="20"/>
      <c r="BUW2" s="20"/>
      <c r="BUX2" s="20"/>
      <c r="BUY2" s="20"/>
      <c r="BUZ2" s="20"/>
      <c r="BVA2" s="20"/>
      <c r="BVB2" s="20"/>
      <c r="BVC2" s="20"/>
      <c r="BVD2" s="20"/>
      <c r="BVE2" s="20"/>
      <c r="BVF2" s="20"/>
      <c r="BVG2" s="20"/>
      <c r="BVH2" s="20"/>
      <c r="BVI2" s="20"/>
      <c r="BVJ2" s="20"/>
      <c r="BVK2" s="20"/>
      <c r="BVL2" s="20"/>
      <c r="BVM2" s="20"/>
      <c r="BVN2" s="20"/>
      <c r="BVO2" s="20"/>
      <c r="BVP2" s="20"/>
      <c r="BVQ2" s="20"/>
      <c r="BVR2" s="20"/>
      <c r="BVS2" s="20"/>
      <c r="BVT2" s="20"/>
      <c r="BVU2" s="20"/>
      <c r="BVV2" s="20"/>
      <c r="BVW2" s="20"/>
      <c r="BVX2" s="20"/>
      <c r="BVY2" s="20"/>
      <c r="BVZ2" s="20"/>
      <c r="BWA2" s="20"/>
      <c r="BWB2" s="20"/>
      <c r="BWC2" s="20"/>
      <c r="BWD2" s="20"/>
      <c r="BWE2" s="20"/>
      <c r="BWF2" s="20"/>
      <c r="BWG2" s="20"/>
      <c r="BWH2" s="20"/>
      <c r="BWI2" s="20"/>
      <c r="BWJ2" s="20"/>
      <c r="BWK2" s="20"/>
      <c r="BWL2" s="20"/>
      <c r="BWM2" s="20"/>
      <c r="BWN2" s="20"/>
      <c r="BWO2" s="20"/>
      <c r="BWP2" s="20"/>
      <c r="BWQ2" s="20"/>
      <c r="BWR2" s="20"/>
      <c r="BWS2" s="20"/>
      <c r="BWT2" s="20"/>
      <c r="BWU2" s="20"/>
      <c r="BWV2" s="20"/>
      <c r="BWW2" s="20"/>
      <c r="BWX2" s="20"/>
      <c r="BWY2" s="20"/>
      <c r="BWZ2" s="20"/>
      <c r="BXA2" s="20"/>
      <c r="BXB2" s="20"/>
      <c r="BXC2" s="20"/>
      <c r="BXD2" s="20"/>
      <c r="BXE2" s="20"/>
      <c r="BXF2" s="20"/>
      <c r="BXG2" s="20"/>
      <c r="BXH2" s="20"/>
      <c r="BXI2" s="20"/>
      <c r="BXJ2" s="20"/>
      <c r="BXK2" s="20"/>
      <c r="BXL2" s="20"/>
      <c r="BXM2" s="20"/>
      <c r="BXN2" s="20"/>
      <c r="BXO2" s="20"/>
      <c r="BXP2" s="20"/>
      <c r="BXQ2" s="20"/>
      <c r="BXR2" s="20"/>
      <c r="BXS2" s="20"/>
      <c r="BXT2" s="20"/>
      <c r="BXU2" s="20"/>
      <c r="BXV2" s="20"/>
      <c r="BXW2" s="20"/>
      <c r="BXX2" s="20"/>
      <c r="BXY2" s="20"/>
      <c r="BXZ2" s="20"/>
      <c r="BYA2" s="20"/>
      <c r="BYB2" s="20"/>
      <c r="BYC2" s="20"/>
      <c r="BYD2" s="20"/>
      <c r="BYE2" s="20"/>
      <c r="BYF2" s="20"/>
      <c r="BYG2" s="20"/>
      <c r="BYH2" s="20"/>
      <c r="BYI2" s="20"/>
      <c r="BYJ2" s="20"/>
      <c r="BYK2" s="20"/>
      <c r="BYL2" s="20"/>
      <c r="BYM2" s="20"/>
      <c r="BYN2" s="20"/>
      <c r="BYO2" s="20"/>
      <c r="BYP2" s="20"/>
      <c r="BYQ2" s="20"/>
      <c r="BYR2" s="20"/>
      <c r="BYS2" s="20"/>
      <c r="BYT2" s="20"/>
      <c r="BYU2" s="20"/>
      <c r="BYV2" s="20"/>
      <c r="BYW2" s="20"/>
      <c r="BYX2" s="20"/>
      <c r="BYY2" s="20"/>
      <c r="BYZ2" s="20"/>
      <c r="BZA2" s="20"/>
      <c r="BZB2" s="20"/>
      <c r="BZC2" s="20"/>
      <c r="BZD2" s="20"/>
      <c r="BZE2" s="20"/>
      <c r="BZF2" s="20"/>
      <c r="BZG2" s="20"/>
      <c r="BZH2" s="20"/>
      <c r="BZI2" s="20"/>
      <c r="BZJ2" s="20"/>
      <c r="BZK2" s="20"/>
      <c r="BZL2" s="20"/>
      <c r="BZM2" s="20"/>
      <c r="BZN2" s="20"/>
      <c r="BZO2" s="20"/>
      <c r="BZP2" s="20"/>
      <c r="BZQ2" s="20"/>
      <c r="BZR2" s="20"/>
      <c r="BZS2" s="20"/>
      <c r="BZT2" s="20"/>
      <c r="BZU2" s="20"/>
      <c r="BZV2" s="20"/>
      <c r="BZW2" s="20"/>
      <c r="BZX2" s="20"/>
      <c r="BZY2" s="20"/>
      <c r="BZZ2" s="20"/>
      <c r="CAA2" s="20"/>
      <c r="CAB2" s="20"/>
      <c r="CAC2" s="20"/>
      <c r="CAD2" s="20"/>
      <c r="CAE2" s="20"/>
      <c r="CAF2" s="20"/>
      <c r="CAG2" s="20"/>
      <c r="CAH2" s="20"/>
      <c r="CAI2" s="20"/>
      <c r="CAJ2" s="20"/>
      <c r="CAK2" s="20"/>
      <c r="CAL2" s="20"/>
      <c r="CAM2" s="20"/>
      <c r="CAN2" s="20"/>
      <c r="CAO2" s="20"/>
      <c r="CAP2" s="20"/>
      <c r="CAQ2" s="20"/>
      <c r="CAR2" s="20"/>
      <c r="CAS2" s="20"/>
      <c r="CAT2" s="20"/>
      <c r="CAU2" s="20"/>
      <c r="CAV2" s="20"/>
      <c r="CAW2" s="20"/>
      <c r="CAX2" s="20"/>
      <c r="CAY2" s="20"/>
      <c r="CAZ2" s="20"/>
      <c r="CBA2" s="20"/>
      <c r="CBB2" s="20"/>
      <c r="CBC2" s="20"/>
      <c r="CBD2" s="20"/>
      <c r="CBE2" s="20"/>
      <c r="CBF2" s="20"/>
      <c r="CBG2" s="20"/>
      <c r="CBH2" s="20"/>
      <c r="CBI2" s="20"/>
      <c r="CBJ2" s="20"/>
      <c r="CBK2" s="20"/>
      <c r="CBL2" s="20"/>
      <c r="CBM2" s="20"/>
      <c r="CBN2" s="20"/>
      <c r="CBO2" s="20"/>
      <c r="CBP2" s="20"/>
      <c r="CBQ2" s="20"/>
      <c r="CBR2" s="20"/>
      <c r="CBS2" s="20"/>
      <c r="CBT2" s="20"/>
      <c r="CBU2" s="20"/>
      <c r="CBV2" s="20"/>
      <c r="CBW2" s="20"/>
      <c r="CBX2" s="20"/>
      <c r="CBY2" s="20"/>
      <c r="CBZ2" s="20"/>
      <c r="CCA2" s="20"/>
      <c r="CCB2" s="20"/>
      <c r="CCC2" s="20"/>
      <c r="CCD2" s="20"/>
      <c r="CCE2" s="20"/>
      <c r="CCF2" s="20"/>
      <c r="CCG2" s="20"/>
      <c r="CCH2" s="20"/>
      <c r="CCI2" s="20"/>
      <c r="CCJ2" s="20"/>
      <c r="CCK2" s="20"/>
      <c r="CCL2" s="20"/>
      <c r="CCM2" s="20"/>
      <c r="CCN2" s="20"/>
      <c r="CCO2" s="20"/>
      <c r="CCP2" s="20"/>
      <c r="CCQ2" s="20"/>
      <c r="CCR2" s="20"/>
      <c r="CCS2" s="20"/>
      <c r="CCT2" s="20"/>
      <c r="CCU2" s="20"/>
      <c r="CCV2" s="20"/>
      <c r="CCW2" s="20"/>
      <c r="CCX2" s="20"/>
      <c r="CCY2" s="20"/>
      <c r="CCZ2" s="20"/>
      <c r="CDA2" s="20"/>
      <c r="CDB2" s="20"/>
      <c r="CDC2" s="20"/>
      <c r="CDD2" s="20"/>
      <c r="CDE2" s="20"/>
      <c r="CDF2" s="20"/>
      <c r="CDG2" s="20"/>
      <c r="CDH2" s="20"/>
      <c r="CDI2" s="20"/>
      <c r="CDJ2" s="20"/>
      <c r="CDK2" s="20"/>
      <c r="CDL2" s="20"/>
      <c r="CDM2" s="20"/>
      <c r="CDN2" s="20"/>
      <c r="CDO2" s="20"/>
      <c r="CDP2" s="20"/>
      <c r="CDQ2" s="20"/>
      <c r="CDR2" s="20"/>
      <c r="CDS2" s="20"/>
      <c r="CDT2" s="20"/>
      <c r="CDU2" s="20"/>
      <c r="CDV2" s="20"/>
      <c r="CDW2" s="20"/>
      <c r="CDX2" s="20"/>
      <c r="CDY2" s="20"/>
      <c r="CDZ2" s="20"/>
      <c r="CEA2" s="20"/>
      <c r="CEB2" s="20"/>
      <c r="CEC2" s="20"/>
      <c r="CED2" s="20"/>
      <c r="CEE2" s="20"/>
      <c r="CEF2" s="20"/>
      <c r="CEG2" s="20"/>
      <c r="CEH2" s="20"/>
      <c r="CEI2" s="20"/>
      <c r="CEJ2" s="20"/>
      <c r="CEK2" s="20"/>
      <c r="CEL2" s="20"/>
      <c r="CEM2" s="20"/>
      <c r="CEN2" s="20"/>
      <c r="CEO2" s="20"/>
      <c r="CEP2" s="20"/>
      <c r="CEQ2" s="20"/>
      <c r="CER2" s="20"/>
      <c r="CES2" s="20"/>
      <c r="CET2" s="20"/>
      <c r="CEU2" s="20"/>
      <c r="CEV2" s="20"/>
      <c r="CEW2" s="20"/>
      <c r="CEX2" s="20"/>
      <c r="CEY2" s="20"/>
      <c r="CEZ2" s="20"/>
      <c r="CFA2" s="20"/>
      <c r="CFB2" s="20"/>
      <c r="CFC2" s="20"/>
      <c r="CFD2" s="20"/>
      <c r="CFE2" s="20"/>
      <c r="CFF2" s="20"/>
      <c r="CFG2" s="20"/>
      <c r="CFH2" s="20"/>
      <c r="CFI2" s="20"/>
      <c r="CFJ2" s="20"/>
      <c r="CFK2" s="20"/>
      <c r="CFL2" s="20"/>
      <c r="CFM2" s="20"/>
      <c r="CFN2" s="20"/>
      <c r="CFO2" s="20"/>
      <c r="CFP2" s="20"/>
      <c r="CFQ2" s="20"/>
      <c r="CFR2" s="20"/>
      <c r="CFS2" s="20"/>
      <c r="CFT2" s="20"/>
      <c r="CFU2" s="20"/>
      <c r="CFV2" s="20"/>
      <c r="CFW2" s="20"/>
      <c r="CFX2" s="20"/>
      <c r="CFY2" s="20"/>
      <c r="CFZ2" s="20"/>
      <c r="CGA2" s="20"/>
      <c r="CGB2" s="20"/>
      <c r="CGC2" s="20"/>
      <c r="CGD2" s="20"/>
      <c r="CGE2" s="20"/>
      <c r="CGF2" s="20"/>
      <c r="CGG2" s="20"/>
      <c r="CGH2" s="20"/>
      <c r="CGI2" s="20"/>
      <c r="CGJ2" s="20"/>
      <c r="CGK2" s="20"/>
      <c r="CGL2" s="20"/>
      <c r="CGM2" s="20"/>
      <c r="CGN2" s="20"/>
      <c r="CGO2" s="20"/>
      <c r="CGP2" s="20"/>
      <c r="CGQ2" s="20"/>
      <c r="CGR2" s="20"/>
      <c r="CGS2" s="20"/>
      <c r="CGT2" s="20"/>
      <c r="CGU2" s="20"/>
      <c r="CGV2" s="20"/>
      <c r="CGW2" s="20"/>
      <c r="CGX2" s="20"/>
      <c r="CGY2" s="20"/>
      <c r="CGZ2" s="20"/>
      <c r="CHA2" s="20"/>
      <c r="CHB2" s="20"/>
      <c r="CHC2" s="20"/>
      <c r="CHD2" s="20"/>
      <c r="CHE2" s="20"/>
      <c r="CHF2" s="20"/>
      <c r="CHG2" s="20"/>
      <c r="CHH2" s="20"/>
      <c r="CHI2" s="20"/>
      <c r="CHJ2" s="20"/>
      <c r="CHK2" s="20"/>
      <c r="CHL2" s="20"/>
      <c r="CHM2" s="20"/>
      <c r="CHN2" s="20"/>
      <c r="CHO2" s="20"/>
      <c r="CHP2" s="20"/>
      <c r="CHQ2" s="20"/>
      <c r="CHR2" s="20"/>
      <c r="CHS2" s="20"/>
      <c r="CHT2" s="20"/>
      <c r="CHU2" s="20"/>
      <c r="CHV2" s="20"/>
      <c r="CHW2" s="20"/>
      <c r="CHX2" s="20"/>
      <c r="CHY2" s="20"/>
      <c r="CHZ2" s="20"/>
      <c r="CIA2" s="20"/>
      <c r="CIB2" s="20"/>
      <c r="CIC2" s="20"/>
      <c r="CID2" s="20"/>
      <c r="CIE2" s="20"/>
      <c r="CIF2" s="20"/>
      <c r="CIG2" s="20"/>
      <c r="CIH2" s="20"/>
      <c r="CII2" s="20"/>
      <c r="CIJ2" s="20"/>
      <c r="CIK2" s="20"/>
      <c r="CIL2" s="20"/>
      <c r="CIM2" s="20"/>
      <c r="CIN2" s="20"/>
      <c r="CIO2" s="20"/>
      <c r="CIP2" s="20"/>
      <c r="CIQ2" s="20"/>
      <c r="CIR2" s="20"/>
      <c r="CIS2" s="20"/>
      <c r="CIT2" s="20"/>
      <c r="CIU2" s="20"/>
      <c r="CIV2" s="20"/>
      <c r="CIW2" s="20"/>
      <c r="CIX2" s="20"/>
      <c r="CIY2" s="20"/>
      <c r="CIZ2" s="20"/>
      <c r="CJA2" s="20"/>
      <c r="CJB2" s="20"/>
      <c r="CJC2" s="20"/>
      <c r="CJD2" s="20"/>
      <c r="CJE2" s="20"/>
      <c r="CJF2" s="20"/>
      <c r="CJG2" s="20"/>
      <c r="CJH2" s="20"/>
      <c r="CJI2" s="20"/>
      <c r="CJJ2" s="20"/>
      <c r="CJK2" s="20"/>
      <c r="CJL2" s="20"/>
      <c r="CJM2" s="20"/>
      <c r="CJN2" s="20"/>
      <c r="CJO2" s="20"/>
      <c r="CJP2" s="20"/>
      <c r="CJQ2" s="20"/>
      <c r="CJR2" s="20"/>
      <c r="CJS2" s="20"/>
      <c r="CJT2" s="20"/>
      <c r="CJU2" s="20"/>
      <c r="CJV2" s="20"/>
      <c r="CJW2" s="20"/>
      <c r="CJX2" s="20"/>
      <c r="CJY2" s="20"/>
      <c r="CJZ2" s="20"/>
      <c r="CKA2" s="20"/>
      <c r="CKB2" s="20"/>
      <c r="CKC2" s="20"/>
      <c r="CKD2" s="20"/>
      <c r="CKE2" s="20"/>
      <c r="CKF2" s="20"/>
      <c r="CKG2" s="20"/>
      <c r="CKH2" s="20"/>
      <c r="CKI2" s="20"/>
      <c r="CKJ2" s="20"/>
      <c r="CKK2" s="20"/>
      <c r="CKL2" s="20"/>
      <c r="CKM2" s="20"/>
      <c r="CKN2" s="20"/>
      <c r="CKO2" s="20"/>
      <c r="CKP2" s="20"/>
      <c r="CKQ2" s="20"/>
      <c r="CKR2" s="20"/>
      <c r="CKS2" s="20"/>
      <c r="CKT2" s="20"/>
      <c r="CKU2" s="20"/>
      <c r="CKV2" s="20"/>
      <c r="CKW2" s="20"/>
      <c r="CKX2" s="20"/>
      <c r="CKY2" s="20"/>
      <c r="CKZ2" s="20"/>
      <c r="CLA2" s="20"/>
      <c r="CLB2" s="20"/>
      <c r="CLC2" s="20"/>
      <c r="CLD2" s="20"/>
      <c r="CLE2" s="20"/>
      <c r="CLF2" s="20"/>
      <c r="CLG2" s="20"/>
      <c r="CLH2" s="20"/>
      <c r="CLI2" s="20"/>
      <c r="CLJ2" s="20"/>
      <c r="CLK2" s="20"/>
      <c r="CLL2" s="20"/>
      <c r="CLM2" s="20"/>
      <c r="CLN2" s="20"/>
      <c r="CLO2" s="20"/>
      <c r="CLP2" s="20"/>
      <c r="CLQ2" s="20"/>
      <c r="CLR2" s="20"/>
      <c r="CLS2" s="20"/>
      <c r="CLT2" s="20"/>
      <c r="CLU2" s="20"/>
      <c r="CLV2" s="20"/>
      <c r="CLW2" s="20"/>
      <c r="CLX2" s="20"/>
      <c r="CLY2" s="20"/>
      <c r="CLZ2" s="20"/>
      <c r="CMA2" s="20"/>
      <c r="CMB2" s="20"/>
      <c r="CMC2" s="20"/>
      <c r="CMD2" s="20"/>
      <c r="CME2" s="20"/>
      <c r="CMF2" s="20"/>
      <c r="CMG2" s="20"/>
      <c r="CMH2" s="20"/>
      <c r="CMI2" s="20"/>
      <c r="CMJ2" s="20"/>
      <c r="CMK2" s="20"/>
      <c r="CML2" s="20"/>
      <c r="CMM2" s="20"/>
      <c r="CMN2" s="20"/>
      <c r="CMO2" s="20"/>
      <c r="CMP2" s="20"/>
      <c r="CMQ2" s="20"/>
      <c r="CMR2" s="20"/>
      <c r="CMS2" s="20"/>
      <c r="CMT2" s="20"/>
      <c r="CMU2" s="20"/>
      <c r="CMV2" s="20"/>
      <c r="CMW2" s="20"/>
      <c r="CMX2" s="20"/>
      <c r="CMY2" s="20"/>
      <c r="CMZ2" s="20"/>
      <c r="CNA2" s="20"/>
      <c r="CNB2" s="20"/>
      <c r="CNC2" s="20"/>
      <c r="CND2" s="20"/>
      <c r="CNE2" s="20"/>
      <c r="CNF2" s="20"/>
      <c r="CNG2" s="20"/>
      <c r="CNH2" s="20"/>
      <c r="CNI2" s="20"/>
      <c r="CNJ2" s="20"/>
      <c r="CNK2" s="20"/>
      <c r="CNL2" s="20"/>
      <c r="CNM2" s="20"/>
      <c r="CNN2" s="20"/>
      <c r="CNO2" s="20"/>
      <c r="CNP2" s="20"/>
      <c r="CNQ2" s="20"/>
      <c r="CNR2" s="20"/>
      <c r="CNS2" s="20"/>
      <c r="CNT2" s="20"/>
      <c r="CNU2" s="20"/>
      <c r="CNV2" s="20"/>
      <c r="CNW2" s="20"/>
      <c r="CNX2" s="20"/>
      <c r="CNY2" s="20"/>
      <c r="CNZ2" s="20"/>
      <c r="COA2" s="20"/>
      <c r="COB2" s="20"/>
      <c r="COC2" s="20"/>
      <c r="COD2" s="20"/>
      <c r="COE2" s="20"/>
      <c r="COF2" s="20"/>
      <c r="COG2" s="20"/>
      <c r="COH2" s="20"/>
      <c r="COI2" s="20"/>
      <c r="COJ2" s="20"/>
      <c r="COK2" s="20"/>
      <c r="COL2" s="20"/>
      <c r="COM2" s="20"/>
      <c r="CON2" s="20"/>
      <c r="COO2" s="20"/>
      <c r="COP2" s="20"/>
      <c r="COQ2" s="20"/>
      <c r="COR2" s="20"/>
      <c r="COS2" s="20"/>
      <c r="COT2" s="20"/>
      <c r="COU2" s="20"/>
      <c r="COV2" s="20"/>
      <c r="COW2" s="20"/>
      <c r="COX2" s="20"/>
      <c r="COY2" s="20"/>
      <c r="COZ2" s="20"/>
      <c r="CPA2" s="20"/>
      <c r="CPB2" s="20"/>
      <c r="CPC2" s="20"/>
      <c r="CPD2" s="20"/>
      <c r="CPE2" s="20"/>
      <c r="CPF2" s="20"/>
      <c r="CPG2" s="20"/>
      <c r="CPH2" s="20"/>
      <c r="CPI2" s="20"/>
      <c r="CPJ2" s="20"/>
      <c r="CPK2" s="20"/>
      <c r="CPL2" s="20"/>
      <c r="CPM2" s="20"/>
      <c r="CPN2" s="20"/>
      <c r="CPO2" s="20"/>
      <c r="CPP2" s="20"/>
      <c r="CPQ2" s="20"/>
      <c r="CPR2" s="20"/>
      <c r="CPS2" s="20"/>
      <c r="CPT2" s="20"/>
      <c r="CPU2" s="20"/>
      <c r="CPV2" s="20"/>
      <c r="CPW2" s="20"/>
      <c r="CPX2" s="20"/>
      <c r="CPY2" s="20"/>
      <c r="CPZ2" s="20"/>
      <c r="CQA2" s="20"/>
      <c r="CQB2" s="20"/>
      <c r="CQC2" s="20"/>
      <c r="CQD2" s="20"/>
      <c r="CQE2" s="20"/>
      <c r="CQF2" s="20"/>
      <c r="CQG2" s="20"/>
      <c r="CQH2" s="20"/>
      <c r="CQI2" s="20"/>
      <c r="CQJ2" s="20"/>
      <c r="CQK2" s="20"/>
      <c r="CQL2" s="20"/>
      <c r="CQM2" s="20"/>
      <c r="CQN2" s="20"/>
      <c r="CQO2" s="20"/>
      <c r="CQP2" s="20"/>
      <c r="CQQ2" s="20"/>
      <c r="CQR2" s="20"/>
      <c r="CQS2" s="20"/>
      <c r="CQT2" s="20"/>
      <c r="CQU2" s="20"/>
      <c r="CQV2" s="20"/>
      <c r="CQW2" s="20"/>
      <c r="CQX2" s="20"/>
      <c r="CQY2" s="20"/>
      <c r="CQZ2" s="20"/>
      <c r="CRA2" s="20"/>
      <c r="CRB2" s="20"/>
      <c r="CRC2" s="20"/>
      <c r="CRD2" s="20"/>
      <c r="CRE2" s="20"/>
      <c r="CRF2" s="20"/>
      <c r="CRG2" s="20"/>
      <c r="CRH2" s="20"/>
      <c r="CRI2" s="20"/>
      <c r="CRJ2" s="20"/>
      <c r="CRK2" s="20"/>
      <c r="CRL2" s="20"/>
      <c r="CRM2" s="20"/>
      <c r="CRN2" s="20"/>
      <c r="CRO2" s="20"/>
      <c r="CRP2" s="20"/>
      <c r="CRQ2" s="20"/>
      <c r="CRR2" s="20"/>
      <c r="CRS2" s="20"/>
      <c r="CRT2" s="20"/>
      <c r="CRU2" s="20"/>
      <c r="CRV2" s="20"/>
      <c r="CRW2" s="20"/>
      <c r="CRX2" s="20"/>
      <c r="CRY2" s="20"/>
      <c r="CRZ2" s="20"/>
      <c r="CSA2" s="20"/>
      <c r="CSB2" s="20"/>
      <c r="CSC2" s="20"/>
      <c r="CSD2" s="20"/>
      <c r="CSE2" s="20"/>
      <c r="CSF2" s="20"/>
      <c r="CSG2" s="20"/>
      <c r="CSH2" s="20"/>
      <c r="CSI2" s="20"/>
      <c r="CSJ2" s="20"/>
      <c r="CSK2" s="20"/>
      <c r="CSL2" s="20"/>
      <c r="CSM2" s="20"/>
      <c r="CSN2" s="20"/>
      <c r="CSO2" s="20"/>
      <c r="CSP2" s="20"/>
      <c r="CSQ2" s="20"/>
      <c r="CSR2" s="20"/>
      <c r="CSS2" s="20"/>
      <c r="CST2" s="20"/>
      <c r="CSU2" s="20"/>
      <c r="CSV2" s="20"/>
      <c r="CSW2" s="20"/>
      <c r="CSX2" s="20"/>
      <c r="CSY2" s="20"/>
      <c r="CSZ2" s="20"/>
      <c r="CTA2" s="20"/>
      <c r="CTB2" s="20"/>
      <c r="CTC2" s="20"/>
      <c r="CTD2" s="20"/>
      <c r="CTE2" s="20"/>
      <c r="CTF2" s="20"/>
      <c r="CTG2" s="20"/>
      <c r="CTH2" s="20"/>
      <c r="CTI2" s="20"/>
      <c r="CTJ2" s="20"/>
      <c r="CTK2" s="20"/>
      <c r="CTL2" s="20"/>
      <c r="CTM2" s="20"/>
      <c r="CTN2" s="20"/>
      <c r="CTO2" s="20"/>
      <c r="CTP2" s="20"/>
      <c r="CTQ2" s="20"/>
      <c r="CTR2" s="20"/>
      <c r="CTS2" s="20"/>
      <c r="CTT2" s="20"/>
      <c r="CTU2" s="20"/>
      <c r="CTV2" s="20"/>
      <c r="CTW2" s="20"/>
      <c r="CTX2" s="20"/>
      <c r="CTY2" s="20"/>
      <c r="CTZ2" s="20"/>
      <c r="CUA2" s="20"/>
      <c r="CUB2" s="20"/>
      <c r="CUC2" s="20"/>
      <c r="CUD2" s="20"/>
      <c r="CUE2" s="20"/>
      <c r="CUF2" s="20"/>
      <c r="CUG2" s="20"/>
      <c r="CUH2" s="20"/>
      <c r="CUI2" s="20"/>
      <c r="CUJ2" s="20"/>
      <c r="CUK2" s="20"/>
      <c r="CUL2" s="20"/>
      <c r="CUM2" s="20"/>
      <c r="CUN2" s="20"/>
      <c r="CUO2" s="20"/>
      <c r="CUP2" s="20"/>
      <c r="CUQ2" s="20"/>
      <c r="CUR2" s="20"/>
      <c r="CUS2" s="20"/>
      <c r="CUT2" s="20"/>
      <c r="CUU2" s="20"/>
      <c r="CUV2" s="20"/>
      <c r="CUW2" s="20"/>
      <c r="CUX2" s="20"/>
      <c r="CUY2" s="20"/>
      <c r="CUZ2" s="20"/>
      <c r="CVA2" s="20"/>
      <c r="CVB2" s="20"/>
      <c r="CVC2" s="20"/>
      <c r="CVD2" s="20"/>
      <c r="CVE2" s="20"/>
      <c r="CVF2" s="20"/>
      <c r="CVG2" s="20"/>
      <c r="CVH2" s="20"/>
      <c r="CVI2" s="20"/>
      <c r="CVJ2" s="20"/>
      <c r="CVK2" s="20"/>
      <c r="CVL2" s="20"/>
      <c r="CVM2" s="20"/>
      <c r="CVN2" s="20"/>
      <c r="CVO2" s="20"/>
      <c r="CVP2" s="20"/>
      <c r="CVQ2" s="20"/>
      <c r="CVR2" s="20"/>
      <c r="CVS2" s="20"/>
      <c r="CVT2" s="20"/>
      <c r="CVU2" s="20"/>
      <c r="CVV2" s="20"/>
      <c r="CVW2" s="20"/>
      <c r="CVX2" s="20"/>
      <c r="CVY2" s="20"/>
      <c r="CVZ2" s="20"/>
      <c r="CWA2" s="20"/>
      <c r="CWB2" s="20"/>
      <c r="CWC2" s="20"/>
      <c r="CWD2" s="20"/>
      <c r="CWE2" s="20"/>
      <c r="CWF2" s="20"/>
      <c r="CWG2" s="20"/>
      <c r="CWH2" s="20"/>
      <c r="CWI2" s="20"/>
      <c r="CWJ2" s="20"/>
      <c r="CWK2" s="20"/>
      <c r="CWL2" s="20"/>
      <c r="CWM2" s="20"/>
      <c r="CWN2" s="20"/>
      <c r="CWO2" s="20"/>
      <c r="CWP2" s="20"/>
      <c r="CWQ2" s="20"/>
      <c r="CWR2" s="20"/>
      <c r="CWS2" s="20"/>
      <c r="CWT2" s="20"/>
      <c r="CWU2" s="20"/>
      <c r="CWV2" s="20"/>
      <c r="CWW2" s="20"/>
      <c r="CWX2" s="20"/>
      <c r="CWY2" s="20"/>
      <c r="CWZ2" s="20"/>
      <c r="CXA2" s="20"/>
      <c r="CXB2" s="20"/>
      <c r="CXC2" s="20"/>
      <c r="CXD2" s="20"/>
      <c r="CXE2" s="20"/>
      <c r="CXF2" s="20"/>
      <c r="CXG2" s="20"/>
      <c r="CXH2" s="20"/>
      <c r="CXI2" s="20"/>
      <c r="CXJ2" s="20"/>
      <c r="CXK2" s="20"/>
      <c r="CXL2" s="20"/>
      <c r="CXM2" s="20"/>
      <c r="CXN2" s="20"/>
      <c r="CXO2" s="20"/>
      <c r="CXP2" s="20"/>
      <c r="CXQ2" s="20"/>
      <c r="CXR2" s="20"/>
      <c r="CXS2" s="20"/>
      <c r="CXT2" s="20"/>
      <c r="CXU2" s="20"/>
      <c r="CXV2" s="20"/>
      <c r="CXW2" s="20"/>
      <c r="CXX2" s="20"/>
      <c r="CXY2" s="20"/>
      <c r="CXZ2" s="20"/>
      <c r="CYA2" s="20"/>
      <c r="CYB2" s="20"/>
      <c r="CYC2" s="20"/>
      <c r="CYD2" s="20"/>
      <c r="CYE2" s="20"/>
      <c r="CYF2" s="20"/>
      <c r="CYG2" s="20"/>
      <c r="CYH2" s="20"/>
      <c r="CYI2" s="20"/>
      <c r="CYJ2" s="20"/>
      <c r="CYK2" s="20"/>
      <c r="CYL2" s="20"/>
      <c r="CYM2" s="20"/>
      <c r="CYN2" s="20"/>
      <c r="CYO2" s="20"/>
      <c r="CYP2" s="20"/>
      <c r="CYQ2" s="20"/>
      <c r="CYR2" s="20"/>
      <c r="CYS2" s="20"/>
      <c r="CYT2" s="20"/>
      <c r="CYU2" s="20"/>
      <c r="CYV2" s="20"/>
      <c r="CYW2" s="20"/>
      <c r="CYX2" s="20"/>
      <c r="CYY2" s="20"/>
      <c r="CYZ2" s="20"/>
      <c r="CZA2" s="20"/>
      <c r="CZB2" s="20"/>
      <c r="CZC2" s="20"/>
      <c r="CZD2" s="20"/>
      <c r="CZE2" s="20"/>
      <c r="CZF2" s="20"/>
      <c r="CZG2" s="20"/>
      <c r="CZH2" s="20"/>
      <c r="CZI2" s="20"/>
      <c r="CZJ2" s="20"/>
      <c r="CZK2" s="20"/>
      <c r="CZL2" s="20"/>
      <c r="CZM2" s="20"/>
      <c r="CZN2" s="20"/>
      <c r="CZO2" s="20"/>
      <c r="CZP2" s="20"/>
      <c r="CZQ2" s="20"/>
      <c r="CZR2" s="20"/>
      <c r="CZS2" s="20"/>
      <c r="CZT2" s="20"/>
      <c r="CZU2" s="20"/>
      <c r="CZV2" s="20"/>
      <c r="CZW2" s="20"/>
      <c r="CZX2" s="20"/>
      <c r="CZY2" s="20"/>
      <c r="CZZ2" s="20"/>
      <c r="DAA2" s="20"/>
      <c r="DAB2" s="20"/>
      <c r="DAC2" s="20"/>
      <c r="DAD2" s="20"/>
      <c r="DAE2" s="20"/>
      <c r="DAF2" s="20"/>
      <c r="DAG2" s="20"/>
      <c r="DAH2" s="20"/>
      <c r="DAI2" s="20"/>
      <c r="DAJ2" s="20"/>
      <c r="DAK2" s="20"/>
      <c r="DAL2" s="20"/>
      <c r="DAM2" s="20"/>
      <c r="DAN2" s="20"/>
      <c r="DAO2" s="20"/>
      <c r="DAP2" s="20"/>
      <c r="DAQ2" s="20"/>
      <c r="DAR2" s="20"/>
      <c r="DAS2" s="20"/>
      <c r="DAT2" s="20"/>
      <c r="DAU2" s="20"/>
      <c r="DAV2" s="20"/>
      <c r="DAW2" s="20"/>
      <c r="DAX2" s="20"/>
      <c r="DAY2" s="20"/>
      <c r="DAZ2" s="20"/>
      <c r="DBA2" s="20"/>
      <c r="DBB2" s="20"/>
      <c r="DBC2" s="20"/>
      <c r="DBD2" s="20"/>
      <c r="DBE2" s="20"/>
      <c r="DBF2" s="20"/>
      <c r="DBG2" s="20"/>
      <c r="DBH2" s="20"/>
      <c r="DBI2" s="20"/>
      <c r="DBJ2" s="20"/>
      <c r="DBK2" s="20"/>
      <c r="DBL2" s="20"/>
      <c r="DBM2" s="20"/>
      <c r="DBN2" s="20"/>
      <c r="DBO2" s="20"/>
      <c r="DBP2" s="20"/>
      <c r="DBQ2" s="20"/>
      <c r="DBR2" s="20"/>
      <c r="DBS2" s="20"/>
      <c r="DBT2" s="20"/>
      <c r="DBU2" s="20"/>
      <c r="DBV2" s="20"/>
      <c r="DBW2" s="20"/>
      <c r="DBX2" s="20"/>
      <c r="DBY2" s="20"/>
      <c r="DBZ2" s="20"/>
      <c r="DCA2" s="20"/>
      <c r="DCB2" s="20"/>
      <c r="DCC2" s="20"/>
      <c r="DCD2" s="20"/>
      <c r="DCE2" s="20"/>
      <c r="DCF2" s="20"/>
      <c r="DCG2" s="20"/>
      <c r="DCH2" s="20"/>
      <c r="DCI2" s="20"/>
      <c r="DCJ2" s="20"/>
      <c r="DCK2" s="20"/>
      <c r="DCL2" s="20"/>
      <c r="DCM2" s="20"/>
      <c r="DCN2" s="20"/>
      <c r="DCO2" s="20"/>
      <c r="DCP2" s="20"/>
      <c r="DCQ2" s="20"/>
      <c r="DCR2" s="20"/>
      <c r="DCS2" s="20"/>
      <c r="DCT2" s="20"/>
      <c r="DCU2" s="20"/>
      <c r="DCV2" s="20"/>
      <c r="DCW2" s="20"/>
      <c r="DCX2" s="20"/>
      <c r="DCY2" s="20"/>
      <c r="DCZ2" s="20"/>
      <c r="DDA2" s="20"/>
      <c r="DDB2" s="20"/>
      <c r="DDC2" s="20"/>
      <c r="DDD2" s="20"/>
      <c r="DDE2" s="20"/>
      <c r="DDF2" s="20"/>
      <c r="DDG2" s="20"/>
      <c r="DDH2" s="20"/>
      <c r="DDI2" s="20"/>
      <c r="DDJ2" s="20"/>
      <c r="DDK2" s="20"/>
      <c r="DDL2" s="20"/>
      <c r="DDM2" s="20"/>
      <c r="DDN2" s="20"/>
      <c r="DDO2" s="20"/>
      <c r="DDP2" s="20"/>
      <c r="DDQ2" s="20"/>
      <c r="DDR2" s="20"/>
      <c r="DDS2" s="20"/>
      <c r="DDT2" s="20"/>
      <c r="DDU2" s="20"/>
      <c r="DDV2" s="20"/>
      <c r="DDW2" s="20"/>
      <c r="DDX2" s="20"/>
      <c r="DDY2" s="20"/>
      <c r="DDZ2" s="20"/>
      <c r="DEA2" s="20"/>
      <c r="DEB2" s="20"/>
      <c r="DEC2" s="20"/>
      <c r="DED2" s="20"/>
      <c r="DEE2" s="20"/>
      <c r="DEF2" s="20"/>
      <c r="DEG2" s="20"/>
      <c r="DEH2" s="20"/>
      <c r="DEI2" s="20"/>
      <c r="DEJ2" s="20"/>
      <c r="DEK2" s="20"/>
      <c r="DEL2" s="20"/>
      <c r="DEM2" s="20"/>
      <c r="DEN2" s="20"/>
      <c r="DEO2" s="20"/>
      <c r="DEP2" s="20"/>
      <c r="DEQ2" s="20"/>
      <c r="DER2" s="20"/>
      <c r="DES2" s="20"/>
      <c r="DET2" s="20"/>
      <c r="DEU2" s="20"/>
      <c r="DEV2" s="20"/>
      <c r="DEW2" s="20"/>
      <c r="DEX2" s="20"/>
      <c r="DEY2" s="20"/>
      <c r="DEZ2" s="20"/>
      <c r="DFA2" s="20"/>
      <c r="DFB2" s="20"/>
      <c r="DFC2" s="20"/>
      <c r="DFD2" s="20"/>
      <c r="DFE2" s="20"/>
      <c r="DFF2" s="20"/>
      <c r="DFG2" s="20"/>
      <c r="DFH2" s="20"/>
      <c r="DFI2" s="20"/>
      <c r="DFJ2" s="20"/>
      <c r="DFK2" s="20"/>
      <c r="DFL2" s="20"/>
      <c r="DFM2" s="20"/>
      <c r="DFN2" s="20"/>
      <c r="DFO2" s="20"/>
      <c r="DFP2" s="20"/>
      <c r="DFQ2" s="20"/>
      <c r="DFR2" s="20"/>
      <c r="DFS2" s="20"/>
      <c r="DFT2" s="20"/>
      <c r="DFU2" s="20"/>
      <c r="DFV2" s="20"/>
      <c r="DFW2" s="20"/>
      <c r="DFX2" s="20"/>
      <c r="DFY2" s="20"/>
      <c r="DFZ2" s="20"/>
      <c r="DGA2" s="20"/>
      <c r="DGB2" s="20"/>
      <c r="DGC2" s="20"/>
      <c r="DGD2" s="20"/>
      <c r="DGE2" s="20"/>
      <c r="DGF2" s="20"/>
      <c r="DGG2" s="20"/>
      <c r="DGH2" s="20"/>
      <c r="DGI2" s="20"/>
      <c r="DGJ2" s="20"/>
      <c r="DGK2" s="20"/>
      <c r="DGL2" s="20"/>
      <c r="DGM2" s="20"/>
      <c r="DGN2" s="20"/>
      <c r="DGO2" s="20"/>
      <c r="DGP2" s="20"/>
      <c r="DGQ2" s="20"/>
      <c r="DGR2" s="20"/>
      <c r="DGS2" s="20"/>
      <c r="DGT2" s="20"/>
      <c r="DGU2" s="20"/>
      <c r="DGV2" s="20"/>
      <c r="DGW2" s="20"/>
      <c r="DGX2" s="20"/>
      <c r="DGY2" s="20"/>
      <c r="DGZ2" s="20"/>
      <c r="DHA2" s="20"/>
      <c r="DHB2" s="20"/>
      <c r="DHC2" s="20"/>
      <c r="DHD2" s="20"/>
      <c r="DHE2" s="20"/>
      <c r="DHF2" s="20"/>
      <c r="DHG2" s="20"/>
      <c r="DHH2" s="20"/>
      <c r="DHI2" s="20"/>
      <c r="DHJ2" s="20"/>
      <c r="DHK2" s="20"/>
      <c r="DHL2" s="20"/>
      <c r="DHM2" s="20"/>
      <c r="DHN2" s="20"/>
      <c r="DHO2" s="20"/>
      <c r="DHP2" s="20"/>
      <c r="DHQ2" s="20"/>
      <c r="DHR2" s="20"/>
      <c r="DHS2" s="20"/>
      <c r="DHT2" s="20"/>
      <c r="DHU2" s="20"/>
      <c r="DHV2" s="20"/>
      <c r="DHW2" s="20"/>
      <c r="DHX2" s="20"/>
      <c r="DHY2" s="20"/>
      <c r="DHZ2" s="20"/>
      <c r="DIA2" s="20"/>
      <c r="DIB2" s="20"/>
      <c r="DIC2" s="20"/>
      <c r="DID2" s="20"/>
      <c r="DIE2" s="20"/>
      <c r="DIF2" s="20"/>
      <c r="DIG2" s="20"/>
      <c r="DIH2" s="20"/>
      <c r="DII2" s="20"/>
      <c r="DIJ2" s="20"/>
      <c r="DIK2" s="20"/>
      <c r="DIL2" s="20"/>
      <c r="DIM2" s="20"/>
      <c r="DIN2" s="20"/>
      <c r="DIO2" s="20"/>
      <c r="DIP2" s="20"/>
      <c r="DIQ2" s="20"/>
      <c r="DIR2" s="20"/>
      <c r="DIS2" s="20"/>
      <c r="DIT2" s="20"/>
      <c r="DIU2" s="20"/>
      <c r="DIV2" s="20"/>
      <c r="DIW2" s="20"/>
      <c r="DIX2" s="20"/>
      <c r="DIY2" s="20"/>
      <c r="DIZ2" s="20"/>
      <c r="DJA2" s="20"/>
      <c r="DJB2" s="20"/>
      <c r="DJC2" s="20"/>
      <c r="DJD2" s="20"/>
      <c r="DJE2" s="20"/>
      <c r="DJF2" s="20"/>
      <c r="DJG2" s="20"/>
      <c r="DJH2" s="20"/>
      <c r="DJI2" s="20"/>
      <c r="DJJ2" s="20"/>
      <c r="DJK2" s="20"/>
      <c r="DJL2" s="20"/>
      <c r="DJM2" s="20"/>
      <c r="DJN2" s="20"/>
      <c r="DJO2" s="20"/>
      <c r="DJP2" s="20"/>
      <c r="DJQ2" s="20"/>
      <c r="DJR2" s="20"/>
      <c r="DJS2" s="20"/>
      <c r="DJT2" s="20"/>
      <c r="DJU2" s="20"/>
      <c r="DJV2" s="20"/>
      <c r="DJW2" s="20"/>
      <c r="DJX2" s="20"/>
      <c r="DJY2" s="20"/>
      <c r="DJZ2" s="20"/>
      <c r="DKA2" s="20"/>
      <c r="DKB2" s="20"/>
      <c r="DKC2" s="20"/>
      <c r="DKD2" s="20"/>
      <c r="DKE2" s="20"/>
      <c r="DKF2" s="20"/>
      <c r="DKG2" s="20"/>
      <c r="DKH2" s="20"/>
      <c r="DKI2" s="20"/>
      <c r="DKJ2" s="20"/>
      <c r="DKK2" s="20"/>
      <c r="DKL2" s="20"/>
      <c r="DKM2" s="20"/>
      <c r="DKN2" s="20"/>
      <c r="DKO2" s="20"/>
      <c r="DKP2" s="20"/>
      <c r="DKQ2" s="20"/>
      <c r="DKR2" s="20"/>
      <c r="DKS2" s="20"/>
      <c r="DKT2" s="20"/>
      <c r="DKU2" s="20"/>
      <c r="DKV2" s="20"/>
      <c r="DKW2" s="20"/>
      <c r="DKX2" s="20"/>
      <c r="DKY2" s="20"/>
      <c r="DKZ2" s="20"/>
      <c r="DLA2" s="20"/>
      <c r="DLB2" s="20"/>
      <c r="DLC2" s="20"/>
      <c r="DLD2" s="20"/>
      <c r="DLE2" s="20"/>
      <c r="DLF2" s="20"/>
      <c r="DLG2" s="20"/>
      <c r="DLH2" s="20"/>
      <c r="DLI2" s="20"/>
      <c r="DLJ2" s="20"/>
      <c r="DLK2" s="20"/>
      <c r="DLL2" s="20"/>
      <c r="DLM2" s="20"/>
      <c r="DLN2" s="20"/>
      <c r="DLO2" s="20"/>
      <c r="DLP2" s="20"/>
      <c r="DLQ2" s="20"/>
      <c r="DLR2" s="20"/>
      <c r="DLS2" s="20"/>
      <c r="DLT2" s="20"/>
      <c r="DLU2" s="20"/>
      <c r="DLV2" s="20"/>
      <c r="DLW2" s="20"/>
      <c r="DLX2" s="20"/>
      <c r="DLY2" s="20"/>
      <c r="DLZ2" s="20"/>
      <c r="DMA2" s="20"/>
      <c r="DMB2" s="20"/>
      <c r="DMC2" s="20"/>
      <c r="DMD2" s="20"/>
      <c r="DME2" s="20"/>
      <c r="DMF2" s="20"/>
      <c r="DMG2" s="20"/>
      <c r="DMH2" s="20"/>
      <c r="DMI2" s="20"/>
      <c r="DMJ2" s="20"/>
      <c r="DMK2" s="20"/>
      <c r="DML2" s="20"/>
      <c r="DMM2" s="20"/>
      <c r="DMN2" s="20"/>
      <c r="DMO2" s="20"/>
      <c r="DMP2" s="20"/>
      <c r="DMQ2" s="20"/>
      <c r="DMR2" s="20"/>
      <c r="DMS2" s="20"/>
      <c r="DMT2" s="20"/>
      <c r="DMU2" s="20"/>
      <c r="DMV2" s="20"/>
      <c r="DMW2" s="20"/>
      <c r="DMX2" s="20"/>
      <c r="DMY2" s="20"/>
      <c r="DMZ2" s="20"/>
      <c r="DNA2" s="20"/>
      <c r="DNB2" s="20"/>
      <c r="DNC2" s="20"/>
      <c r="DND2" s="20"/>
      <c r="DNE2" s="20"/>
      <c r="DNF2" s="20"/>
      <c r="DNG2" s="20"/>
      <c r="DNH2" s="20"/>
      <c r="DNI2" s="20"/>
      <c r="DNJ2" s="20"/>
      <c r="DNK2" s="20"/>
      <c r="DNL2" s="20"/>
      <c r="DNM2" s="20"/>
      <c r="DNN2" s="20"/>
      <c r="DNO2" s="20"/>
      <c r="DNP2" s="20"/>
      <c r="DNQ2" s="20"/>
      <c r="DNR2" s="20"/>
      <c r="DNS2" s="20"/>
      <c r="DNT2" s="20"/>
      <c r="DNU2" s="20"/>
      <c r="DNV2" s="20"/>
      <c r="DNW2" s="20"/>
      <c r="DNX2" s="20"/>
      <c r="DNY2" s="20"/>
      <c r="DNZ2" s="20"/>
      <c r="DOA2" s="20"/>
      <c r="DOB2" s="20"/>
      <c r="DOC2" s="20"/>
      <c r="DOD2" s="20"/>
      <c r="DOE2" s="20"/>
      <c r="DOF2" s="20"/>
      <c r="DOG2" s="20"/>
      <c r="DOH2" s="20"/>
      <c r="DOI2" s="20"/>
      <c r="DOJ2" s="20"/>
      <c r="DOK2" s="20"/>
      <c r="DOL2" s="20"/>
      <c r="DOM2" s="20"/>
      <c r="DON2" s="20"/>
      <c r="DOO2" s="20"/>
      <c r="DOP2" s="20"/>
      <c r="DOQ2" s="20"/>
      <c r="DOR2" s="20"/>
      <c r="DOS2" s="20"/>
      <c r="DOT2" s="20"/>
      <c r="DOU2" s="20"/>
      <c r="DOV2" s="20"/>
      <c r="DOW2" s="20"/>
      <c r="DOX2" s="20"/>
      <c r="DOY2" s="20"/>
      <c r="DOZ2" s="20"/>
      <c r="DPA2" s="20"/>
      <c r="DPB2" s="20"/>
      <c r="DPC2" s="20"/>
      <c r="DPD2" s="20"/>
      <c r="DPE2" s="20"/>
      <c r="DPF2" s="20"/>
      <c r="DPG2" s="20"/>
      <c r="DPH2" s="20"/>
      <c r="DPI2" s="20"/>
      <c r="DPJ2" s="20"/>
      <c r="DPK2" s="20"/>
      <c r="DPL2" s="20"/>
      <c r="DPM2" s="20"/>
      <c r="DPN2" s="20"/>
      <c r="DPO2" s="20"/>
      <c r="DPP2" s="20"/>
      <c r="DPQ2" s="20"/>
      <c r="DPR2" s="20"/>
      <c r="DPS2" s="20"/>
      <c r="DPT2" s="20"/>
      <c r="DPU2" s="20"/>
      <c r="DPV2" s="20"/>
      <c r="DPW2" s="20"/>
      <c r="DPX2" s="20"/>
      <c r="DPY2" s="20"/>
      <c r="DPZ2" s="20"/>
      <c r="DQA2" s="20"/>
      <c r="DQB2" s="20"/>
      <c r="DQC2" s="20"/>
      <c r="DQD2" s="20"/>
      <c r="DQE2" s="20"/>
      <c r="DQF2" s="20"/>
      <c r="DQG2" s="20"/>
      <c r="DQH2" s="20"/>
      <c r="DQI2" s="20"/>
      <c r="DQJ2" s="20"/>
      <c r="DQK2" s="20"/>
      <c r="DQL2" s="20"/>
      <c r="DQM2" s="20"/>
      <c r="DQN2" s="20"/>
      <c r="DQO2" s="20"/>
      <c r="DQP2" s="20"/>
      <c r="DQQ2" s="20"/>
      <c r="DQR2" s="20"/>
      <c r="DQS2" s="20"/>
      <c r="DQT2" s="20"/>
      <c r="DQU2" s="20"/>
      <c r="DQV2" s="20"/>
      <c r="DQW2" s="20"/>
      <c r="DQX2" s="20"/>
      <c r="DQY2" s="20"/>
      <c r="DQZ2" s="20"/>
      <c r="DRA2" s="20"/>
      <c r="DRB2" s="20"/>
      <c r="DRC2" s="20"/>
      <c r="DRD2" s="20"/>
      <c r="DRE2" s="20"/>
      <c r="DRF2" s="20"/>
      <c r="DRG2" s="20"/>
      <c r="DRH2" s="20"/>
      <c r="DRI2" s="20"/>
      <c r="DRJ2" s="20"/>
      <c r="DRK2" s="20"/>
      <c r="DRL2" s="20"/>
      <c r="DRM2" s="20"/>
      <c r="DRN2" s="20"/>
      <c r="DRO2" s="20"/>
      <c r="DRP2" s="20"/>
      <c r="DRQ2" s="20"/>
      <c r="DRR2" s="20"/>
      <c r="DRS2" s="20"/>
      <c r="DRT2" s="20"/>
      <c r="DRU2" s="20"/>
      <c r="DRV2" s="20"/>
      <c r="DRW2" s="20"/>
      <c r="DRX2" s="20"/>
      <c r="DRY2" s="20"/>
      <c r="DRZ2" s="20"/>
      <c r="DSA2" s="20"/>
      <c r="DSB2" s="20"/>
      <c r="DSC2" s="20"/>
      <c r="DSD2" s="20"/>
      <c r="DSE2" s="20"/>
      <c r="DSF2" s="20"/>
      <c r="DSG2" s="20"/>
      <c r="DSH2" s="20"/>
      <c r="DSI2" s="20"/>
      <c r="DSJ2" s="20"/>
      <c r="DSK2" s="20"/>
      <c r="DSL2" s="20"/>
      <c r="DSM2" s="20"/>
      <c r="DSN2" s="20"/>
      <c r="DSO2" s="20"/>
      <c r="DSP2" s="20"/>
      <c r="DSQ2" s="20"/>
      <c r="DSR2" s="20"/>
      <c r="DSS2" s="20"/>
      <c r="DST2" s="20"/>
      <c r="DSU2" s="20"/>
      <c r="DSV2" s="20"/>
      <c r="DSW2" s="20"/>
      <c r="DSX2" s="20"/>
      <c r="DSY2" s="20"/>
      <c r="DSZ2" s="20"/>
      <c r="DTA2" s="20"/>
      <c r="DTB2" s="20"/>
      <c r="DTC2" s="20"/>
      <c r="DTD2" s="20"/>
      <c r="DTE2" s="20"/>
      <c r="DTF2" s="20"/>
      <c r="DTG2" s="20"/>
      <c r="DTH2" s="20"/>
      <c r="DTI2" s="20"/>
      <c r="DTJ2" s="20"/>
      <c r="DTK2" s="20"/>
      <c r="DTL2" s="20"/>
      <c r="DTM2" s="20"/>
      <c r="DTN2" s="20"/>
      <c r="DTO2" s="20"/>
      <c r="DTP2" s="20"/>
      <c r="DTQ2" s="20"/>
      <c r="DTR2" s="20"/>
      <c r="DTS2" s="20"/>
      <c r="DTT2" s="20"/>
      <c r="DTU2" s="20"/>
      <c r="DTV2" s="20"/>
      <c r="DTW2" s="20"/>
      <c r="DTX2" s="20"/>
      <c r="DTY2" s="20"/>
      <c r="DTZ2" s="20"/>
      <c r="DUA2" s="20"/>
      <c r="DUB2" s="20"/>
      <c r="DUC2" s="20"/>
      <c r="DUD2" s="20"/>
      <c r="DUE2" s="20"/>
      <c r="DUF2" s="20"/>
      <c r="DUG2" s="20"/>
      <c r="DUH2" s="20"/>
      <c r="DUI2" s="20"/>
      <c r="DUJ2" s="20"/>
      <c r="DUK2" s="20"/>
      <c r="DUL2" s="20"/>
      <c r="DUM2" s="20"/>
      <c r="DUN2" s="20"/>
      <c r="DUO2" s="20"/>
      <c r="DUP2" s="20"/>
      <c r="DUQ2" s="20"/>
      <c r="DUR2" s="20"/>
      <c r="DUS2" s="20"/>
      <c r="DUT2" s="20"/>
      <c r="DUU2" s="20"/>
      <c r="DUV2" s="20"/>
      <c r="DUW2" s="20"/>
      <c r="DUX2" s="20"/>
      <c r="DUY2" s="20"/>
      <c r="DUZ2" s="20"/>
      <c r="DVA2" s="20"/>
      <c r="DVB2" s="20"/>
      <c r="DVC2" s="20"/>
      <c r="DVD2" s="20"/>
      <c r="DVE2" s="20"/>
      <c r="DVF2" s="20"/>
      <c r="DVG2" s="20"/>
      <c r="DVH2" s="20"/>
      <c r="DVI2" s="20"/>
      <c r="DVJ2" s="20"/>
      <c r="DVK2" s="20"/>
      <c r="DVL2" s="20"/>
      <c r="DVM2" s="20"/>
      <c r="DVN2" s="20"/>
      <c r="DVO2" s="20"/>
      <c r="DVP2" s="20"/>
      <c r="DVQ2" s="20"/>
      <c r="DVR2" s="20"/>
      <c r="DVS2" s="20"/>
      <c r="DVT2" s="20"/>
      <c r="DVU2" s="20"/>
      <c r="DVV2" s="20"/>
      <c r="DVW2" s="20"/>
      <c r="DVX2" s="20"/>
      <c r="DVY2" s="20"/>
      <c r="DVZ2" s="20"/>
      <c r="DWA2" s="20"/>
      <c r="DWB2" s="20"/>
      <c r="DWC2" s="20"/>
      <c r="DWD2" s="20"/>
      <c r="DWE2" s="20"/>
      <c r="DWF2" s="20"/>
      <c r="DWG2" s="20"/>
      <c r="DWH2" s="20"/>
      <c r="DWI2" s="20"/>
      <c r="DWJ2" s="20"/>
      <c r="DWK2" s="20"/>
      <c r="DWL2" s="20"/>
      <c r="DWM2" s="20"/>
      <c r="DWN2" s="20"/>
      <c r="DWO2" s="20"/>
      <c r="DWP2" s="20"/>
      <c r="DWQ2" s="20"/>
      <c r="DWR2" s="20"/>
      <c r="DWS2" s="20"/>
      <c r="DWT2" s="20"/>
      <c r="DWU2" s="20"/>
      <c r="DWV2" s="20"/>
      <c r="DWW2" s="20"/>
      <c r="DWX2" s="20"/>
      <c r="DWY2" s="20"/>
      <c r="DWZ2" s="20"/>
      <c r="DXA2" s="20"/>
      <c r="DXB2" s="20"/>
      <c r="DXC2" s="20"/>
      <c r="DXD2" s="20"/>
      <c r="DXE2" s="20"/>
      <c r="DXF2" s="20"/>
      <c r="DXG2" s="20"/>
      <c r="DXH2" s="20"/>
      <c r="DXI2" s="20"/>
      <c r="DXJ2" s="20"/>
      <c r="DXK2" s="20"/>
      <c r="DXL2" s="20"/>
      <c r="DXM2" s="20"/>
      <c r="DXN2" s="20"/>
      <c r="DXO2" s="20"/>
      <c r="DXP2" s="20"/>
      <c r="DXQ2" s="20"/>
      <c r="DXR2" s="20"/>
      <c r="DXS2" s="20"/>
      <c r="DXT2" s="20"/>
      <c r="DXU2" s="20"/>
      <c r="DXV2" s="20"/>
      <c r="DXW2" s="20"/>
      <c r="DXX2" s="20"/>
      <c r="DXY2" s="20"/>
      <c r="DXZ2" s="20"/>
      <c r="DYA2" s="20"/>
      <c r="DYB2" s="20"/>
      <c r="DYC2" s="20"/>
      <c r="DYD2" s="20"/>
      <c r="DYE2" s="20"/>
      <c r="DYF2" s="20"/>
      <c r="DYG2" s="20"/>
      <c r="DYH2" s="20"/>
      <c r="DYI2" s="20"/>
      <c r="DYJ2" s="20"/>
      <c r="DYK2" s="20"/>
      <c r="DYL2" s="20"/>
      <c r="DYM2" s="20"/>
      <c r="DYN2" s="20"/>
      <c r="DYO2" s="20"/>
      <c r="DYP2" s="20"/>
      <c r="DYQ2" s="20"/>
      <c r="DYR2" s="20"/>
      <c r="DYS2" s="20"/>
      <c r="DYT2" s="20"/>
      <c r="DYU2" s="20"/>
      <c r="DYV2" s="20"/>
      <c r="DYW2" s="20"/>
      <c r="DYX2" s="20"/>
      <c r="DYY2" s="20"/>
      <c r="DYZ2" s="20"/>
      <c r="DZA2" s="20"/>
      <c r="DZB2" s="20"/>
      <c r="DZC2" s="20"/>
      <c r="DZD2" s="20"/>
      <c r="DZE2" s="20"/>
      <c r="DZF2" s="20"/>
      <c r="DZG2" s="20"/>
      <c r="DZH2" s="20"/>
      <c r="DZI2" s="20"/>
      <c r="DZJ2" s="20"/>
      <c r="DZK2" s="20"/>
      <c r="DZL2" s="20"/>
      <c r="DZM2" s="20"/>
      <c r="DZN2" s="20"/>
      <c r="DZO2" s="20"/>
      <c r="DZP2" s="20"/>
      <c r="DZQ2" s="20"/>
      <c r="DZR2" s="20"/>
      <c r="DZS2" s="20"/>
      <c r="DZT2" s="20"/>
      <c r="DZU2" s="20"/>
      <c r="DZV2" s="20"/>
      <c r="DZW2" s="20"/>
      <c r="DZX2" s="20"/>
      <c r="DZY2" s="20"/>
      <c r="DZZ2" s="20"/>
      <c r="EAA2" s="20"/>
      <c r="EAB2" s="20"/>
      <c r="EAC2" s="20"/>
      <c r="EAD2" s="20"/>
      <c r="EAE2" s="20"/>
      <c r="EAF2" s="20"/>
      <c r="EAG2" s="20"/>
      <c r="EAH2" s="20"/>
      <c r="EAI2" s="20"/>
      <c r="EAJ2" s="20"/>
      <c r="EAK2" s="20"/>
      <c r="EAL2" s="20"/>
      <c r="EAM2" s="20"/>
      <c r="EAN2" s="20"/>
      <c r="EAO2" s="20"/>
      <c r="EAP2" s="20"/>
      <c r="EAQ2" s="20"/>
      <c r="EAR2" s="20"/>
      <c r="EAS2" s="20"/>
      <c r="EAT2" s="20"/>
      <c r="EAU2" s="20"/>
      <c r="EAV2" s="20"/>
      <c r="EAW2" s="20"/>
      <c r="EAX2" s="20"/>
      <c r="EAY2" s="20"/>
      <c r="EAZ2" s="20"/>
      <c r="EBA2" s="20"/>
      <c r="EBB2" s="20"/>
      <c r="EBC2" s="20"/>
      <c r="EBD2" s="20"/>
      <c r="EBE2" s="20"/>
      <c r="EBF2" s="20"/>
      <c r="EBG2" s="20"/>
      <c r="EBH2" s="20"/>
      <c r="EBI2" s="20"/>
      <c r="EBJ2" s="20"/>
      <c r="EBK2" s="20"/>
      <c r="EBL2" s="20"/>
      <c r="EBM2" s="20"/>
      <c r="EBN2" s="20"/>
      <c r="EBO2" s="20"/>
      <c r="EBP2" s="20"/>
      <c r="EBQ2" s="20"/>
      <c r="EBR2" s="20"/>
      <c r="EBS2" s="20"/>
      <c r="EBT2" s="20"/>
      <c r="EBU2" s="20"/>
      <c r="EBV2" s="20"/>
      <c r="EBW2" s="20"/>
      <c r="EBX2" s="20"/>
      <c r="EBY2" s="20"/>
      <c r="EBZ2" s="20"/>
      <c r="ECA2" s="20"/>
      <c r="ECB2" s="20"/>
      <c r="ECC2" s="20"/>
      <c r="ECD2" s="20"/>
      <c r="ECE2" s="20"/>
      <c r="ECF2" s="20"/>
      <c r="ECG2" s="20"/>
      <c r="ECH2" s="20"/>
      <c r="ECI2" s="20"/>
      <c r="ECJ2" s="20"/>
      <c r="ECK2" s="20"/>
      <c r="ECL2" s="20"/>
      <c r="ECM2" s="20"/>
      <c r="ECN2" s="20"/>
      <c r="ECO2" s="20"/>
      <c r="ECP2" s="20"/>
      <c r="ECQ2" s="20"/>
      <c r="ECR2" s="20"/>
      <c r="ECS2" s="20"/>
      <c r="ECT2" s="20"/>
      <c r="ECU2" s="20"/>
      <c r="ECV2" s="20"/>
      <c r="ECW2" s="20"/>
      <c r="ECX2" s="20"/>
      <c r="ECY2" s="20"/>
      <c r="ECZ2" s="20"/>
      <c r="EDA2" s="20"/>
      <c r="EDB2" s="20"/>
      <c r="EDC2" s="20"/>
      <c r="EDD2" s="20"/>
      <c r="EDE2" s="20"/>
      <c r="EDF2" s="20"/>
      <c r="EDG2" s="20"/>
      <c r="EDH2" s="20"/>
      <c r="EDI2" s="20"/>
      <c r="EDJ2" s="20"/>
      <c r="EDK2" s="20"/>
      <c r="EDL2" s="20"/>
      <c r="EDM2" s="20"/>
      <c r="EDN2" s="20"/>
      <c r="EDO2" s="20"/>
      <c r="EDP2" s="20"/>
      <c r="EDQ2" s="20"/>
      <c r="EDR2" s="20"/>
      <c r="EDS2" s="20"/>
      <c r="EDT2" s="20"/>
      <c r="EDU2" s="20"/>
      <c r="EDV2" s="20"/>
      <c r="EDW2" s="20"/>
      <c r="EDX2" s="20"/>
      <c r="EDY2" s="20"/>
      <c r="EDZ2" s="20"/>
      <c r="EEA2" s="20"/>
      <c r="EEB2" s="20"/>
      <c r="EEC2" s="20"/>
      <c r="EED2" s="20"/>
      <c r="EEE2" s="20"/>
      <c r="EEF2" s="20"/>
      <c r="EEG2" s="20"/>
      <c r="EEH2" s="20"/>
      <c r="EEI2" s="20"/>
      <c r="EEJ2" s="20"/>
      <c r="EEK2" s="20"/>
      <c r="EEL2" s="20"/>
      <c r="EEM2" s="20"/>
      <c r="EEN2" s="20"/>
      <c r="EEO2" s="20"/>
      <c r="EEP2" s="20"/>
      <c r="EEQ2" s="20"/>
      <c r="EER2" s="20"/>
      <c r="EES2" s="20"/>
      <c r="EET2" s="20"/>
      <c r="EEU2" s="20"/>
      <c r="EEV2" s="20"/>
      <c r="EEW2" s="20"/>
      <c r="EEX2" s="20"/>
      <c r="EEY2" s="20"/>
      <c r="EEZ2" s="20"/>
      <c r="EFA2" s="20"/>
      <c r="EFB2" s="20"/>
      <c r="EFC2" s="20"/>
      <c r="EFD2" s="20"/>
      <c r="EFE2" s="20"/>
      <c r="EFF2" s="20"/>
      <c r="EFG2" s="20"/>
      <c r="EFH2" s="20"/>
      <c r="EFI2" s="20"/>
      <c r="EFJ2" s="20"/>
      <c r="EFK2" s="20"/>
      <c r="EFL2" s="20"/>
      <c r="EFM2" s="20"/>
      <c r="EFN2" s="20"/>
      <c r="EFO2" s="20"/>
      <c r="EFP2" s="20"/>
      <c r="EFQ2" s="20"/>
      <c r="EFR2" s="20"/>
      <c r="EFS2" s="20"/>
      <c r="EFT2" s="20"/>
      <c r="EFU2" s="20"/>
      <c r="EFV2" s="20"/>
      <c r="EFW2" s="20"/>
      <c r="EFX2" s="20"/>
      <c r="EFY2" s="20"/>
      <c r="EFZ2" s="20"/>
      <c r="EGA2" s="20"/>
      <c r="EGB2" s="20"/>
      <c r="EGC2" s="20"/>
      <c r="EGD2" s="20"/>
      <c r="EGE2" s="20"/>
      <c r="EGF2" s="20"/>
      <c r="EGG2" s="20"/>
      <c r="EGH2" s="20"/>
      <c r="EGI2" s="20"/>
      <c r="EGJ2" s="20"/>
      <c r="EGK2" s="20"/>
      <c r="EGL2" s="20"/>
      <c r="EGM2" s="20"/>
      <c r="EGN2" s="20"/>
      <c r="EGO2" s="20"/>
      <c r="EGP2" s="20"/>
      <c r="EGQ2" s="20"/>
      <c r="EGR2" s="20"/>
      <c r="EGS2" s="20"/>
      <c r="EGT2" s="20"/>
      <c r="EGU2" s="20"/>
      <c r="EGV2" s="20"/>
      <c r="EGW2" s="20"/>
      <c r="EGX2" s="20"/>
      <c r="EGY2" s="20"/>
      <c r="EGZ2" s="20"/>
      <c r="EHA2" s="20"/>
      <c r="EHB2" s="20"/>
      <c r="EHC2" s="20"/>
      <c r="EHD2" s="20"/>
      <c r="EHE2" s="20"/>
      <c r="EHF2" s="20"/>
      <c r="EHG2" s="20"/>
      <c r="EHH2" s="20"/>
      <c r="EHI2" s="20"/>
      <c r="EHJ2" s="20"/>
      <c r="EHK2" s="20"/>
      <c r="EHL2" s="20"/>
      <c r="EHM2" s="20"/>
      <c r="EHN2" s="20"/>
      <c r="EHO2" s="20"/>
      <c r="EHP2" s="20"/>
      <c r="EHQ2" s="20"/>
      <c r="EHR2" s="20"/>
      <c r="EHS2" s="20"/>
      <c r="EHT2" s="20"/>
      <c r="EHU2" s="20"/>
      <c r="EHV2" s="20"/>
      <c r="EHW2" s="20"/>
      <c r="EHX2" s="20"/>
      <c r="EHY2" s="20"/>
      <c r="EHZ2" s="20"/>
      <c r="EIA2" s="20"/>
      <c r="EIB2" s="20"/>
      <c r="EIC2" s="20"/>
      <c r="EID2" s="20"/>
      <c r="EIE2" s="20"/>
      <c r="EIF2" s="20"/>
      <c r="EIG2" s="20"/>
      <c r="EIH2" s="20"/>
      <c r="EII2" s="20"/>
      <c r="EIJ2" s="20"/>
      <c r="EIK2" s="20"/>
      <c r="EIL2" s="20"/>
      <c r="EIM2" s="20"/>
      <c r="EIN2" s="20"/>
      <c r="EIO2" s="20"/>
      <c r="EIP2" s="20"/>
      <c r="EIQ2" s="20"/>
      <c r="EIR2" s="20"/>
      <c r="EIS2" s="20"/>
      <c r="EIT2" s="20"/>
      <c r="EIU2" s="20"/>
      <c r="EIV2" s="20"/>
      <c r="EIW2" s="20"/>
      <c r="EIX2" s="20"/>
      <c r="EIY2" s="20"/>
      <c r="EIZ2" s="20"/>
      <c r="EJA2" s="20"/>
      <c r="EJB2" s="20"/>
      <c r="EJC2" s="20"/>
      <c r="EJD2" s="20"/>
      <c r="EJE2" s="20"/>
      <c r="EJF2" s="20"/>
      <c r="EJG2" s="20"/>
      <c r="EJH2" s="20"/>
      <c r="EJI2" s="20"/>
      <c r="EJJ2" s="20"/>
      <c r="EJK2" s="20"/>
      <c r="EJL2" s="20"/>
      <c r="EJM2" s="20"/>
      <c r="EJN2" s="20"/>
      <c r="EJO2" s="20"/>
      <c r="EJP2" s="20"/>
      <c r="EJQ2" s="20"/>
      <c r="EJR2" s="20"/>
      <c r="EJS2" s="20"/>
      <c r="EJT2" s="20"/>
      <c r="EJU2" s="20"/>
      <c r="EJV2" s="20"/>
      <c r="EJW2" s="20"/>
      <c r="EJX2" s="20"/>
      <c r="EJY2" s="20"/>
      <c r="EJZ2" s="20"/>
      <c r="EKA2" s="20"/>
      <c r="EKB2" s="20"/>
      <c r="EKC2" s="20"/>
      <c r="EKD2" s="20"/>
      <c r="EKE2" s="20"/>
      <c r="EKF2" s="20"/>
      <c r="EKG2" s="20"/>
      <c r="EKH2" s="20"/>
      <c r="EKI2" s="20"/>
      <c r="EKJ2" s="20"/>
      <c r="EKK2" s="20"/>
      <c r="EKL2" s="20"/>
      <c r="EKM2" s="20"/>
      <c r="EKN2" s="20"/>
      <c r="EKO2" s="20"/>
      <c r="EKP2" s="20"/>
      <c r="EKQ2" s="20"/>
      <c r="EKR2" s="20"/>
      <c r="EKS2" s="20"/>
      <c r="EKT2" s="20"/>
      <c r="EKU2" s="20"/>
      <c r="EKV2" s="20"/>
      <c r="EKW2" s="20"/>
      <c r="EKX2" s="20"/>
      <c r="EKY2" s="20"/>
      <c r="EKZ2" s="20"/>
      <c r="ELA2" s="20"/>
      <c r="ELB2" s="20"/>
      <c r="ELC2" s="20"/>
      <c r="ELD2" s="20"/>
      <c r="ELE2" s="20"/>
      <c r="ELF2" s="20"/>
      <c r="ELG2" s="20"/>
      <c r="ELH2" s="20"/>
      <c r="ELI2" s="20"/>
      <c r="ELJ2" s="20"/>
      <c r="ELK2" s="20"/>
      <c r="ELL2" s="20"/>
      <c r="ELM2" s="20"/>
      <c r="ELN2" s="20"/>
      <c r="ELO2" s="20"/>
      <c r="ELP2" s="20"/>
      <c r="ELQ2" s="20"/>
      <c r="ELR2" s="20"/>
      <c r="ELS2" s="20"/>
      <c r="ELT2" s="20"/>
      <c r="ELU2" s="20"/>
      <c r="ELV2" s="20"/>
      <c r="ELW2" s="20"/>
      <c r="ELX2" s="20"/>
      <c r="ELY2" s="20"/>
      <c r="ELZ2" s="20"/>
      <c r="EMA2" s="20"/>
      <c r="EMB2" s="20"/>
      <c r="EMC2" s="20"/>
      <c r="EMD2" s="20"/>
      <c r="EME2" s="20"/>
      <c r="EMF2" s="20"/>
      <c r="EMG2" s="20"/>
      <c r="EMH2" s="20"/>
      <c r="EMI2" s="20"/>
      <c r="EMJ2" s="20"/>
      <c r="EMK2" s="20"/>
      <c r="EML2" s="20"/>
      <c r="EMM2" s="20"/>
      <c r="EMN2" s="20"/>
      <c r="EMO2" s="20"/>
      <c r="EMP2" s="20"/>
      <c r="EMQ2" s="20"/>
      <c r="EMR2" s="20"/>
      <c r="EMS2" s="20"/>
      <c r="EMT2" s="20"/>
      <c r="EMU2" s="20"/>
      <c r="EMV2" s="20"/>
      <c r="EMW2" s="20"/>
      <c r="EMX2" s="20"/>
      <c r="EMY2" s="20"/>
      <c r="EMZ2" s="20"/>
      <c r="ENA2" s="20"/>
      <c r="ENB2" s="20"/>
      <c r="ENC2" s="20"/>
      <c r="END2" s="20"/>
      <c r="ENE2" s="20"/>
      <c r="ENF2" s="20"/>
      <c r="ENG2" s="20"/>
      <c r="ENH2" s="20"/>
      <c r="ENI2" s="20"/>
      <c r="ENJ2" s="20"/>
      <c r="ENK2" s="20"/>
      <c r="ENL2" s="20"/>
      <c r="ENM2" s="20"/>
      <c r="ENN2" s="20"/>
      <c r="ENO2" s="20"/>
      <c r="ENP2" s="20"/>
      <c r="ENQ2" s="20"/>
      <c r="ENR2" s="20"/>
      <c r="ENS2" s="20"/>
      <c r="ENT2" s="20"/>
      <c r="ENU2" s="20"/>
      <c r="ENV2" s="20"/>
      <c r="ENW2" s="20"/>
      <c r="ENX2" s="20"/>
      <c r="ENY2" s="20"/>
      <c r="ENZ2" s="20"/>
      <c r="EOA2" s="20"/>
      <c r="EOB2" s="20"/>
      <c r="EOC2" s="20"/>
      <c r="EOD2" s="20"/>
      <c r="EOE2" s="20"/>
      <c r="EOF2" s="20"/>
      <c r="EOG2" s="20"/>
      <c r="EOH2" s="20"/>
      <c r="EOI2" s="20"/>
      <c r="EOJ2" s="20"/>
      <c r="EOK2" s="20"/>
      <c r="EOL2" s="20"/>
      <c r="EOM2" s="20"/>
      <c r="EON2" s="20"/>
      <c r="EOO2" s="20"/>
      <c r="EOP2" s="20"/>
      <c r="EOQ2" s="20"/>
      <c r="EOR2" s="20"/>
      <c r="EOS2" s="20"/>
      <c r="EOT2" s="20"/>
      <c r="EOU2" s="20"/>
      <c r="EOV2" s="20"/>
      <c r="EOW2" s="20"/>
      <c r="EOX2" s="20"/>
      <c r="EOY2" s="20"/>
      <c r="EOZ2" s="20"/>
      <c r="EPA2" s="20"/>
      <c r="EPB2" s="20"/>
      <c r="EPC2" s="20"/>
      <c r="EPD2" s="20"/>
      <c r="EPE2" s="20"/>
      <c r="EPF2" s="20"/>
      <c r="EPG2" s="20"/>
      <c r="EPH2" s="20"/>
      <c r="EPI2" s="20"/>
      <c r="EPJ2" s="20"/>
      <c r="EPK2" s="20"/>
      <c r="EPL2" s="20"/>
      <c r="EPM2" s="20"/>
      <c r="EPN2" s="20"/>
      <c r="EPO2" s="20"/>
      <c r="EPP2" s="20"/>
      <c r="EPQ2" s="20"/>
      <c r="EPR2" s="20"/>
      <c r="EPS2" s="20"/>
      <c r="EPT2" s="20"/>
      <c r="EPU2" s="20"/>
      <c r="EPV2" s="20"/>
      <c r="EPW2" s="20"/>
      <c r="EPX2" s="20"/>
      <c r="EPY2" s="20"/>
      <c r="EPZ2" s="20"/>
      <c r="EQA2" s="20"/>
      <c r="EQB2" s="20"/>
      <c r="EQC2" s="20"/>
      <c r="EQD2" s="20"/>
      <c r="EQE2" s="20"/>
      <c r="EQF2" s="20"/>
      <c r="EQG2" s="20"/>
      <c r="EQH2" s="20"/>
      <c r="EQI2" s="20"/>
      <c r="EQJ2" s="20"/>
      <c r="EQK2" s="20"/>
      <c r="EQL2" s="20"/>
      <c r="EQM2" s="20"/>
      <c r="EQN2" s="20"/>
      <c r="EQO2" s="20"/>
      <c r="EQP2" s="20"/>
      <c r="EQQ2" s="20"/>
      <c r="EQR2" s="20"/>
      <c r="EQS2" s="20"/>
      <c r="EQT2" s="20"/>
      <c r="EQU2" s="20"/>
      <c r="EQV2" s="20"/>
      <c r="EQW2" s="20"/>
      <c r="EQX2" s="20"/>
      <c r="EQY2" s="20"/>
      <c r="EQZ2" s="20"/>
      <c r="ERA2" s="20"/>
      <c r="ERB2" s="20"/>
      <c r="ERC2" s="20"/>
      <c r="ERD2" s="20"/>
      <c r="ERE2" s="20"/>
      <c r="ERF2" s="20"/>
      <c r="ERG2" s="20"/>
      <c r="ERH2" s="20"/>
      <c r="ERI2" s="20"/>
      <c r="ERJ2" s="20"/>
      <c r="ERK2" s="20"/>
      <c r="ERL2" s="20"/>
      <c r="ERM2" s="20"/>
      <c r="ERN2" s="20"/>
      <c r="ERO2" s="20"/>
      <c r="ERP2" s="20"/>
      <c r="ERQ2" s="20"/>
      <c r="ERR2" s="20"/>
      <c r="ERS2" s="20"/>
      <c r="ERT2" s="20"/>
      <c r="ERU2" s="20"/>
      <c r="ERV2" s="20"/>
      <c r="ERW2" s="20"/>
      <c r="ERX2" s="20"/>
      <c r="ERY2" s="20"/>
      <c r="ERZ2" s="20"/>
      <c r="ESA2" s="20"/>
      <c r="ESB2" s="20"/>
      <c r="ESC2" s="20"/>
      <c r="ESD2" s="20"/>
      <c r="ESE2" s="20"/>
      <c r="ESF2" s="20"/>
      <c r="ESG2" s="20"/>
      <c r="ESH2" s="20"/>
      <c r="ESI2" s="20"/>
      <c r="ESJ2" s="20"/>
      <c r="ESK2" s="20"/>
      <c r="ESL2" s="20"/>
      <c r="ESM2" s="20"/>
      <c r="ESN2" s="20"/>
      <c r="ESO2" s="20"/>
      <c r="ESP2" s="20"/>
      <c r="ESQ2" s="20"/>
      <c r="ESR2" s="20"/>
      <c r="ESS2" s="20"/>
      <c r="EST2" s="20"/>
      <c r="ESU2" s="20"/>
      <c r="ESV2" s="20"/>
      <c r="ESW2" s="20"/>
      <c r="ESX2" s="20"/>
      <c r="ESY2" s="20"/>
      <c r="ESZ2" s="20"/>
      <c r="ETA2" s="20"/>
      <c r="ETB2" s="20"/>
      <c r="ETC2" s="20"/>
      <c r="ETD2" s="20"/>
      <c r="ETE2" s="20"/>
      <c r="ETF2" s="20"/>
      <c r="ETG2" s="20"/>
      <c r="ETH2" s="20"/>
      <c r="ETI2" s="20"/>
      <c r="ETJ2" s="20"/>
      <c r="ETK2" s="20"/>
      <c r="ETL2" s="20"/>
      <c r="ETM2" s="20"/>
      <c r="ETN2" s="20"/>
      <c r="ETO2" s="20"/>
      <c r="ETP2" s="20"/>
      <c r="ETQ2" s="20"/>
      <c r="ETR2" s="20"/>
      <c r="ETS2" s="20"/>
      <c r="ETT2" s="20"/>
      <c r="ETU2" s="20"/>
      <c r="ETV2" s="20"/>
      <c r="ETW2" s="20"/>
      <c r="ETX2" s="20"/>
      <c r="ETY2" s="20"/>
      <c r="ETZ2" s="20"/>
      <c r="EUA2" s="20"/>
      <c r="EUB2" s="20"/>
      <c r="EUC2" s="20"/>
      <c r="EUD2" s="20"/>
      <c r="EUE2" s="20"/>
      <c r="EUF2" s="20"/>
      <c r="EUG2" s="20"/>
      <c r="EUH2" s="20"/>
      <c r="EUI2" s="20"/>
      <c r="EUJ2" s="20"/>
      <c r="EUK2" s="20"/>
      <c r="EUL2" s="20"/>
      <c r="EUM2" s="20"/>
      <c r="EUN2" s="20"/>
      <c r="EUO2" s="20"/>
      <c r="EUP2" s="20"/>
      <c r="EUQ2" s="20"/>
      <c r="EUR2" s="20"/>
      <c r="EUS2" s="20"/>
      <c r="EUT2" s="20"/>
      <c r="EUU2" s="20"/>
      <c r="EUV2" s="20"/>
      <c r="EUW2" s="20"/>
      <c r="EUX2" s="20"/>
      <c r="EUY2" s="20"/>
      <c r="EUZ2" s="20"/>
      <c r="EVA2" s="20"/>
      <c r="EVB2" s="20"/>
      <c r="EVC2" s="20"/>
      <c r="EVD2" s="20"/>
      <c r="EVE2" s="20"/>
      <c r="EVF2" s="20"/>
      <c r="EVG2" s="20"/>
      <c r="EVH2" s="20"/>
      <c r="EVI2" s="20"/>
      <c r="EVJ2" s="20"/>
      <c r="EVK2" s="20"/>
      <c r="EVL2" s="20"/>
      <c r="EVM2" s="20"/>
      <c r="EVN2" s="20"/>
      <c r="EVO2" s="20"/>
      <c r="EVP2" s="20"/>
      <c r="EVQ2" s="20"/>
      <c r="EVR2" s="20"/>
      <c r="EVS2" s="20"/>
      <c r="EVT2" s="20"/>
      <c r="EVU2" s="20"/>
      <c r="EVV2" s="20"/>
      <c r="EVW2" s="20"/>
      <c r="EVX2" s="20"/>
      <c r="EVY2" s="20"/>
      <c r="EVZ2" s="20"/>
      <c r="EWA2" s="20"/>
      <c r="EWB2" s="20"/>
      <c r="EWC2" s="20"/>
      <c r="EWD2" s="20"/>
      <c r="EWE2" s="20"/>
      <c r="EWF2" s="20"/>
      <c r="EWG2" s="20"/>
      <c r="EWH2" s="20"/>
      <c r="EWI2" s="20"/>
      <c r="EWJ2" s="20"/>
      <c r="EWK2" s="20"/>
      <c r="EWL2" s="20"/>
      <c r="EWM2" s="20"/>
      <c r="EWN2" s="20"/>
      <c r="EWO2" s="20"/>
      <c r="EWP2" s="20"/>
      <c r="EWQ2" s="20"/>
      <c r="EWR2" s="20"/>
      <c r="EWS2" s="20"/>
      <c r="EWT2" s="20"/>
      <c r="EWU2" s="20"/>
      <c r="EWV2" s="20"/>
      <c r="EWW2" s="20"/>
      <c r="EWX2" s="20"/>
      <c r="EWY2" s="20"/>
      <c r="EWZ2" s="20"/>
      <c r="EXA2" s="20"/>
      <c r="EXB2" s="20"/>
      <c r="EXC2" s="20"/>
      <c r="EXD2" s="20"/>
      <c r="EXE2" s="20"/>
      <c r="EXF2" s="20"/>
      <c r="EXG2" s="20"/>
      <c r="EXH2" s="20"/>
      <c r="EXI2" s="20"/>
      <c r="EXJ2" s="20"/>
      <c r="EXK2" s="20"/>
      <c r="EXL2" s="20"/>
      <c r="EXM2" s="20"/>
      <c r="EXN2" s="20"/>
      <c r="EXO2" s="20"/>
      <c r="EXP2" s="20"/>
      <c r="EXQ2" s="20"/>
      <c r="EXR2" s="20"/>
      <c r="EXS2" s="20"/>
      <c r="EXT2" s="20"/>
      <c r="EXU2" s="20"/>
      <c r="EXV2" s="20"/>
      <c r="EXW2" s="20"/>
      <c r="EXX2" s="20"/>
      <c r="EXY2" s="20"/>
      <c r="EXZ2" s="20"/>
      <c r="EYA2" s="20"/>
      <c r="EYB2" s="20"/>
      <c r="EYC2" s="20"/>
      <c r="EYD2" s="20"/>
      <c r="EYE2" s="20"/>
      <c r="EYF2" s="20"/>
      <c r="EYG2" s="20"/>
      <c r="EYH2" s="20"/>
      <c r="EYI2" s="20"/>
      <c r="EYJ2" s="20"/>
      <c r="EYK2" s="20"/>
      <c r="EYL2" s="20"/>
      <c r="EYM2" s="20"/>
      <c r="EYN2" s="20"/>
      <c r="EYO2" s="20"/>
      <c r="EYP2" s="20"/>
      <c r="EYQ2" s="20"/>
      <c r="EYR2" s="20"/>
      <c r="EYS2" s="20"/>
      <c r="EYT2" s="20"/>
      <c r="EYU2" s="20"/>
      <c r="EYV2" s="20"/>
      <c r="EYW2" s="20"/>
      <c r="EYX2" s="20"/>
      <c r="EYY2" s="20"/>
      <c r="EYZ2" s="20"/>
      <c r="EZA2" s="20"/>
      <c r="EZB2" s="20"/>
      <c r="EZC2" s="20"/>
      <c r="EZD2" s="20"/>
      <c r="EZE2" s="20"/>
      <c r="EZF2" s="20"/>
      <c r="EZG2" s="20"/>
      <c r="EZH2" s="20"/>
      <c r="EZI2" s="20"/>
      <c r="EZJ2" s="20"/>
      <c r="EZK2" s="20"/>
      <c r="EZL2" s="20"/>
      <c r="EZM2" s="20"/>
      <c r="EZN2" s="20"/>
      <c r="EZO2" s="20"/>
      <c r="EZP2" s="20"/>
      <c r="EZQ2" s="20"/>
      <c r="EZR2" s="20"/>
      <c r="EZS2" s="20"/>
      <c r="EZT2" s="20"/>
      <c r="EZU2" s="20"/>
      <c r="EZV2" s="20"/>
      <c r="EZW2" s="20"/>
      <c r="EZX2" s="20"/>
      <c r="EZY2" s="20"/>
      <c r="EZZ2" s="20"/>
      <c r="FAA2" s="20"/>
      <c r="FAB2" s="20"/>
      <c r="FAC2" s="20"/>
      <c r="FAD2" s="20"/>
      <c r="FAE2" s="20"/>
      <c r="FAF2" s="20"/>
      <c r="FAG2" s="20"/>
      <c r="FAH2" s="20"/>
      <c r="FAI2" s="20"/>
      <c r="FAJ2" s="20"/>
      <c r="FAK2" s="20"/>
      <c r="FAL2" s="20"/>
      <c r="FAM2" s="20"/>
      <c r="FAN2" s="20"/>
      <c r="FAO2" s="20"/>
      <c r="FAP2" s="20"/>
      <c r="FAQ2" s="20"/>
      <c r="FAR2" s="20"/>
      <c r="FAS2" s="20"/>
      <c r="FAT2" s="20"/>
      <c r="FAU2" s="20"/>
      <c r="FAV2" s="20"/>
      <c r="FAW2" s="20"/>
      <c r="FAX2" s="20"/>
      <c r="FAY2" s="20"/>
      <c r="FAZ2" s="20"/>
      <c r="FBA2" s="20"/>
      <c r="FBB2" s="20"/>
      <c r="FBC2" s="20"/>
      <c r="FBD2" s="20"/>
      <c r="FBE2" s="20"/>
      <c r="FBF2" s="20"/>
      <c r="FBG2" s="20"/>
      <c r="FBH2" s="20"/>
      <c r="FBI2" s="20"/>
      <c r="FBJ2" s="20"/>
      <c r="FBK2" s="20"/>
      <c r="FBL2" s="20"/>
      <c r="FBM2" s="20"/>
      <c r="FBN2" s="20"/>
      <c r="FBO2" s="20"/>
      <c r="FBP2" s="20"/>
      <c r="FBQ2" s="20"/>
      <c r="FBR2" s="20"/>
      <c r="FBS2" s="20"/>
      <c r="FBT2" s="20"/>
      <c r="FBU2" s="20"/>
      <c r="FBV2" s="20"/>
      <c r="FBW2" s="20"/>
      <c r="FBX2" s="20"/>
      <c r="FBY2" s="20"/>
      <c r="FBZ2" s="20"/>
      <c r="FCA2" s="20"/>
      <c r="FCB2" s="20"/>
      <c r="FCC2" s="20"/>
      <c r="FCD2" s="20"/>
      <c r="FCE2" s="20"/>
      <c r="FCF2" s="20"/>
      <c r="FCG2" s="20"/>
      <c r="FCH2" s="20"/>
      <c r="FCI2" s="20"/>
      <c r="FCJ2" s="20"/>
      <c r="FCK2" s="20"/>
      <c r="FCL2" s="20"/>
      <c r="FCM2" s="20"/>
      <c r="FCN2" s="20"/>
      <c r="FCO2" s="20"/>
      <c r="FCP2" s="20"/>
      <c r="FCQ2" s="20"/>
      <c r="FCR2" s="20"/>
      <c r="FCS2" s="20"/>
      <c r="FCT2" s="20"/>
      <c r="FCU2" s="20"/>
      <c r="FCV2" s="20"/>
      <c r="FCW2" s="20"/>
      <c r="FCX2" s="20"/>
      <c r="FCY2" s="20"/>
      <c r="FCZ2" s="20"/>
      <c r="FDA2" s="20"/>
      <c r="FDB2" s="20"/>
      <c r="FDC2" s="20"/>
      <c r="FDD2" s="20"/>
      <c r="FDE2" s="20"/>
      <c r="FDF2" s="20"/>
      <c r="FDG2" s="20"/>
      <c r="FDH2" s="20"/>
      <c r="FDI2" s="20"/>
      <c r="FDJ2" s="20"/>
      <c r="FDK2" s="20"/>
      <c r="FDL2" s="20"/>
      <c r="FDM2" s="20"/>
      <c r="FDN2" s="20"/>
      <c r="FDO2" s="20"/>
      <c r="FDP2" s="20"/>
      <c r="FDQ2" s="20"/>
      <c r="FDR2" s="20"/>
      <c r="FDS2" s="20"/>
      <c r="FDT2" s="20"/>
      <c r="FDU2" s="20"/>
      <c r="FDV2" s="20"/>
      <c r="FDW2" s="20"/>
      <c r="FDX2" s="20"/>
      <c r="FDY2" s="20"/>
      <c r="FDZ2" s="20"/>
      <c r="FEA2" s="20"/>
      <c r="FEB2" s="20"/>
      <c r="FEC2" s="20"/>
      <c r="FED2" s="20"/>
      <c r="FEE2" s="20"/>
      <c r="FEF2" s="20"/>
      <c r="FEG2" s="20"/>
      <c r="FEH2" s="20"/>
      <c r="FEI2" s="20"/>
      <c r="FEJ2" s="20"/>
      <c r="FEK2" s="20"/>
      <c r="FEL2" s="20"/>
      <c r="FEM2" s="20"/>
      <c r="FEN2" s="20"/>
      <c r="FEO2" s="20"/>
      <c r="FEP2" s="20"/>
      <c r="FEQ2" s="20"/>
      <c r="FER2" s="20"/>
      <c r="FES2" s="20"/>
      <c r="FET2" s="20"/>
      <c r="FEU2" s="20"/>
      <c r="FEV2" s="20"/>
      <c r="FEW2" s="20"/>
      <c r="FEX2" s="20"/>
      <c r="FEY2" s="20"/>
      <c r="FEZ2" s="20"/>
      <c r="FFA2" s="20"/>
      <c r="FFB2" s="20"/>
      <c r="FFC2" s="20"/>
      <c r="FFD2" s="20"/>
      <c r="FFE2" s="20"/>
      <c r="FFF2" s="20"/>
      <c r="FFG2" s="20"/>
      <c r="FFH2" s="20"/>
      <c r="FFI2" s="20"/>
      <c r="FFJ2" s="20"/>
      <c r="FFK2" s="20"/>
      <c r="FFL2" s="20"/>
      <c r="FFM2" s="20"/>
      <c r="FFN2" s="20"/>
      <c r="FFO2" s="20"/>
      <c r="FFP2" s="20"/>
      <c r="FFQ2" s="20"/>
      <c r="FFR2" s="20"/>
      <c r="FFS2" s="20"/>
      <c r="FFT2" s="20"/>
      <c r="FFU2" s="20"/>
      <c r="FFV2" s="20"/>
      <c r="FFW2" s="20"/>
      <c r="FFX2" s="20"/>
      <c r="FFY2" s="20"/>
      <c r="FFZ2" s="20"/>
      <c r="FGA2" s="20"/>
      <c r="FGB2" s="20"/>
      <c r="FGC2" s="20"/>
      <c r="FGD2" s="20"/>
      <c r="FGE2" s="20"/>
      <c r="FGF2" s="20"/>
      <c r="FGG2" s="20"/>
      <c r="FGH2" s="20"/>
      <c r="FGI2" s="20"/>
      <c r="FGJ2" s="20"/>
      <c r="FGK2" s="20"/>
      <c r="FGL2" s="20"/>
      <c r="FGM2" s="20"/>
      <c r="FGN2" s="20"/>
      <c r="FGO2" s="20"/>
      <c r="FGP2" s="20"/>
      <c r="FGQ2" s="20"/>
      <c r="FGR2" s="20"/>
      <c r="FGS2" s="20"/>
      <c r="FGT2" s="20"/>
      <c r="FGU2" s="20"/>
      <c r="FGV2" s="20"/>
      <c r="FGW2" s="20"/>
      <c r="FGX2" s="20"/>
      <c r="FGY2" s="20"/>
      <c r="FGZ2" s="20"/>
      <c r="FHA2" s="20"/>
      <c r="FHB2" s="20"/>
      <c r="FHC2" s="20"/>
      <c r="FHD2" s="20"/>
      <c r="FHE2" s="20"/>
      <c r="FHF2" s="20"/>
      <c r="FHG2" s="20"/>
      <c r="FHH2" s="20"/>
      <c r="FHI2" s="20"/>
      <c r="FHJ2" s="20"/>
      <c r="FHK2" s="20"/>
      <c r="FHL2" s="20"/>
      <c r="FHM2" s="20"/>
      <c r="FHN2" s="20"/>
      <c r="FHO2" s="20"/>
      <c r="FHP2" s="20"/>
      <c r="FHQ2" s="20"/>
      <c r="FHR2" s="20"/>
      <c r="FHS2" s="20"/>
      <c r="FHT2" s="20"/>
      <c r="FHU2" s="20"/>
      <c r="FHV2" s="20"/>
      <c r="FHW2" s="20"/>
      <c r="FHX2" s="20"/>
      <c r="FHY2" s="20"/>
      <c r="FHZ2" s="20"/>
      <c r="FIA2" s="20"/>
      <c r="FIB2" s="20"/>
      <c r="FIC2" s="20"/>
      <c r="FID2" s="20"/>
      <c r="FIE2" s="20"/>
      <c r="FIF2" s="20"/>
      <c r="FIG2" s="20"/>
      <c r="FIH2" s="20"/>
      <c r="FII2" s="20"/>
      <c r="FIJ2" s="20"/>
      <c r="FIK2" s="20"/>
      <c r="FIL2" s="20"/>
      <c r="FIM2" s="20"/>
      <c r="FIN2" s="20"/>
      <c r="FIO2" s="20"/>
      <c r="FIP2" s="20"/>
      <c r="FIQ2" s="20"/>
      <c r="FIR2" s="20"/>
      <c r="FIS2" s="20"/>
      <c r="FIT2" s="20"/>
      <c r="FIU2" s="20"/>
      <c r="FIV2" s="20"/>
      <c r="FIW2" s="20"/>
      <c r="FIX2" s="20"/>
      <c r="FIY2" s="20"/>
      <c r="FIZ2" s="20"/>
      <c r="FJA2" s="20"/>
      <c r="FJB2" s="20"/>
      <c r="FJC2" s="20"/>
      <c r="FJD2" s="20"/>
      <c r="FJE2" s="20"/>
      <c r="FJF2" s="20"/>
      <c r="FJG2" s="20"/>
      <c r="FJH2" s="20"/>
      <c r="FJI2" s="20"/>
      <c r="FJJ2" s="20"/>
      <c r="FJK2" s="20"/>
      <c r="FJL2" s="20"/>
      <c r="FJM2" s="20"/>
      <c r="FJN2" s="20"/>
      <c r="FJO2" s="20"/>
      <c r="FJP2" s="20"/>
      <c r="FJQ2" s="20"/>
      <c r="FJR2" s="20"/>
      <c r="FJS2" s="20"/>
      <c r="FJT2" s="20"/>
      <c r="FJU2" s="20"/>
      <c r="FJV2" s="20"/>
      <c r="FJW2" s="20"/>
      <c r="FJX2" s="20"/>
      <c r="FJY2" s="20"/>
      <c r="FJZ2" s="20"/>
      <c r="FKA2" s="20"/>
      <c r="FKB2" s="20"/>
      <c r="FKC2" s="20"/>
      <c r="FKD2" s="20"/>
      <c r="FKE2" s="20"/>
      <c r="FKF2" s="20"/>
      <c r="FKG2" s="20"/>
      <c r="FKH2" s="20"/>
      <c r="FKI2" s="20"/>
      <c r="FKJ2" s="20"/>
      <c r="FKK2" s="20"/>
      <c r="FKL2" s="20"/>
      <c r="FKM2" s="20"/>
      <c r="FKN2" s="20"/>
      <c r="FKO2" s="20"/>
      <c r="FKP2" s="20"/>
      <c r="FKQ2" s="20"/>
      <c r="FKR2" s="20"/>
      <c r="FKS2" s="20"/>
      <c r="FKT2" s="20"/>
      <c r="FKU2" s="20"/>
      <c r="FKV2" s="20"/>
      <c r="FKW2" s="20"/>
      <c r="FKX2" s="20"/>
      <c r="FKY2" s="20"/>
      <c r="FKZ2" s="20"/>
      <c r="FLA2" s="20"/>
      <c r="FLB2" s="20"/>
      <c r="FLC2" s="20"/>
      <c r="FLD2" s="20"/>
      <c r="FLE2" s="20"/>
      <c r="FLF2" s="20"/>
      <c r="FLG2" s="20"/>
      <c r="FLH2" s="20"/>
      <c r="FLI2" s="20"/>
      <c r="FLJ2" s="20"/>
      <c r="FLK2" s="20"/>
      <c r="FLL2" s="20"/>
      <c r="FLM2" s="20"/>
      <c r="FLN2" s="20"/>
      <c r="FLO2" s="20"/>
      <c r="FLP2" s="20"/>
      <c r="FLQ2" s="20"/>
      <c r="FLR2" s="20"/>
      <c r="FLS2" s="20"/>
      <c r="FLT2" s="20"/>
      <c r="FLU2" s="20"/>
      <c r="FLV2" s="20"/>
      <c r="FLW2" s="20"/>
      <c r="FLX2" s="20"/>
      <c r="FLY2" s="20"/>
      <c r="FLZ2" s="20"/>
      <c r="FMA2" s="20"/>
      <c r="FMB2" s="20"/>
      <c r="FMC2" s="20"/>
      <c r="FMD2" s="20"/>
      <c r="FME2" s="20"/>
      <c r="FMF2" s="20"/>
      <c r="FMG2" s="20"/>
      <c r="FMH2" s="20"/>
      <c r="FMI2" s="20"/>
      <c r="FMJ2" s="20"/>
      <c r="FMK2" s="20"/>
      <c r="FML2" s="20"/>
      <c r="FMM2" s="20"/>
      <c r="FMN2" s="20"/>
      <c r="FMO2" s="20"/>
      <c r="FMP2" s="20"/>
      <c r="FMQ2" s="20"/>
      <c r="FMR2" s="20"/>
      <c r="FMS2" s="20"/>
      <c r="FMT2" s="20"/>
      <c r="FMU2" s="20"/>
      <c r="FMV2" s="20"/>
      <c r="FMW2" s="20"/>
      <c r="FMX2" s="20"/>
      <c r="FMY2" s="20"/>
      <c r="FMZ2" s="20"/>
      <c r="FNA2" s="20"/>
      <c r="FNB2" s="20"/>
      <c r="FNC2" s="20"/>
      <c r="FND2" s="20"/>
      <c r="FNE2" s="20"/>
      <c r="FNF2" s="20"/>
      <c r="FNG2" s="20"/>
      <c r="FNH2" s="20"/>
      <c r="FNI2" s="20"/>
      <c r="FNJ2" s="20"/>
      <c r="FNK2" s="20"/>
      <c r="FNL2" s="20"/>
      <c r="FNM2" s="20"/>
      <c r="FNN2" s="20"/>
      <c r="FNO2" s="20"/>
      <c r="FNP2" s="20"/>
      <c r="FNQ2" s="20"/>
      <c r="FNR2" s="20"/>
      <c r="FNS2" s="20"/>
      <c r="FNT2" s="20"/>
      <c r="FNU2" s="20"/>
      <c r="FNV2" s="20"/>
      <c r="FNW2" s="20"/>
      <c r="FNX2" s="20"/>
      <c r="FNY2" s="20"/>
      <c r="FNZ2" s="20"/>
      <c r="FOA2" s="20"/>
      <c r="FOB2" s="20"/>
      <c r="FOC2" s="20"/>
      <c r="FOD2" s="20"/>
      <c r="FOE2" s="20"/>
      <c r="FOF2" s="20"/>
      <c r="FOG2" s="20"/>
      <c r="FOH2" s="20"/>
      <c r="FOI2" s="20"/>
      <c r="FOJ2" s="20"/>
      <c r="FOK2" s="20"/>
      <c r="FOL2" s="20"/>
      <c r="FOM2" s="20"/>
      <c r="FON2" s="20"/>
      <c r="FOO2" s="20"/>
      <c r="FOP2" s="20"/>
      <c r="FOQ2" s="20"/>
      <c r="FOR2" s="20"/>
      <c r="FOS2" s="20"/>
      <c r="FOT2" s="20"/>
      <c r="FOU2" s="20"/>
      <c r="FOV2" s="20"/>
      <c r="FOW2" s="20"/>
      <c r="FOX2" s="20"/>
      <c r="FOY2" s="20"/>
      <c r="FOZ2" s="20"/>
      <c r="FPA2" s="20"/>
      <c r="FPB2" s="20"/>
      <c r="FPC2" s="20"/>
      <c r="FPD2" s="20"/>
      <c r="FPE2" s="20"/>
      <c r="FPF2" s="20"/>
      <c r="FPG2" s="20"/>
      <c r="FPH2" s="20"/>
      <c r="FPI2" s="20"/>
      <c r="FPJ2" s="20"/>
      <c r="FPK2" s="20"/>
      <c r="FPL2" s="20"/>
      <c r="FPM2" s="20"/>
      <c r="FPN2" s="20"/>
      <c r="FPO2" s="20"/>
      <c r="FPP2" s="20"/>
      <c r="FPQ2" s="20"/>
      <c r="FPR2" s="20"/>
      <c r="FPS2" s="20"/>
      <c r="FPT2" s="20"/>
      <c r="FPU2" s="20"/>
      <c r="FPV2" s="20"/>
      <c r="FPW2" s="20"/>
      <c r="FPX2" s="20"/>
      <c r="FPY2" s="20"/>
      <c r="FPZ2" s="20"/>
      <c r="FQA2" s="20"/>
      <c r="FQB2" s="20"/>
      <c r="FQC2" s="20"/>
      <c r="FQD2" s="20"/>
      <c r="FQE2" s="20"/>
      <c r="FQF2" s="20"/>
      <c r="FQG2" s="20"/>
      <c r="FQH2" s="20"/>
      <c r="FQI2" s="20"/>
      <c r="FQJ2" s="20"/>
      <c r="FQK2" s="20"/>
      <c r="FQL2" s="20"/>
      <c r="FQM2" s="20"/>
      <c r="FQN2" s="20"/>
      <c r="FQO2" s="20"/>
      <c r="FQP2" s="20"/>
      <c r="FQQ2" s="20"/>
      <c r="FQR2" s="20"/>
      <c r="FQS2" s="20"/>
      <c r="FQT2" s="20"/>
      <c r="FQU2" s="20"/>
      <c r="FQV2" s="20"/>
      <c r="FQW2" s="20"/>
      <c r="FQX2" s="20"/>
      <c r="FQY2" s="20"/>
      <c r="FQZ2" s="20"/>
      <c r="FRA2" s="20"/>
      <c r="FRB2" s="20"/>
      <c r="FRC2" s="20"/>
      <c r="FRD2" s="20"/>
      <c r="FRE2" s="20"/>
      <c r="FRF2" s="20"/>
      <c r="FRG2" s="20"/>
      <c r="FRH2" s="20"/>
      <c r="FRI2" s="20"/>
      <c r="FRJ2" s="20"/>
      <c r="FRK2" s="20"/>
      <c r="FRL2" s="20"/>
      <c r="FRM2" s="20"/>
      <c r="FRN2" s="20"/>
      <c r="FRO2" s="20"/>
      <c r="FRP2" s="20"/>
      <c r="FRQ2" s="20"/>
      <c r="FRR2" s="20"/>
      <c r="FRS2" s="20"/>
      <c r="FRT2" s="20"/>
      <c r="FRU2" s="20"/>
      <c r="FRV2" s="20"/>
      <c r="FRW2" s="20"/>
      <c r="FRX2" s="20"/>
      <c r="FRY2" s="20"/>
      <c r="FRZ2" s="20"/>
      <c r="FSA2" s="20"/>
      <c r="FSB2" s="20"/>
      <c r="FSC2" s="20"/>
      <c r="FSD2" s="20"/>
      <c r="FSE2" s="20"/>
      <c r="FSF2" s="20"/>
      <c r="FSG2" s="20"/>
      <c r="FSH2" s="20"/>
      <c r="FSI2" s="20"/>
      <c r="FSJ2" s="20"/>
      <c r="FSK2" s="20"/>
      <c r="FSL2" s="20"/>
      <c r="FSM2" s="20"/>
      <c r="FSN2" s="20"/>
      <c r="FSO2" s="20"/>
      <c r="FSP2" s="20"/>
      <c r="FSQ2" s="20"/>
      <c r="FSR2" s="20"/>
      <c r="FSS2" s="20"/>
      <c r="FST2" s="20"/>
      <c r="FSU2" s="20"/>
      <c r="FSV2" s="20"/>
      <c r="FSW2" s="20"/>
      <c r="FSX2" s="20"/>
      <c r="FSY2" s="20"/>
      <c r="FSZ2" s="20"/>
      <c r="FTA2" s="20"/>
      <c r="FTB2" s="20"/>
      <c r="FTC2" s="20"/>
      <c r="FTD2" s="20"/>
      <c r="FTE2" s="20"/>
      <c r="FTF2" s="20"/>
      <c r="FTG2" s="20"/>
      <c r="FTH2" s="20"/>
      <c r="FTI2" s="20"/>
      <c r="FTJ2" s="20"/>
      <c r="FTK2" s="20"/>
      <c r="FTL2" s="20"/>
      <c r="FTM2" s="20"/>
      <c r="FTN2" s="20"/>
      <c r="FTO2" s="20"/>
      <c r="FTP2" s="20"/>
      <c r="FTQ2" s="20"/>
      <c r="FTR2" s="20"/>
      <c r="FTS2" s="20"/>
      <c r="FTT2" s="20"/>
      <c r="FTU2" s="20"/>
      <c r="FTV2" s="20"/>
      <c r="FTW2" s="20"/>
      <c r="FTX2" s="20"/>
      <c r="FTY2" s="20"/>
      <c r="FTZ2" s="20"/>
      <c r="FUA2" s="20"/>
      <c r="FUB2" s="20"/>
      <c r="FUC2" s="20"/>
      <c r="FUD2" s="20"/>
      <c r="FUE2" s="20"/>
      <c r="FUF2" s="20"/>
      <c r="FUG2" s="20"/>
      <c r="FUH2" s="20"/>
      <c r="FUI2" s="20"/>
      <c r="FUJ2" s="20"/>
      <c r="FUK2" s="20"/>
      <c r="FUL2" s="20"/>
      <c r="FUM2" s="20"/>
      <c r="FUN2" s="20"/>
      <c r="FUO2" s="20"/>
      <c r="FUP2" s="20"/>
      <c r="FUQ2" s="20"/>
      <c r="FUR2" s="20"/>
      <c r="FUS2" s="20"/>
      <c r="FUT2" s="20"/>
      <c r="FUU2" s="20"/>
      <c r="FUV2" s="20"/>
      <c r="FUW2" s="20"/>
      <c r="FUX2" s="20"/>
      <c r="FUY2" s="20"/>
      <c r="FUZ2" s="20"/>
      <c r="FVA2" s="20"/>
      <c r="FVB2" s="20"/>
      <c r="FVC2" s="20"/>
      <c r="FVD2" s="20"/>
      <c r="FVE2" s="20"/>
      <c r="FVF2" s="20"/>
      <c r="FVG2" s="20"/>
      <c r="FVH2" s="20"/>
      <c r="FVI2" s="20"/>
      <c r="FVJ2" s="20"/>
      <c r="FVK2" s="20"/>
      <c r="FVL2" s="20"/>
      <c r="FVM2" s="20"/>
      <c r="FVN2" s="20"/>
      <c r="FVO2" s="20"/>
      <c r="FVP2" s="20"/>
      <c r="FVQ2" s="20"/>
      <c r="FVR2" s="20"/>
      <c r="FVS2" s="20"/>
      <c r="FVT2" s="20"/>
      <c r="FVU2" s="20"/>
      <c r="FVV2" s="20"/>
      <c r="FVW2" s="20"/>
      <c r="FVX2" s="20"/>
      <c r="FVY2" s="20"/>
      <c r="FVZ2" s="20"/>
      <c r="FWA2" s="20"/>
      <c r="FWB2" s="20"/>
      <c r="FWC2" s="20"/>
      <c r="FWD2" s="20"/>
      <c r="FWE2" s="20"/>
      <c r="FWF2" s="20"/>
      <c r="FWG2" s="20"/>
      <c r="FWH2" s="20"/>
      <c r="FWI2" s="20"/>
      <c r="FWJ2" s="20"/>
      <c r="FWK2" s="20"/>
      <c r="FWL2" s="20"/>
      <c r="FWM2" s="20"/>
      <c r="FWN2" s="20"/>
      <c r="FWO2" s="20"/>
      <c r="FWP2" s="20"/>
      <c r="FWQ2" s="20"/>
      <c r="FWR2" s="20"/>
      <c r="FWS2" s="20"/>
      <c r="FWT2" s="20"/>
      <c r="FWU2" s="20"/>
      <c r="FWV2" s="20"/>
      <c r="FWW2" s="20"/>
      <c r="FWX2" s="20"/>
      <c r="FWY2" s="20"/>
      <c r="FWZ2" s="20"/>
      <c r="FXA2" s="20"/>
      <c r="FXB2" s="20"/>
      <c r="FXC2" s="20"/>
      <c r="FXD2" s="20"/>
      <c r="FXE2" s="20"/>
      <c r="FXF2" s="20"/>
      <c r="FXG2" s="20"/>
      <c r="FXH2" s="20"/>
      <c r="FXI2" s="20"/>
      <c r="FXJ2" s="20"/>
      <c r="FXK2" s="20"/>
      <c r="FXL2" s="20"/>
      <c r="FXM2" s="20"/>
      <c r="FXN2" s="20"/>
      <c r="FXO2" s="20"/>
      <c r="FXP2" s="20"/>
      <c r="FXQ2" s="20"/>
      <c r="FXR2" s="20"/>
      <c r="FXS2" s="20"/>
      <c r="FXT2" s="20"/>
      <c r="FXU2" s="20"/>
      <c r="FXV2" s="20"/>
      <c r="FXW2" s="20"/>
      <c r="FXX2" s="20"/>
      <c r="FXY2" s="20"/>
      <c r="FXZ2" s="20"/>
      <c r="FYA2" s="20"/>
      <c r="FYB2" s="20"/>
      <c r="FYC2" s="20"/>
      <c r="FYD2" s="20"/>
      <c r="FYE2" s="20"/>
      <c r="FYF2" s="20"/>
      <c r="FYG2" s="20"/>
      <c r="FYH2" s="20"/>
      <c r="FYI2" s="20"/>
      <c r="FYJ2" s="20"/>
      <c r="FYK2" s="20"/>
      <c r="FYL2" s="20"/>
      <c r="FYM2" s="20"/>
      <c r="FYN2" s="20"/>
      <c r="FYO2" s="20"/>
      <c r="FYP2" s="20"/>
      <c r="FYQ2" s="20"/>
      <c r="FYR2" s="20"/>
      <c r="FYS2" s="20"/>
      <c r="FYT2" s="20"/>
      <c r="FYU2" s="20"/>
      <c r="FYV2" s="20"/>
      <c r="FYW2" s="20"/>
      <c r="FYX2" s="20"/>
      <c r="FYY2" s="20"/>
      <c r="FYZ2" s="20"/>
      <c r="FZA2" s="20"/>
      <c r="FZB2" s="20"/>
      <c r="FZC2" s="20"/>
      <c r="FZD2" s="20"/>
      <c r="FZE2" s="20"/>
      <c r="FZF2" s="20"/>
      <c r="FZG2" s="20"/>
      <c r="FZH2" s="20"/>
      <c r="FZI2" s="20"/>
      <c r="FZJ2" s="20"/>
      <c r="FZK2" s="20"/>
      <c r="FZL2" s="20"/>
      <c r="FZM2" s="20"/>
      <c r="FZN2" s="20"/>
      <c r="FZO2" s="20"/>
      <c r="FZP2" s="20"/>
      <c r="FZQ2" s="20"/>
      <c r="FZR2" s="20"/>
      <c r="FZS2" s="20"/>
      <c r="FZT2" s="20"/>
      <c r="FZU2" s="20"/>
      <c r="FZV2" s="20"/>
      <c r="FZW2" s="20"/>
      <c r="FZX2" s="20"/>
      <c r="FZY2" s="20"/>
      <c r="FZZ2" s="20"/>
      <c r="GAA2" s="20"/>
      <c r="GAB2" s="20"/>
      <c r="GAC2" s="20"/>
      <c r="GAD2" s="20"/>
      <c r="GAE2" s="20"/>
      <c r="GAF2" s="20"/>
      <c r="GAG2" s="20"/>
      <c r="GAH2" s="20"/>
      <c r="GAI2" s="20"/>
      <c r="GAJ2" s="20"/>
      <c r="GAK2" s="20"/>
      <c r="GAL2" s="20"/>
      <c r="GAM2" s="20"/>
      <c r="GAN2" s="20"/>
      <c r="GAO2" s="20"/>
      <c r="GAP2" s="20"/>
      <c r="GAQ2" s="20"/>
      <c r="GAR2" s="20"/>
      <c r="GAS2" s="20"/>
      <c r="GAT2" s="20"/>
      <c r="GAU2" s="20"/>
      <c r="GAV2" s="20"/>
      <c r="GAW2" s="20"/>
      <c r="GAX2" s="20"/>
      <c r="GAY2" s="20"/>
      <c r="GAZ2" s="20"/>
      <c r="GBA2" s="20"/>
      <c r="GBB2" s="20"/>
      <c r="GBC2" s="20"/>
      <c r="GBD2" s="20"/>
      <c r="GBE2" s="20"/>
      <c r="GBF2" s="20"/>
      <c r="GBG2" s="20"/>
      <c r="GBH2" s="20"/>
      <c r="GBI2" s="20"/>
      <c r="GBJ2" s="20"/>
      <c r="GBK2" s="20"/>
      <c r="GBL2" s="20"/>
      <c r="GBM2" s="20"/>
      <c r="GBN2" s="20"/>
      <c r="GBO2" s="20"/>
      <c r="GBP2" s="20"/>
      <c r="GBQ2" s="20"/>
      <c r="GBR2" s="20"/>
      <c r="GBS2" s="20"/>
      <c r="GBT2" s="20"/>
      <c r="GBU2" s="20"/>
      <c r="GBV2" s="20"/>
      <c r="GBW2" s="20"/>
      <c r="GBX2" s="20"/>
      <c r="GBY2" s="20"/>
      <c r="GBZ2" s="20"/>
      <c r="GCA2" s="20"/>
      <c r="GCB2" s="20"/>
      <c r="GCC2" s="20"/>
      <c r="GCD2" s="20"/>
      <c r="GCE2" s="20"/>
      <c r="GCF2" s="20"/>
      <c r="GCG2" s="20"/>
      <c r="GCH2" s="20"/>
      <c r="GCI2" s="20"/>
      <c r="GCJ2" s="20"/>
      <c r="GCK2" s="20"/>
      <c r="GCL2" s="20"/>
      <c r="GCM2" s="20"/>
      <c r="GCN2" s="20"/>
      <c r="GCO2" s="20"/>
      <c r="GCP2" s="20"/>
      <c r="GCQ2" s="20"/>
      <c r="GCR2" s="20"/>
      <c r="GCS2" s="20"/>
      <c r="GCT2" s="20"/>
      <c r="GCU2" s="20"/>
      <c r="GCV2" s="20"/>
      <c r="GCW2" s="20"/>
      <c r="GCX2" s="20"/>
      <c r="GCY2" s="20"/>
      <c r="GCZ2" s="20"/>
      <c r="GDA2" s="20"/>
      <c r="GDB2" s="20"/>
      <c r="GDC2" s="20"/>
      <c r="GDD2" s="20"/>
      <c r="GDE2" s="20"/>
      <c r="GDF2" s="20"/>
      <c r="GDG2" s="20"/>
      <c r="GDH2" s="20"/>
      <c r="GDI2" s="20"/>
      <c r="GDJ2" s="20"/>
      <c r="GDK2" s="20"/>
      <c r="GDL2" s="20"/>
      <c r="GDM2" s="20"/>
      <c r="GDN2" s="20"/>
      <c r="GDO2" s="20"/>
      <c r="GDP2" s="20"/>
      <c r="GDQ2" s="20"/>
      <c r="GDR2" s="20"/>
      <c r="GDS2" s="20"/>
      <c r="GDT2" s="20"/>
      <c r="GDU2" s="20"/>
      <c r="GDV2" s="20"/>
      <c r="GDW2" s="20"/>
      <c r="GDX2" s="20"/>
      <c r="GDY2" s="20"/>
      <c r="GDZ2" s="20"/>
      <c r="GEA2" s="20"/>
      <c r="GEB2" s="20"/>
      <c r="GEC2" s="20"/>
      <c r="GED2" s="20"/>
      <c r="GEE2" s="20"/>
      <c r="GEF2" s="20"/>
      <c r="GEG2" s="20"/>
      <c r="GEH2" s="20"/>
      <c r="GEI2" s="20"/>
      <c r="GEJ2" s="20"/>
      <c r="GEK2" s="20"/>
      <c r="GEL2" s="20"/>
      <c r="GEM2" s="20"/>
      <c r="GEN2" s="20"/>
      <c r="GEO2" s="20"/>
      <c r="GEP2" s="20"/>
      <c r="GEQ2" s="20"/>
      <c r="GER2" s="20"/>
      <c r="GES2" s="20"/>
      <c r="GET2" s="20"/>
      <c r="GEU2" s="20"/>
      <c r="GEV2" s="20"/>
      <c r="GEW2" s="20"/>
      <c r="GEX2" s="20"/>
      <c r="GEY2" s="20"/>
      <c r="GEZ2" s="20"/>
      <c r="GFA2" s="20"/>
      <c r="GFB2" s="20"/>
      <c r="GFC2" s="20"/>
      <c r="GFD2" s="20"/>
      <c r="GFE2" s="20"/>
      <c r="GFF2" s="20"/>
      <c r="GFG2" s="20"/>
      <c r="GFH2" s="20"/>
      <c r="GFI2" s="20"/>
      <c r="GFJ2" s="20"/>
      <c r="GFK2" s="20"/>
      <c r="GFL2" s="20"/>
      <c r="GFM2" s="20"/>
      <c r="GFN2" s="20"/>
      <c r="GFO2" s="20"/>
      <c r="GFP2" s="20"/>
      <c r="GFQ2" s="20"/>
      <c r="GFR2" s="20"/>
      <c r="GFS2" s="20"/>
      <c r="GFT2" s="20"/>
      <c r="GFU2" s="20"/>
      <c r="GFV2" s="20"/>
      <c r="GFW2" s="20"/>
      <c r="GFX2" s="20"/>
      <c r="GFY2" s="20"/>
      <c r="GFZ2" s="20"/>
      <c r="GGA2" s="20"/>
      <c r="GGB2" s="20"/>
      <c r="GGC2" s="20"/>
      <c r="GGD2" s="20"/>
      <c r="GGE2" s="20"/>
      <c r="GGF2" s="20"/>
      <c r="GGG2" s="20"/>
      <c r="GGH2" s="20"/>
      <c r="GGI2" s="20"/>
      <c r="GGJ2" s="20"/>
      <c r="GGK2" s="20"/>
      <c r="GGL2" s="20"/>
      <c r="GGM2" s="20"/>
      <c r="GGN2" s="20"/>
      <c r="GGO2" s="20"/>
      <c r="GGP2" s="20"/>
      <c r="GGQ2" s="20"/>
      <c r="GGR2" s="20"/>
      <c r="GGS2" s="20"/>
      <c r="GGT2" s="20"/>
      <c r="GGU2" s="20"/>
      <c r="GGV2" s="20"/>
      <c r="GGW2" s="20"/>
      <c r="GGX2" s="20"/>
      <c r="GGY2" s="20"/>
      <c r="GGZ2" s="20"/>
      <c r="GHA2" s="20"/>
      <c r="GHB2" s="20"/>
      <c r="GHC2" s="20"/>
      <c r="GHD2" s="20"/>
      <c r="GHE2" s="20"/>
      <c r="GHF2" s="20"/>
      <c r="GHG2" s="20"/>
      <c r="GHH2" s="20"/>
      <c r="GHI2" s="20"/>
      <c r="GHJ2" s="20"/>
      <c r="GHK2" s="20"/>
      <c r="GHL2" s="20"/>
      <c r="GHM2" s="20"/>
      <c r="GHN2" s="20"/>
      <c r="GHO2" s="20"/>
      <c r="GHP2" s="20"/>
      <c r="GHQ2" s="20"/>
      <c r="GHR2" s="20"/>
      <c r="GHS2" s="20"/>
      <c r="GHT2" s="20"/>
      <c r="GHU2" s="20"/>
      <c r="GHV2" s="20"/>
      <c r="GHW2" s="20"/>
      <c r="GHX2" s="20"/>
      <c r="GHY2" s="20"/>
      <c r="GHZ2" s="20"/>
      <c r="GIA2" s="20"/>
      <c r="GIB2" s="20"/>
      <c r="GIC2" s="20"/>
      <c r="GID2" s="20"/>
      <c r="GIE2" s="20"/>
      <c r="GIF2" s="20"/>
      <c r="GIG2" s="20"/>
      <c r="GIH2" s="20"/>
      <c r="GII2" s="20"/>
      <c r="GIJ2" s="20"/>
      <c r="GIK2" s="20"/>
      <c r="GIL2" s="20"/>
      <c r="GIM2" s="20"/>
      <c r="GIN2" s="20"/>
      <c r="GIO2" s="20"/>
      <c r="GIP2" s="20"/>
      <c r="GIQ2" s="20"/>
      <c r="GIR2" s="20"/>
      <c r="GIS2" s="20"/>
      <c r="GIT2" s="20"/>
      <c r="GIU2" s="20"/>
      <c r="GIV2" s="20"/>
      <c r="GIW2" s="20"/>
      <c r="GIX2" s="20"/>
      <c r="GIY2" s="20"/>
      <c r="GIZ2" s="20"/>
      <c r="GJA2" s="20"/>
      <c r="GJB2" s="20"/>
      <c r="GJC2" s="20"/>
      <c r="GJD2" s="20"/>
      <c r="GJE2" s="20"/>
      <c r="GJF2" s="20"/>
      <c r="GJG2" s="20"/>
      <c r="GJH2" s="20"/>
      <c r="GJI2" s="20"/>
      <c r="GJJ2" s="20"/>
      <c r="GJK2" s="20"/>
      <c r="GJL2" s="20"/>
      <c r="GJM2" s="20"/>
      <c r="GJN2" s="20"/>
      <c r="GJO2" s="20"/>
      <c r="GJP2" s="20"/>
      <c r="GJQ2" s="20"/>
      <c r="GJR2" s="20"/>
      <c r="GJS2" s="20"/>
      <c r="GJT2" s="20"/>
      <c r="GJU2" s="20"/>
      <c r="GJV2" s="20"/>
      <c r="GJW2" s="20"/>
      <c r="GJX2" s="20"/>
      <c r="GJY2" s="20"/>
      <c r="GJZ2" s="20"/>
      <c r="GKA2" s="20"/>
      <c r="GKB2" s="20"/>
      <c r="GKC2" s="20"/>
      <c r="GKD2" s="20"/>
      <c r="GKE2" s="20"/>
      <c r="GKF2" s="20"/>
      <c r="GKG2" s="20"/>
      <c r="GKH2" s="20"/>
      <c r="GKI2" s="20"/>
      <c r="GKJ2" s="20"/>
      <c r="GKK2" s="20"/>
      <c r="GKL2" s="20"/>
      <c r="GKM2" s="20"/>
      <c r="GKN2" s="20"/>
      <c r="GKO2" s="20"/>
      <c r="GKP2" s="20"/>
      <c r="GKQ2" s="20"/>
      <c r="GKR2" s="20"/>
      <c r="GKS2" s="20"/>
      <c r="GKT2" s="20"/>
      <c r="GKU2" s="20"/>
      <c r="GKV2" s="20"/>
      <c r="GKW2" s="20"/>
      <c r="GKX2" s="20"/>
      <c r="GKY2" s="20"/>
      <c r="GKZ2" s="20"/>
      <c r="GLA2" s="20"/>
      <c r="GLB2" s="20"/>
      <c r="GLC2" s="20"/>
      <c r="GLD2" s="20"/>
      <c r="GLE2" s="20"/>
      <c r="GLF2" s="20"/>
      <c r="GLG2" s="20"/>
      <c r="GLH2" s="20"/>
      <c r="GLI2" s="20"/>
      <c r="GLJ2" s="20"/>
      <c r="GLK2" s="20"/>
      <c r="GLL2" s="20"/>
      <c r="GLM2" s="20"/>
      <c r="GLN2" s="20"/>
      <c r="GLO2" s="20"/>
      <c r="GLP2" s="20"/>
      <c r="GLQ2" s="20"/>
      <c r="GLR2" s="20"/>
      <c r="GLS2" s="20"/>
      <c r="GLT2" s="20"/>
      <c r="GLU2" s="20"/>
      <c r="GLV2" s="20"/>
      <c r="GLW2" s="20"/>
      <c r="GLX2" s="20"/>
      <c r="GLY2" s="20"/>
      <c r="GLZ2" s="20"/>
      <c r="GMA2" s="20"/>
      <c r="GMB2" s="20"/>
      <c r="GMC2" s="20"/>
      <c r="GMD2" s="20"/>
      <c r="GME2" s="20"/>
      <c r="GMF2" s="20"/>
      <c r="GMG2" s="20"/>
      <c r="GMH2" s="20"/>
      <c r="GMI2" s="20"/>
      <c r="GMJ2" s="20"/>
      <c r="GMK2" s="20"/>
      <c r="GML2" s="20"/>
      <c r="GMM2" s="20"/>
      <c r="GMN2" s="20"/>
      <c r="GMO2" s="20"/>
      <c r="GMP2" s="20"/>
      <c r="GMQ2" s="20"/>
      <c r="GMR2" s="20"/>
      <c r="GMS2" s="20"/>
      <c r="GMT2" s="20"/>
      <c r="GMU2" s="20"/>
      <c r="GMV2" s="20"/>
      <c r="GMW2" s="20"/>
      <c r="GMX2" s="20"/>
      <c r="GMY2" s="20"/>
      <c r="GMZ2" s="20"/>
      <c r="GNA2" s="20"/>
      <c r="GNB2" s="20"/>
      <c r="GNC2" s="20"/>
      <c r="GND2" s="20"/>
      <c r="GNE2" s="20"/>
      <c r="GNF2" s="20"/>
      <c r="GNG2" s="20"/>
      <c r="GNH2" s="20"/>
      <c r="GNI2" s="20"/>
      <c r="GNJ2" s="20"/>
      <c r="GNK2" s="20"/>
      <c r="GNL2" s="20"/>
      <c r="GNM2" s="20"/>
      <c r="GNN2" s="20"/>
      <c r="GNO2" s="20"/>
      <c r="GNP2" s="20"/>
      <c r="GNQ2" s="20"/>
      <c r="GNR2" s="20"/>
      <c r="GNS2" s="20"/>
      <c r="GNT2" s="20"/>
      <c r="GNU2" s="20"/>
      <c r="GNV2" s="20"/>
      <c r="GNW2" s="20"/>
      <c r="GNX2" s="20"/>
      <c r="GNY2" s="20"/>
      <c r="GNZ2" s="20"/>
      <c r="GOA2" s="20"/>
      <c r="GOB2" s="20"/>
      <c r="GOC2" s="20"/>
      <c r="GOD2" s="20"/>
      <c r="GOE2" s="20"/>
      <c r="GOF2" s="20"/>
      <c r="GOG2" s="20"/>
      <c r="GOH2" s="20"/>
      <c r="GOI2" s="20"/>
      <c r="GOJ2" s="20"/>
      <c r="GOK2" s="20"/>
      <c r="GOL2" s="20"/>
      <c r="GOM2" s="20"/>
      <c r="GON2" s="20"/>
      <c r="GOO2" s="20"/>
      <c r="GOP2" s="20"/>
      <c r="GOQ2" s="20"/>
      <c r="GOR2" s="20"/>
      <c r="GOS2" s="20"/>
      <c r="GOT2" s="20"/>
      <c r="GOU2" s="20"/>
      <c r="GOV2" s="20"/>
      <c r="GOW2" s="20"/>
      <c r="GOX2" s="20"/>
      <c r="GOY2" s="20"/>
      <c r="GOZ2" s="20"/>
      <c r="GPA2" s="20"/>
      <c r="GPB2" s="20"/>
      <c r="GPC2" s="20"/>
      <c r="GPD2" s="20"/>
      <c r="GPE2" s="20"/>
      <c r="GPF2" s="20"/>
      <c r="GPG2" s="20"/>
      <c r="GPH2" s="20"/>
      <c r="GPI2" s="20"/>
      <c r="GPJ2" s="20"/>
      <c r="GPK2" s="20"/>
      <c r="GPL2" s="20"/>
      <c r="GPM2" s="20"/>
      <c r="GPN2" s="20"/>
      <c r="GPO2" s="20"/>
      <c r="GPP2" s="20"/>
      <c r="GPQ2" s="20"/>
      <c r="GPR2" s="20"/>
      <c r="GPS2" s="20"/>
      <c r="GPT2" s="20"/>
      <c r="GPU2" s="20"/>
      <c r="GPV2" s="20"/>
      <c r="GPW2" s="20"/>
      <c r="GPX2" s="20"/>
      <c r="GPY2" s="20"/>
      <c r="GPZ2" s="20"/>
      <c r="GQA2" s="20"/>
      <c r="GQB2" s="20"/>
      <c r="GQC2" s="20"/>
      <c r="GQD2" s="20"/>
      <c r="GQE2" s="20"/>
      <c r="GQF2" s="20"/>
      <c r="GQG2" s="20"/>
      <c r="GQH2" s="20"/>
      <c r="GQI2" s="20"/>
      <c r="GQJ2" s="20"/>
      <c r="GQK2" s="20"/>
      <c r="GQL2" s="20"/>
      <c r="GQM2" s="20"/>
      <c r="GQN2" s="20"/>
      <c r="GQO2" s="20"/>
      <c r="GQP2" s="20"/>
      <c r="GQQ2" s="20"/>
      <c r="GQR2" s="20"/>
      <c r="GQS2" s="20"/>
      <c r="GQT2" s="20"/>
      <c r="GQU2" s="20"/>
      <c r="GQV2" s="20"/>
      <c r="GQW2" s="20"/>
      <c r="GQX2" s="20"/>
      <c r="GQY2" s="20"/>
      <c r="GQZ2" s="20"/>
      <c r="GRA2" s="20"/>
      <c r="GRB2" s="20"/>
      <c r="GRC2" s="20"/>
      <c r="GRD2" s="20"/>
      <c r="GRE2" s="20"/>
      <c r="GRF2" s="20"/>
      <c r="GRG2" s="20"/>
      <c r="GRH2" s="20"/>
      <c r="GRI2" s="20"/>
      <c r="GRJ2" s="20"/>
      <c r="GRK2" s="20"/>
      <c r="GRL2" s="20"/>
      <c r="GRM2" s="20"/>
      <c r="GRN2" s="20"/>
      <c r="GRO2" s="20"/>
      <c r="GRP2" s="20"/>
      <c r="GRQ2" s="20"/>
      <c r="GRR2" s="20"/>
      <c r="GRS2" s="20"/>
      <c r="GRT2" s="20"/>
      <c r="GRU2" s="20"/>
      <c r="GRV2" s="20"/>
      <c r="GRW2" s="20"/>
      <c r="GRX2" s="20"/>
      <c r="GRY2" s="20"/>
      <c r="GRZ2" s="20"/>
      <c r="GSA2" s="20"/>
      <c r="GSB2" s="20"/>
      <c r="GSC2" s="20"/>
      <c r="GSD2" s="20"/>
      <c r="GSE2" s="20"/>
      <c r="GSF2" s="20"/>
      <c r="GSG2" s="20"/>
      <c r="GSH2" s="20"/>
      <c r="GSI2" s="20"/>
      <c r="GSJ2" s="20"/>
      <c r="GSK2" s="20"/>
      <c r="GSL2" s="20"/>
      <c r="GSM2" s="20"/>
      <c r="GSN2" s="20"/>
      <c r="GSO2" s="20"/>
      <c r="GSP2" s="20"/>
      <c r="GSQ2" s="20"/>
      <c r="GSR2" s="20"/>
      <c r="GSS2" s="20"/>
      <c r="GST2" s="20"/>
      <c r="GSU2" s="20"/>
      <c r="GSV2" s="20"/>
      <c r="GSW2" s="20"/>
      <c r="GSX2" s="20"/>
      <c r="GSY2" s="20"/>
      <c r="GSZ2" s="20"/>
      <c r="GTA2" s="20"/>
      <c r="GTB2" s="20"/>
      <c r="GTC2" s="20"/>
      <c r="GTD2" s="20"/>
      <c r="GTE2" s="20"/>
      <c r="GTF2" s="20"/>
      <c r="GTG2" s="20"/>
      <c r="GTH2" s="20"/>
      <c r="GTI2" s="20"/>
      <c r="GTJ2" s="20"/>
      <c r="GTK2" s="20"/>
      <c r="GTL2" s="20"/>
      <c r="GTM2" s="20"/>
      <c r="GTN2" s="20"/>
      <c r="GTO2" s="20"/>
      <c r="GTP2" s="20"/>
      <c r="GTQ2" s="20"/>
      <c r="GTR2" s="20"/>
      <c r="GTS2" s="20"/>
      <c r="GTT2" s="20"/>
      <c r="GTU2" s="20"/>
      <c r="GTV2" s="20"/>
      <c r="GTW2" s="20"/>
      <c r="GTX2" s="20"/>
      <c r="GTY2" s="20"/>
      <c r="GTZ2" s="20"/>
      <c r="GUA2" s="20"/>
      <c r="GUB2" s="20"/>
      <c r="GUC2" s="20"/>
      <c r="GUD2" s="20"/>
      <c r="GUE2" s="20"/>
      <c r="GUF2" s="20"/>
      <c r="GUG2" s="20"/>
      <c r="GUH2" s="20"/>
      <c r="GUI2" s="20"/>
      <c r="GUJ2" s="20"/>
      <c r="GUK2" s="20"/>
      <c r="GUL2" s="20"/>
      <c r="GUM2" s="20"/>
      <c r="GUN2" s="20"/>
      <c r="GUO2" s="20"/>
      <c r="GUP2" s="20"/>
      <c r="GUQ2" s="20"/>
      <c r="GUR2" s="20"/>
      <c r="GUS2" s="20"/>
      <c r="GUT2" s="20"/>
      <c r="GUU2" s="20"/>
      <c r="GUV2" s="20"/>
      <c r="GUW2" s="20"/>
      <c r="GUX2" s="20"/>
      <c r="GUY2" s="20"/>
      <c r="GUZ2" s="20"/>
      <c r="GVA2" s="20"/>
      <c r="GVB2" s="20"/>
      <c r="GVC2" s="20"/>
      <c r="GVD2" s="20"/>
      <c r="GVE2" s="20"/>
      <c r="GVF2" s="20"/>
      <c r="GVG2" s="20"/>
      <c r="GVH2" s="20"/>
      <c r="GVI2" s="20"/>
      <c r="GVJ2" s="20"/>
      <c r="GVK2" s="20"/>
      <c r="GVL2" s="20"/>
      <c r="GVM2" s="20"/>
      <c r="GVN2" s="20"/>
      <c r="GVO2" s="20"/>
      <c r="GVP2" s="20"/>
      <c r="GVQ2" s="20"/>
      <c r="GVR2" s="20"/>
      <c r="GVS2" s="20"/>
      <c r="GVT2" s="20"/>
      <c r="GVU2" s="20"/>
      <c r="GVV2" s="20"/>
      <c r="GVW2" s="20"/>
      <c r="GVX2" s="20"/>
      <c r="GVY2" s="20"/>
      <c r="GVZ2" s="20"/>
      <c r="GWA2" s="20"/>
      <c r="GWB2" s="20"/>
      <c r="GWC2" s="20"/>
      <c r="GWD2" s="20"/>
      <c r="GWE2" s="20"/>
      <c r="GWF2" s="20"/>
      <c r="GWG2" s="20"/>
      <c r="GWH2" s="20"/>
      <c r="GWI2" s="20"/>
      <c r="GWJ2" s="20"/>
      <c r="GWK2" s="20"/>
      <c r="GWL2" s="20"/>
      <c r="GWM2" s="20"/>
      <c r="GWN2" s="20"/>
      <c r="GWO2" s="20"/>
      <c r="GWP2" s="20"/>
      <c r="GWQ2" s="20"/>
      <c r="GWR2" s="20"/>
      <c r="GWS2" s="20"/>
      <c r="GWT2" s="20"/>
      <c r="GWU2" s="20"/>
      <c r="GWV2" s="20"/>
      <c r="GWW2" s="20"/>
      <c r="GWX2" s="20"/>
      <c r="GWY2" s="20"/>
      <c r="GWZ2" s="20"/>
      <c r="GXA2" s="20"/>
      <c r="GXB2" s="20"/>
      <c r="GXC2" s="20"/>
      <c r="GXD2" s="20"/>
      <c r="GXE2" s="20"/>
      <c r="GXF2" s="20"/>
      <c r="GXG2" s="20"/>
      <c r="GXH2" s="20"/>
      <c r="GXI2" s="20"/>
      <c r="GXJ2" s="20"/>
      <c r="GXK2" s="20"/>
      <c r="GXL2" s="20"/>
      <c r="GXM2" s="20"/>
      <c r="GXN2" s="20"/>
      <c r="GXO2" s="20"/>
      <c r="GXP2" s="20"/>
      <c r="GXQ2" s="20"/>
      <c r="GXR2" s="20"/>
      <c r="GXS2" s="20"/>
      <c r="GXT2" s="20"/>
      <c r="GXU2" s="20"/>
      <c r="GXV2" s="20"/>
      <c r="GXW2" s="20"/>
      <c r="GXX2" s="20"/>
      <c r="GXY2" s="20"/>
      <c r="GXZ2" s="20"/>
      <c r="GYA2" s="20"/>
      <c r="GYB2" s="20"/>
      <c r="GYC2" s="20"/>
      <c r="GYD2" s="20"/>
      <c r="GYE2" s="20"/>
      <c r="GYF2" s="20"/>
      <c r="GYG2" s="20"/>
      <c r="GYH2" s="20"/>
      <c r="GYI2" s="20"/>
      <c r="GYJ2" s="20"/>
      <c r="GYK2" s="20"/>
      <c r="GYL2" s="20"/>
      <c r="GYM2" s="20"/>
      <c r="GYN2" s="20"/>
      <c r="GYO2" s="20"/>
      <c r="GYP2" s="20"/>
      <c r="GYQ2" s="20"/>
      <c r="GYR2" s="20"/>
      <c r="GYS2" s="20"/>
      <c r="GYT2" s="20"/>
      <c r="GYU2" s="20"/>
      <c r="GYV2" s="20"/>
      <c r="GYW2" s="20"/>
      <c r="GYX2" s="20"/>
      <c r="GYY2" s="20"/>
      <c r="GYZ2" s="20"/>
      <c r="GZA2" s="20"/>
      <c r="GZB2" s="20"/>
      <c r="GZC2" s="20"/>
      <c r="GZD2" s="20"/>
      <c r="GZE2" s="20"/>
      <c r="GZF2" s="20"/>
      <c r="GZG2" s="20"/>
      <c r="GZH2" s="20"/>
      <c r="GZI2" s="20"/>
      <c r="GZJ2" s="20"/>
      <c r="GZK2" s="20"/>
      <c r="GZL2" s="20"/>
      <c r="GZM2" s="20"/>
      <c r="GZN2" s="20"/>
      <c r="GZO2" s="20"/>
      <c r="GZP2" s="20"/>
      <c r="GZQ2" s="20"/>
      <c r="GZR2" s="20"/>
      <c r="GZS2" s="20"/>
      <c r="GZT2" s="20"/>
      <c r="GZU2" s="20"/>
      <c r="GZV2" s="20"/>
      <c r="GZW2" s="20"/>
      <c r="GZX2" s="20"/>
      <c r="GZY2" s="20"/>
      <c r="GZZ2" s="20"/>
      <c r="HAA2" s="20"/>
      <c r="HAB2" s="20"/>
      <c r="HAC2" s="20"/>
      <c r="HAD2" s="20"/>
      <c r="HAE2" s="20"/>
      <c r="HAF2" s="20"/>
      <c r="HAG2" s="20"/>
      <c r="HAH2" s="20"/>
      <c r="HAI2" s="20"/>
      <c r="HAJ2" s="20"/>
      <c r="HAK2" s="20"/>
      <c r="HAL2" s="20"/>
      <c r="HAM2" s="20"/>
      <c r="HAN2" s="20"/>
      <c r="HAO2" s="20"/>
      <c r="HAP2" s="20"/>
      <c r="HAQ2" s="20"/>
      <c r="HAR2" s="20"/>
      <c r="HAS2" s="20"/>
      <c r="HAT2" s="20"/>
      <c r="HAU2" s="20"/>
      <c r="HAV2" s="20"/>
      <c r="HAW2" s="20"/>
      <c r="HAX2" s="20"/>
      <c r="HAY2" s="20"/>
      <c r="HAZ2" s="20"/>
      <c r="HBA2" s="20"/>
      <c r="HBB2" s="20"/>
      <c r="HBC2" s="20"/>
      <c r="HBD2" s="20"/>
      <c r="HBE2" s="20"/>
      <c r="HBF2" s="20"/>
      <c r="HBG2" s="20"/>
      <c r="HBH2" s="20"/>
      <c r="HBI2" s="20"/>
      <c r="HBJ2" s="20"/>
      <c r="HBK2" s="20"/>
      <c r="HBL2" s="20"/>
      <c r="HBM2" s="20"/>
      <c r="HBN2" s="20"/>
      <c r="HBO2" s="20"/>
      <c r="HBP2" s="20"/>
      <c r="HBQ2" s="20"/>
      <c r="HBR2" s="20"/>
      <c r="HBS2" s="20"/>
      <c r="HBT2" s="20"/>
      <c r="HBU2" s="20"/>
      <c r="HBV2" s="20"/>
      <c r="HBW2" s="20"/>
      <c r="HBX2" s="20"/>
      <c r="HBY2" s="20"/>
      <c r="HBZ2" s="20"/>
      <c r="HCA2" s="20"/>
      <c r="HCB2" s="20"/>
      <c r="HCC2" s="20"/>
      <c r="HCD2" s="20"/>
      <c r="HCE2" s="20"/>
      <c r="HCF2" s="20"/>
      <c r="HCG2" s="20"/>
      <c r="HCH2" s="20"/>
      <c r="HCI2" s="20"/>
      <c r="HCJ2" s="20"/>
      <c r="HCK2" s="20"/>
      <c r="HCL2" s="20"/>
      <c r="HCM2" s="20"/>
      <c r="HCN2" s="20"/>
      <c r="HCO2" s="20"/>
      <c r="HCP2" s="20"/>
      <c r="HCQ2" s="20"/>
      <c r="HCR2" s="20"/>
      <c r="HCS2" s="20"/>
      <c r="HCT2" s="20"/>
      <c r="HCU2" s="20"/>
      <c r="HCV2" s="20"/>
      <c r="HCW2" s="20"/>
      <c r="HCX2" s="20"/>
      <c r="HCY2" s="20"/>
      <c r="HCZ2" s="20"/>
      <c r="HDA2" s="20"/>
      <c r="HDB2" s="20"/>
      <c r="HDC2" s="20"/>
      <c r="HDD2" s="20"/>
      <c r="HDE2" s="20"/>
      <c r="HDF2" s="20"/>
      <c r="HDG2" s="20"/>
      <c r="HDH2" s="20"/>
      <c r="HDI2" s="20"/>
      <c r="HDJ2" s="20"/>
      <c r="HDK2" s="20"/>
      <c r="HDL2" s="20"/>
      <c r="HDM2" s="20"/>
      <c r="HDN2" s="20"/>
      <c r="HDO2" s="20"/>
      <c r="HDP2" s="20"/>
      <c r="HDQ2" s="20"/>
      <c r="HDR2" s="20"/>
      <c r="HDS2" s="20"/>
      <c r="HDT2" s="20"/>
      <c r="HDU2" s="20"/>
      <c r="HDV2" s="20"/>
      <c r="HDW2" s="20"/>
      <c r="HDX2" s="20"/>
      <c r="HDY2" s="20"/>
      <c r="HDZ2" s="20"/>
      <c r="HEA2" s="20"/>
      <c r="HEB2" s="20"/>
      <c r="HEC2" s="20"/>
      <c r="HED2" s="20"/>
      <c r="HEE2" s="20"/>
      <c r="HEF2" s="20"/>
      <c r="HEG2" s="20"/>
      <c r="HEH2" s="20"/>
      <c r="HEI2" s="20"/>
      <c r="HEJ2" s="20"/>
      <c r="HEK2" s="20"/>
      <c r="HEL2" s="20"/>
      <c r="HEM2" s="20"/>
      <c r="HEN2" s="20"/>
      <c r="HEO2" s="20"/>
      <c r="HEP2" s="20"/>
      <c r="HEQ2" s="20"/>
      <c r="HER2" s="20"/>
      <c r="HES2" s="20"/>
      <c r="HET2" s="20"/>
      <c r="HEU2" s="20"/>
      <c r="HEV2" s="20"/>
      <c r="HEW2" s="20"/>
      <c r="HEX2" s="20"/>
      <c r="HEY2" s="20"/>
      <c r="HEZ2" s="20"/>
      <c r="HFA2" s="20"/>
      <c r="HFB2" s="20"/>
      <c r="HFC2" s="20"/>
      <c r="HFD2" s="20"/>
      <c r="HFE2" s="20"/>
      <c r="HFF2" s="20"/>
      <c r="HFG2" s="20"/>
      <c r="HFH2" s="20"/>
      <c r="HFI2" s="20"/>
      <c r="HFJ2" s="20"/>
      <c r="HFK2" s="20"/>
      <c r="HFL2" s="20"/>
      <c r="HFM2" s="20"/>
      <c r="HFN2" s="20"/>
      <c r="HFO2" s="20"/>
      <c r="HFP2" s="20"/>
      <c r="HFQ2" s="20"/>
      <c r="HFR2" s="20"/>
      <c r="HFS2" s="20"/>
      <c r="HFT2" s="20"/>
      <c r="HFU2" s="20"/>
      <c r="HFV2" s="20"/>
      <c r="HFW2" s="20"/>
      <c r="HFX2" s="20"/>
      <c r="HFY2" s="20"/>
      <c r="HFZ2" s="20"/>
      <c r="HGA2" s="20"/>
      <c r="HGB2" s="20"/>
      <c r="HGC2" s="20"/>
      <c r="HGD2" s="20"/>
      <c r="HGE2" s="20"/>
      <c r="HGF2" s="20"/>
      <c r="HGG2" s="20"/>
      <c r="HGH2" s="20"/>
      <c r="HGI2" s="20"/>
      <c r="HGJ2" s="20"/>
      <c r="HGK2" s="20"/>
      <c r="HGL2" s="20"/>
      <c r="HGM2" s="20"/>
      <c r="HGN2" s="20"/>
      <c r="HGO2" s="20"/>
      <c r="HGP2" s="20"/>
      <c r="HGQ2" s="20"/>
      <c r="HGR2" s="20"/>
      <c r="HGS2" s="20"/>
      <c r="HGT2" s="20"/>
      <c r="HGU2" s="20"/>
      <c r="HGV2" s="20"/>
      <c r="HGW2" s="20"/>
      <c r="HGX2" s="20"/>
      <c r="HGY2" s="20"/>
      <c r="HGZ2" s="20"/>
      <c r="HHA2" s="20"/>
      <c r="HHB2" s="20"/>
      <c r="HHC2" s="20"/>
      <c r="HHD2" s="20"/>
      <c r="HHE2" s="20"/>
      <c r="HHF2" s="20"/>
      <c r="HHG2" s="20"/>
      <c r="HHH2" s="20"/>
      <c r="HHI2" s="20"/>
      <c r="HHJ2" s="20"/>
      <c r="HHK2" s="20"/>
      <c r="HHL2" s="20"/>
      <c r="HHM2" s="20"/>
      <c r="HHN2" s="20"/>
      <c r="HHO2" s="20"/>
      <c r="HHP2" s="20"/>
      <c r="HHQ2" s="20"/>
      <c r="HHR2" s="20"/>
      <c r="HHS2" s="20"/>
      <c r="HHT2" s="20"/>
      <c r="HHU2" s="20"/>
      <c r="HHV2" s="20"/>
      <c r="HHW2" s="20"/>
      <c r="HHX2" s="20"/>
      <c r="HHY2" s="20"/>
      <c r="HHZ2" s="20"/>
      <c r="HIA2" s="20"/>
      <c r="HIB2" s="20"/>
      <c r="HIC2" s="20"/>
      <c r="HID2" s="20"/>
      <c r="HIE2" s="20"/>
      <c r="HIF2" s="20"/>
      <c r="HIG2" s="20"/>
      <c r="HIH2" s="20"/>
      <c r="HII2" s="20"/>
      <c r="HIJ2" s="20"/>
      <c r="HIK2" s="20"/>
      <c r="HIL2" s="20"/>
      <c r="HIM2" s="20"/>
      <c r="HIN2" s="20"/>
      <c r="HIO2" s="20"/>
      <c r="HIP2" s="20"/>
      <c r="HIQ2" s="20"/>
      <c r="HIR2" s="20"/>
      <c r="HIS2" s="20"/>
      <c r="HIT2" s="20"/>
      <c r="HIU2" s="20"/>
      <c r="HIV2" s="20"/>
      <c r="HIW2" s="20"/>
      <c r="HIX2" s="20"/>
      <c r="HIY2" s="20"/>
      <c r="HIZ2" s="20"/>
      <c r="HJA2" s="20"/>
      <c r="HJB2" s="20"/>
      <c r="HJC2" s="20"/>
      <c r="HJD2" s="20"/>
      <c r="HJE2" s="20"/>
      <c r="HJF2" s="20"/>
      <c r="HJG2" s="20"/>
      <c r="HJH2" s="20"/>
      <c r="HJI2" s="20"/>
      <c r="HJJ2" s="20"/>
      <c r="HJK2" s="20"/>
      <c r="HJL2" s="20"/>
      <c r="HJM2" s="20"/>
      <c r="HJN2" s="20"/>
      <c r="HJO2" s="20"/>
      <c r="HJP2" s="20"/>
      <c r="HJQ2" s="20"/>
      <c r="HJR2" s="20"/>
      <c r="HJS2" s="20"/>
      <c r="HJT2" s="20"/>
      <c r="HJU2" s="20"/>
      <c r="HJV2" s="20"/>
      <c r="HJW2" s="20"/>
      <c r="HJX2" s="20"/>
      <c r="HJY2" s="20"/>
      <c r="HJZ2" s="20"/>
      <c r="HKA2" s="20"/>
      <c r="HKB2" s="20"/>
      <c r="HKC2" s="20"/>
      <c r="HKD2" s="20"/>
      <c r="HKE2" s="20"/>
      <c r="HKF2" s="20"/>
      <c r="HKG2" s="20"/>
      <c r="HKH2" s="20"/>
      <c r="HKI2" s="20"/>
      <c r="HKJ2" s="20"/>
      <c r="HKK2" s="20"/>
      <c r="HKL2" s="20"/>
      <c r="HKM2" s="20"/>
      <c r="HKN2" s="20"/>
      <c r="HKO2" s="20"/>
      <c r="HKP2" s="20"/>
      <c r="HKQ2" s="20"/>
      <c r="HKR2" s="20"/>
      <c r="HKS2" s="20"/>
      <c r="HKT2" s="20"/>
      <c r="HKU2" s="20"/>
      <c r="HKV2" s="20"/>
      <c r="HKW2" s="20"/>
      <c r="HKX2" s="20"/>
      <c r="HKY2" s="20"/>
      <c r="HKZ2" s="20"/>
      <c r="HLA2" s="20"/>
      <c r="HLB2" s="20"/>
      <c r="HLC2" s="20"/>
      <c r="HLD2" s="20"/>
      <c r="HLE2" s="20"/>
      <c r="HLF2" s="20"/>
      <c r="HLG2" s="20"/>
      <c r="HLH2" s="20"/>
      <c r="HLI2" s="20"/>
      <c r="HLJ2" s="20"/>
      <c r="HLK2" s="20"/>
      <c r="HLL2" s="20"/>
      <c r="HLM2" s="20"/>
      <c r="HLN2" s="20"/>
      <c r="HLO2" s="20"/>
      <c r="HLP2" s="20"/>
      <c r="HLQ2" s="20"/>
      <c r="HLR2" s="20"/>
      <c r="HLS2" s="20"/>
      <c r="HLT2" s="20"/>
      <c r="HLU2" s="20"/>
      <c r="HLV2" s="20"/>
      <c r="HLW2" s="20"/>
      <c r="HLX2" s="20"/>
      <c r="HLY2" s="20"/>
      <c r="HLZ2" s="20"/>
      <c r="HMA2" s="20"/>
      <c r="HMB2" s="20"/>
      <c r="HMC2" s="20"/>
      <c r="HMD2" s="20"/>
      <c r="HME2" s="20"/>
      <c r="HMF2" s="20"/>
      <c r="HMG2" s="20"/>
      <c r="HMH2" s="20"/>
      <c r="HMI2" s="20"/>
      <c r="HMJ2" s="20"/>
      <c r="HMK2" s="20"/>
      <c r="HML2" s="20"/>
      <c r="HMM2" s="20"/>
      <c r="HMN2" s="20"/>
      <c r="HMO2" s="20"/>
      <c r="HMP2" s="20"/>
      <c r="HMQ2" s="20"/>
      <c r="HMR2" s="20"/>
      <c r="HMS2" s="20"/>
      <c r="HMT2" s="20"/>
      <c r="HMU2" s="20"/>
      <c r="HMV2" s="20"/>
      <c r="HMW2" s="20"/>
      <c r="HMX2" s="20"/>
      <c r="HMY2" s="20"/>
      <c r="HMZ2" s="20"/>
      <c r="HNA2" s="20"/>
      <c r="HNB2" s="20"/>
      <c r="HNC2" s="20"/>
      <c r="HND2" s="20"/>
      <c r="HNE2" s="20"/>
      <c r="HNF2" s="20"/>
      <c r="HNG2" s="20"/>
      <c r="HNH2" s="20"/>
      <c r="HNI2" s="20"/>
      <c r="HNJ2" s="20"/>
      <c r="HNK2" s="20"/>
      <c r="HNL2" s="20"/>
      <c r="HNM2" s="20"/>
      <c r="HNN2" s="20"/>
      <c r="HNO2" s="20"/>
      <c r="HNP2" s="20"/>
      <c r="HNQ2" s="20"/>
      <c r="HNR2" s="20"/>
      <c r="HNS2" s="20"/>
      <c r="HNT2" s="20"/>
      <c r="HNU2" s="20"/>
      <c r="HNV2" s="20"/>
      <c r="HNW2" s="20"/>
      <c r="HNX2" s="20"/>
      <c r="HNY2" s="20"/>
      <c r="HNZ2" s="20"/>
      <c r="HOA2" s="20"/>
      <c r="HOB2" s="20"/>
      <c r="HOC2" s="20"/>
      <c r="HOD2" s="20"/>
      <c r="HOE2" s="20"/>
      <c r="HOF2" s="20"/>
      <c r="HOG2" s="20"/>
      <c r="HOH2" s="20"/>
      <c r="HOI2" s="20"/>
      <c r="HOJ2" s="20"/>
      <c r="HOK2" s="20"/>
      <c r="HOL2" s="20"/>
      <c r="HOM2" s="20"/>
      <c r="HON2" s="20"/>
      <c r="HOO2" s="20"/>
      <c r="HOP2" s="20"/>
      <c r="HOQ2" s="20"/>
      <c r="HOR2" s="20"/>
      <c r="HOS2" s="20"/>
      <c r="HOT2" s="20"/>
      <c r="HOU2" s="20"/>
      <c r="HOV2" s="20"/>
      <c r="HOW2" s="20"/>
      <c r="HOX2" s="20"/>
      <c r="HOY2" s="20"/>
      <c r="HOZ2" s="20"/>
      <c r="HPA2" s="20"/>
      <c r="HPB2" s="20"/>
      <c r="HPC2" s="20"/>
      <c r="HPD2" s="20"/>
      <c r="HPE2" s="20"/>
      <c r="HPF2" s="20"/>
      <c r="HPG2" s="20"/>
      <c r="HPH2" s="20"/>
      <c r="HPI2" s="20"/>
      <c r="HPJ2" s="20"/>
      <c r="HPK2" s="20"/>
      <c r="HPL2" s="20"/>
      <c r="HPM2" s="20"/>
      <c r="HPN2" s="20"/>
      <c r="HPO2" s="20"/>
      <c r="HPP2" s="20"/>
      <c r="HPQ2" s="20"/>
      <c r="HPR2" s="20"/>
      <c r="HPS2" s="20"/>
      <c r="HPT2" s="20"/>
      <c r="HPU2" s="20"/>
      <c r="HPV2" s="20"/>
      <c r="HPW2" s="20"/>
      <c r="HPX2" s="20"/>
      <c r="HPY2" s="20"/>
      <c r="HPZ2" s="20"/>
      <c r="HQA2" s="20"/>
      <c r="HQB2" s="20"/>
      <c r="HQC2" s="20"/>
      <c r="HQD2" s="20"/>
      <c r="HQE2" s="20"/>
      <c r="HQF2" s="20"/>
      <c r="HQG2" s="20"/>
      <c r="HQH2" s="20"/>
      <c r="HQI2" s="20"/>
      <c r="HQJ2" s="20"/>
      <c r="HQK2" s="20"/>
      <c r="HQL2" s="20"/>
      <c r="HQM2" s="20"/>
      <c r="HQN2" s="20"/>
      <c r="HQO2" s="20"/>
      <c r="HQP2" s="20"/>
      <c r="HQQ2" s="20"/>
      <c r="HQR2" s="20"/>
      <c r="HQS2" s="20"/>
      <c r="HQT2" s="20"/>
      <c r="HQU2" s="20"/>
      <c r="HQV2" s="20"/>
      <c r="HQW2" s="20"/>
      <c r="HQX2" s="20"/>
      <c r="HQY2" s="20"/>
      <c r="HQZ2" s="20"/>
      <c r="HRA2" s="20"/>
      <c r="HRB2" s="20"/>
      <c r="HRC2" s="20"/>
      <c r="HRD2" s="20"/>
      <c r="HRE2" s="20"/>
      <c r="HRF2" s="20"/>
      <c r="HRG2" s="20"/>
      <c r="HRH2" s="20"/>
      <c r="HRI2" s="20"/>
      <c r="HRJ2" s="20"/>
      <c r="HRK2" s="20"/>
      <c r="HRL2" s="20"/>
      <c r="HRM2" s="20"/>
      <c r="HRN2" s="20"/>
      <c r="HRO2" s="20"/>
      <c r="HRP2" s="20"/>
      <c r="HRQ2" s="20"/>
      <c r="HRR2" s="20"/>
      <c r="HRS2" s="20"/>
      <c r="HRT2" s="20"/>
      <c r="HRU2" s="20"/>
      <c r="HRV2" s="20"/>
      <c r="HRW2" s="20"/>
      <c r="HRX2" s="20"/>
      <c r="HRY2" s="20"/>
      <c r="HRZ2" s="20"/>
      <c r="HSA2" s="20"/>
      <c r="HSB2" s="20"/>
      <c r="HSC2" s="20"/>
      <c r="HSD2" s="20"/>
      <c r="HSE2" s="20"/>
      <c r="HSF2" s="20"/>
      <c r="HSG2" s="20"/>
      <c r="HSH2" s="20"/>
      <c r="HSI2" s="20"/>
      <c r="HSJ2" s="20"/>
      <c r="HSK2" s="20"/>
      <c r="HSL2" s="20"/>
      <c r="HSM2" s="20"/>
      <c r="HSN2" s="20"/>
      <c r="HSO2" s="20"/>
      <c r="HSP2" s="20"/>
      <c r="HSQ2" s="20"/>
      <c r="HSR2" s="20"/>
      <c r="HSS2" s="20"/>
      <c r="HST2" s="20"/>
      <c r="HSU2" s="20"/>
      <c r="HSV2" s="20"/>
      <c r="HSW2" s="20"/>
      <c r="HSX2" s="20"/>
      <c r="HSY2" s="20"/>
      <c r="HSZ2" s="20"/>
      <c r="HTA2" s="20"/>
      <c r="HTB2" s="20"/>
      <c r="HTC2" s="20"/>
      <c r="HTD2" s="20"/>
      <c r="HTE2" s="20"/>
      <c r="HTF2" s="20"/>
      <c r="HTG2" s="20"/>
      <c r="HTH2" s="20"/>
      <c r="HTI2" s="20"/>
      <c r="HTJ2" s="20"/>
      <c r="HTK2" s="20"/>
      <c r="HTL2" s="20"/>
      <c r="HTM2" s="20"/>
      <c r="HTN2" s="20"/>
      <c r="HTO2" s="20"/>
      <c r="HTP2" s="20"/>
      <c r="HTQ2" s="20"/>
      <c r="HTR2" s="20"/>
      <c r="HTS2" s="20"/>
      <c r="HTT2" s="20"/>
      <c r="HTU2" s="20"/>
      <c r="HTV2" s="20"/>
      <c r="HTW2" s="20"/>
      <c r="HTX2" s="20"/>
      <c r="HTY2" s="20"/>
      <c r="HTZ2" s="20"/>
      <c r="HUA2" s="20"/>
      <c r="HUB2" s="20"/>
      <c r="HUC2" s="20"/>
      <c r="HUD2" s="20"/>
      <c r="HUE2" s="20"/>
      <c r="HUF2" s="20"/>
      <c r="HUG2" s="20"/>
      <c r="HUH2" s="20"/>
      <c r="HUI2" s="20"/>
      <c r="HUJ2" s="20"/>
      <c r="HUK2" s="20"/>
      <c r="HUL2" s="20"/>
      <c r="HUM2" s="20"/>
      <c r="HUN2" s="20"/>
      <c r="HUO2" s="20"/>
      <c r="HUP2" s="20"/>
      <c r="HUQ2" s="20"/>
      <c r="HUR2" s="20"/>
      <c r="HUS2" s="20"/>
      <c r="HUT2" s="20"/>
      <c r="HUU2" s="20"/>
      <c r="HUV2" s="20"/>
      <c r="HUW2" s="20"/>
      <c r="HUX2" s="20"/>
      <c r="HUY2" s="20"/>
      <c r="HUZ2" s="20"/>
      <c r="HVA2" s="20"/>
      <c r="HVB2" s="20"/>
      <c r="HVC2" s="20"/>
      <c r="HVD2" s="20"/>
      <c r="HVE2" s="20"/>
      <c r="HVF2" s="20"/>
      <c r="HVG2" s="20"/>
      <c r="HVH2" s="20"/>
      <c r="HVI2" s="20"/>
      <c r="HVJ2" s="20"/>
      <c r="HVK2" s="20"/>
      <c r="HVL2" s="20"/>
      <c r="HVM2" s="20"/>
      <c r="HVN2" s="20"/>
      <c r="HVO2" s="20"/>
      <c r="HVP2" s="20"/>
      <c r="HVQ2" s="20"/>
      <c r="HVR2" s="20"/>
      <c r="HVS2" s="20"/>
      <c r="HVT2" s="20"/>
      <c r="HVU2" s="20"/>
      <c r="HVV2" s="20"/>
      <c r="HVW2" s="20"/>
      <c r="HVX2" s="20"/>
      <c r="HVY2" s="20"/>
      <c r="HVZ2" s="20"/>
      <c r="HWA2" s="20"/>
      <c r="HWB2" s="20"/>
      <c r="HWC2" s="20"/>
      <c r="HWD2" s="20"/>
      <c r="HWE2" s="20"/>
      <c r="HWF2" s="20"/>
      <c r="HWG2" s="20"/>
      <c r="HWH2" s="20"/>
      <c r="HWI2" s="20"/>
      <c r="HWJ2" s="20"/>
      <c r="HWK2" s="20"/>
      <c r="HWL2" s="20"/>
      <c r="HWM2" s="20"/>
      <c r="HWN2" s="20"/>
      <c r="HWO2" s="20"/>
      <c r="HWP2" s="20"/>
      <c r="HWQ2" s="20"/>
      <c r="HWR2" s="20"/>
      <c r="HWS2" s="20"/>
      <c r="HWT2" s="20"/>
      <c r="HWU2" s="20"/>
      <c r="HWV2" s="20"/>
      <c r="HWW2" s="20"/>
      <c r="HWX2" s="20"/>
      <c r="HWY2" s="20"/>
      <c r="HWZ2" s="20"/>
      <c r="HXA2" s="20"/>
      <c r="HXB2" s="20"/>
      <c r="HXC2" s="20"/>
      <c r="HXD2" s="20"/>
      <c r="HXE2" s="20"/>
      <c r="HXF2" s="20"/>
      <c r="HXG2" s="20"/>
      <c r="HXH2" s="20"/>
      <c r="HXI2" s="20"/>
      <c r="HXJ2" s="20"/>
      <c r="HXK2" s="20"/>
      <c r="HXL2" s="20"/>
      <c r="HXM2" s="20"/>
      <c r="HXN2" s="20"/>
      <c r="HXO2" s="20"/>
      <c r="HXP2" s="20"/>
      <c r="HXQ2" s="20"/>
      <c r="HXR2" s="20"/>
      <c r="HXS2" s="20"/>
      <c r="HXT2" s="20"/>
      <c r="HXU2" s="20"/>
      <c r="HXV2" s="20"/>
      <c r="HXW2" s="20"/>
      <c r="HXX2" s="20"/>
      <c r="HXY2" s="20"/>
      <c r="HXZ2" s="20"/>
      <c r="HYA2" s="20"/>
      <c r="HYB2" s="20"/>
      <c r="HYC2" s="20"/>
      <c r="HYD2" s="20"/>
      <c r="HYE2" s="20"/>
      <c r="HYF2" s="20"/>
      <c r="HYG2" s="20"/>
      <c r="HYH2" s="20"/>
      <c r="HYI2" s="20"/>
      <c r="HYJ2" s="20"/>
      <c r="HYK2" s="20"/>
      <c r="HYL2" s="20"/>
      <c r="HYM2" s="20"/>
      <c r="HYN2" s="20"/>
      <c r="HYO2" s="20"/>
      <c r="HYP2" s="20"/>
      <c r="HYQ2" s="20"/>
      <c r="HYR2" s="20"/>
      <c r="HYS2" s="20"/>
      <c r="HYT2" s="20"/>
      <c r="HYU2" s="20"/>
      <c r="HYV2" s="20"/>
      <c r="HYW2" s="20"/>
      <c r="HYX2" s="20"/>
      <c r="HYY2" s="20"/>
      <c r="HYZ2" s="20"/>
      <c r="HZA2" s="20"/>
      <c r="HZB2" s="20"/>
      <c r="HZC2" s="20"/>
      <c r="HZD2" s="20"/>
      <c r="HZE2" s="20"/>
      <c r="HZF2" s="20"/>
      <c r="HZG2" s="20"/>
      <c r="HZH2" s="20"/>
      <c r="HZI2" s="20"/>
      <c r="HZJ2" s="20"/>
      <c r="HZK2" s="20"/>
      <c r="HZL2" s="20"/>
      <c r="HZM2" s="20"/>
      <c r="HZN2" s="20"/>
      <c r="HZO2" s="20"/>
      <c r="HZP2" s="20"/>
      <c r="HZQ2" s="20"/>
      <c r="HZR2" s="20"/>
      <c r="HZS2" s="20"/>
      <c r="HZT2" s="20"/>
      <c r="HZU2" s="20"/>
      <c r="HZV2" s="20"/>
      <c r="HZW2" s="20"/>
      <c r="HZX2" s="20"/>
      <c r="HZY2" s="20"/>
      <c r="HZZ2" s="20"/>
      <c r="IAA2" s="20"/>
      <c r="IAB2" s="20"/>
      <c r="IAC2" s="20"/>
      <c r="IAD2" s="20"/>
      <c r="IAE2" s="20"/>
      <c r="IAF2" s="20"/>
      <c r="IAG2" s="20"/>
      <c r="IAH2" s="20"/>
      <c r="IAI2" s="20"/>
      <c r="IAJ2" s="20"/>
      <c r="IAK2" s="20"/>
      <c r="IAL2" s="20"/>
      <c r="IAM2" s="20"/>
      <c r="IAN2" s="20"/>
      <c r="IAO2" s="20"/>
      <c r="IAP2" s="20"/>
      <c r="IAQ2" s="20"/>
      <c r="IAR2" s="20"/>
      <c r="IAS2" s="20"/>
      <c r="IAT2" s="20"/>
      <c r="IAU2" s="20"/>
      <c r="IAV2" s="20"/>
      <c r="IAW2" s="20"/>
      <c r="IAX2" s="20"/>
      <c r="IAY2" s="20"/>
      <c r="IAZ2" s="20"/>
      <c r="IBA2" s="20"/>
      <c r="IBB2" s="20"/>
      <c r="IBC2" s="20"/>
      <c r="IBD2" s="20"/>
      <c r="IBE2" s="20"/>
      <c r="IBF2" s="20"/>
      <c r="IBG2" s="20"/>
      <c r="IBH2" s="20"/>
      <c r="IBI2" s="20"/>
      <c r="IBJ2" s="20"/>
      <c r="IBK2" s="20"/>
      <c r="IBL2" s="20"/>
      <c r="IBM2" s="20"/>
      <c r="IBN2" s="20"/>
      <c r="IBO2" s="20"/>
      <c r="IBP2" s="20"/>
      <c r="IBQ2" s="20"/>
      <c r="IBR2" s="20"/>
      <c r="IBS2" s="20"/>
      <c r="IBT2" s="20"/>
      <c r="IBU2" s="20"/>
      <c r="IBV2" s="20"/>
      <c r="IBW2" s="20"/>
      <c r="IBX2" s="20"/>
      <c r="IBY2" s="20"/>
      <c r="IBZ2" s="20"/>
      <c r="ICA2" s="20"/>
      <c r="ICB2" s="20"/>
      <c r="ICC2" s="20"/>
      <c r="ICD2" s="20"/>
      <c r="ICE2" s="20"/>
      <c r="ICF2" s="20"/>
      <c r="ICG2" s="20"/>
      <c r="ICH2" s="20"/>
      <c r="ICI2" s="20"/>
      <c r="ICJ2" s="20"/>
      <c r="ICK2" s="20"/>
      <c r="ICL2" s="20"/>
      <c r="ICM2" s="20"/>
      <c r="ICN2" s="20"/>
      <c r="ICO2" s="20"/>
      <c r="ICP2" s="20"/>
      <c r="ICQ2" s="20"/>
      <c r="ICR2" s="20"/>
      <c r="ICS2" s="20"/>
      <c r="ICT2" s="20"/>
      <c r="ICU2" s="20"/>
      <c r="ICV2" s="20"/>
      <c r="ICW2" s="20"/>
      <c r="ICX2" s="20"/>
      <c r="ICY2" s="20"/>
      <c r="ICZ2" s="20"/>
      <c r="IDA2" s="20"/>
      <c r="IDB2" s="20"/>
      <c r="IDC2" s="20"/>
      <c r="IDD2" s="20"/>
      <c r="IDE2" s="20"/>
      <c r="IDF2" s="20"/>
      <c r="IDG2" s="20"/>
      <c r="IDH2" s="20"/>
      <c r="IDI2" s="20"/>
      <c r="IDJ2" s="20"/>
      <c r="IDK2" s="20"/>
      <c r="IDL2" s="20"/>
      <c r="IDM2" s="20"/>
      <c r="IDN2" s="20"/>
      <c r="IDO2" s="20"/>
      <c r="IDP2" s="20"/>
      <c r="IDQ2" s="20"/>
      <c r="IDR2" s="20"/>
      <c r="IDS2" s="20"/>
      <c r="IDT2" s="20"/>
      <c r="IDU2" s="20"/>
      <c r="IDV2" s="20"/>
      <c r="IDW2" s="20"/>
      <c r="IDX2" s="20"/>
      <c r="IDY2" s="20"/>
      <c r="IDZ2" s="20"/>
      <c r="IEA2" s="20"/>
      <c r="IEB2" s="20"/>
      <c r="IEC2" s="20"/>
      <c r="IED2" s="20"/>
      <c r="IEE2" s="20"/>
      <c r="IEF2" s="20"/>
      <c r="IEG2" s="20"/>
      <c r="IEH2" s="20"/>
      <c r="IEI2" s="20"/>
      <c r="IEJ2" s="20"/>
      <c r="IEK2" s="20"/>
      <c r="IEL2" s="20"/>
      <c r="IEM2" s="20"/>
      <c r="IEN2" s="20"/>
      <c r="IEO2" s="20"/>
      <c r="IEP2" s="20"/>
      <c r="IEQ2" s="20"/>
      <c r="IER2" s="20"/>
      <c r="IES2" s="20"/>
      <c r="IET2" s="20"/>
      <c r="IEU2" s="20"/>
      <c r="IEV2" s="20"/>
      <c r="IEW2" s="20"/>
      <c r="IEX2" s="20"/>
      <c r="IEY2" s="20"/>
      <c r="IEZ2" s="20"/>
      <c r="IFA2" s="20"/>
      <c r="IFB2" s="20"/>
      <c r="IFC2" s="20"/>
      <c r="IFD2" s="20"/>
      <c r="IFE2" s="20"/>
      <c r="IFF2" s="20"/>
      <c r="IFG2" s="20"/>
      <c r="IFH2" s="20"/>
      <c r="IFI2" s="20"/>
      <c r="IFJ2" s="20"/>
      <c r="IFK2" s="20"/>
      <c r="IFL2" s="20"/>
      <c r="IFM2" s="20"/>
      <c r="IFN2" s="20"/>
      <c r="IFO2" s="20"/>
      <c r="IFP2" s="20"/>
      <c r="IFQ2" s="20"/>
      <c r="IFR2" s="20"/>
      <c r="IFS2" s="20"/>
      <c r="IFT2" s="20"/>
      <c r="IFU2" s="20"/>
      <c r="IFV2" s="20"/>
      <c r="IFW2" s="20"/>
      <c r="IFX2" s="20"/>
      <c r="IFY2" s="20"/>
      <c r="IFZ2" s="20"/>
      <c r="IGA2" s="20"/>
      <c r="IGB2" s="20"/>
      <c r="IGC2" s="20"/>
      <c r="IGD2" s="20"/>
      <c r="IGE2" s="20"/>
      <c r="IGF2" s="20"/>
      <c r="IGG2" s="20"/>
      <c r="IGH2" s="20"/>
      <c r="IGI2" s="20"/>
      <c r="IGJ2" s="20"/>
      <c r="IGK2" s="20"/>
      <c r="IGL2" s="20"/>
      <c r="IGM2" s="20"/>
      <c r="IGN2" s="20"/>
      <c r="IGO2" s="20"/>
      <c r="IGP2" s="20"/>
      <c r="IGQ2" s="20"/>
      <c r="IGR2" s="20"/>
      <c r="IGS2" s="20"/>
      <c r="IGT2" s="20"/>
      <c r="IGU2" s="20"/>
      <c r="IGV2" s="20"/>
      <c r="IGW2" s="20"/>
      <c r="IGX2" s="20"/>
      <c r="IGY2" s="20"/>
      <c r="IGZ2" s="20"/>
      <c r="IHA2" s="20"/>
      <c r="IHB2" s="20"/>
      <c r="IHC2" s="20"/>
      <c r="IHD2" s="20"/>
      <c r="IHE2" s="20"/>
      <c r="IHF2" s="20"/>
      <c r="IHG2" s="20"/>
      <c r="IHH2" s="20"/>
      <c r="IHI2" s="20"/>
      <c r="IHJ2" s="20"/>
      <c r="IHK2" s="20"/>
      <c r="IHL2" s="20"/>
      <c r="IHM2" s="20"/>
      <c r="IHN2" s="20"/>
      <c r="IHO2" s="20"/>
      <c r="IHP2" s="20"/>
      <c r="IHQ2" s="20"/>
      <c r="IHR2" s="20"/>
      <c r="IHS2" s="20"/>
      <c r="IHT2" s="20"/>
      <c r="IHU2" s="20"/>
      <c r="IHV2" s="20"/>
      <c r="IHW2" s="20"/>
      <c r="IHX2" s="20"/>
      <c r="IHY2" s="20"/>
      <c r="IHZ2" s="20"/>
      <c r="IIA2" s="20"/>
      <c r="IIB2" s="20"/>
      <c r="IIC2" s="20"/>
      <c r="IID2" s="20"/>
      <c r="IIE2" s="20"/>
      <c r="IIF2" s="20"/>
      <c r="IIG2" s="20"/>
      <c r="IIH2" s="20"/>
      <c r="III2" s="20"/>
      <c r="IIJ2" s="20"/>
      <c r="IIK2" s="20"/>
      <c r="IIL2" s="20"/>
      <c r="IIM2" s="20"/>
      <c r="IIN2" s="20"/>
      <c r="IIO2" s="20"/>
      <c r="IIP2" s="20"/>
      <c r="IIQ2" s="20"/>
      <c r="IIR2" s="20"/>
      <c r="IIS2" s="20"/>
      <c r="IIT2" s="20"/>
      <c r="IIU2" s="20"/>
      <c r="IIV2" s="20"/>
      <c r="IIW2" s="20"/>
      <c r="IIX2" s="20"/>
      <c r="IIY2" s="20"/>
      <c r="IIZ2" s="20"/>
      <c r="IJA2" s="20"/>
      <c r="IJB2" s="20"/>
      <c r="IJC2" s="20"/>
      <c r="IJD2" s="20"/>
      <c r="IJE2" s="20"/>
      <c r="IJF2" s="20"/>
      <c r="IJG2" s="20"/>
      <c r="IJH2" s="20"/>
      <c r="IJI2" s="20"/>
      <c r="IJJ2" s="20"/>
      <c r="IJK2" s="20"/>
      <c r="IJL2" s="20"/>
      <c r="IJM2" s="20"/>
      <c r="IJN2" s="20"/>
      <c r="IJO2" s="20"/>
      <c r="IJP2" s="20"/>
      <c r="IJQ2" s="20"/>
      <c r="IJR2" s="20"/>
      <c r="IJS2" s="20"/>
      <c r="IJT2" s="20"/>
      <c r="IJU2" s="20"/>
      <c r="IJV2" s="20"/>
      <c r="IJW2" s="20"/>
      <c r="IJX2" s="20"/>
      <c r="IJY2" s="20"/>
      <c r="IJZ2" s="20"/>
      <c r="IKA2" s="20"/>
      <c r="IKB2" s="20"/>
      <c r="IKC2" s="20"/>
      <c r="IKD2" s="20"/>
      <c r="IKE2" s="20"/>
      <c r="IKF2" s="20"/>
      <c r="IKG2" s="20"/>
      <c r="IKH2" s="20"/>
      <c r="IKI2" s="20"/>
      <c r="IKJ2" s="20"/>
      <c r="IKK2" s="20"/>
      <c r="IKL2" s="20"/>
      <c r="IKM2" s="20"/>
      <c r="IKN2" s="20"/>
      <c r="IKO2" s="20"/>
      <c r="IKP2" s="20"/>
      <c r="IKQ2" s="20"/>
      <c r="IKR2" s="20"/>
      <c r="IKS2" s="20"/>
      <c r="IKT2" s="20"/>
      <c r="IKU2" s="20"/>
      <c r="IKV2" s="20"/>
      <c r="IKW2" s="20"/>
      <c r="IKX2" s="20"/>
      <c r="IKY2" s="20"/>
      <c r="IKZ2" s="20"/>
      <c r="ILA2" s="20"/>
      <c r="ILB2" s="20"/>
      <c r="ILC2" s="20"/>
      <c r="ILD2" s="20"/>
      <c r="ILE2" s="20"/>
      <c r="ILF2" s="20"/>
      <c r="ILG2" s="20"/>
      <c r="ILH2" s="20"/>
      <c r="ILI2" s="20"/>
      <c r="ILJ2" s="20"/>
      <c r="ILK2" s="20"/>
      <c r="ILL2" s="20"/>
      <c r="ILM2" s="20"/>
      <c r="ILN2" s="20"/>
      <c r="ILO2" s="20"/>
      <c r="ILP2" s="20"/>
      <c r="ILQ2" s="20"/>
      <c r="ILR2" s="20"/>
      <c r="ILS2" s="20"/>
      <c r="ILT2" s="20"/>
      <c r="ILU2" s="20"/>
      <c r="ILV2" s="20"/>
      <c r="ILW2" s="20"/>
      <c r="ILX2" s="20"/>
      <c r="ILY2" s="20"/>
      <c r="ILZ2" s="20"/>
      <c r="IMA2" s="20"/>
      <c r="IMB2" s="20"/>
      <c r="IMC2" s="20"/>
      <c r="IMD2" s="20"/>
      <c r="IME2" s="20"/>
      <c r="IMF2" s="20"/>
      <c r="IMG2" s="20"/>
      <c r="IMH2" s="20"/>
      <c r="IMI2" s="20"/>
      <c r="IMJ2" s="20"/>
      <c r="IMK2" s="20"/>
      <c r="IML2" s="20"/>
      <c r="IMM2" s="20"/>
      <c r="IMN2" s="20"/>
      <c r="IMO2" s="20"/>
      <c r="IMP2" s="20"/>
      <c r="IMQ2" s="20"/>
      <c r="IMR2" s="20"/>
      <c r="IMS2" s="20"/>
      <c r="IMT2" s="20"/>
      <c r="IMU2" s="20"/>
      <c r="IMV2" s="20"/>
      <c r="IMW2" s="20"/>
      <c r="IMX2" s="20"/>
      <c r="IMY2" s="20"/>
      <c r="IMZ2" s="20"/>
      <c r="INA2" s="20"/>
      <c r="INB2" s="20"/>
      <c r="INC2" s="20"/>
      <c r="IND2" s="20"/>
      <c r="INE2" s="20"/>
      <c r="INF2" s="20"/>
      <c r="ING2" s="20"/>
      <c r="INH2" s="20"/>
      <c r="INI2" s="20"/>
      <c r="INJ2" s="20"/>
      <c r="INK2" s="20"/>
      <c r="INL2" s="20"/>
      <c r="INM2" s="20"/>
      <c r="INN2" s="20"/>
      <c r="INO2" s="20"/>
      <c r="INP2" s="20"/>
      <c r="INQ2" s="20"/>
      <c r="INR2" s="20"/>
      <c r="INS2" s="20"/>
      <c r="INT2" s="20"/>
      <c r="INU2" s="20"/>
      <c r="INV2" s="20"/>
      <c r="INW2" s="20"/>
      <c r="INX2" s="20"/>
      <c r="INY2" s="20"/>
      <c r="INZ2" s="20"/>
      <c r="IOA2" s="20"/>
      <c r="IOB2" s="20"/>
      <c r="IOC2" s="20"/>
      <c r="IOD2" s="20"/>
      <c r="IOE2" s="20"/>
      <c r="IOF2" s="20"/>
      <c r="IOG2" s="20"/>
      <c r="IOH2" s="20"/>
      <c r="IOI2" s="20"/>
      <c r="IOJ2" s="20"/>
      <c r="IOK2" s="20"/>
      <c r="IOL2" s="20"/>
      <c r="IOM2" s="20"/>
      <c r="ION2" s="20"/>
      <c r="IOO2" s="20"/>
      <c r="IOP2" s="20"/>
      <c r="IOQ2" s="20"/>
      <c r="IOR2" s="20"/>
      <c r="IOS2" s="20"/>
      <c r="IOT2" s="20"/>
      <c r="IOU2" s="20"/>
      <c r="IOV2" s="20"/>
      <c r="IOW2" s="20"/>
      <c r="IOX2" s="20"/>
      <c r="IOY2" s="20"/>
      <c r="IOZ2" s="20"/>
      <c r="IPA2" s="20"/>
      <c r="IPB2" s="20"/>
      <c r="IPC2" s="20"/>
      <c r="IPD2" s="20"/>
      <c r="IPE2" s="20"/>
      <c r="IPF2" s="20"/>
      <c r="IPG2" s="20"/>
      <c r="IPH2" s="20"/>
      <c r="IPI2" s="20"/>
      <c r="IPJ2" s="20"/>
      <c r="IPK2" s="20"/>
      <c r="IPL2" s="20"/>
      <c r="IPM2" s="20"/>
      <c r="IPN2" s="20"/>
      <c r="IPO2" s="20"/>
      <c r="IPP2" s="20"/>
      <c r="IPQ2" s="20"/>
      <c r="IPR2" s="20"/>
      <c r="IPS2" s="20"/>
      <c r="IPT2" s="20"/>
      <c r="IPU2" s="20"/>
      <c r="IPV2" s="20"/>
      <c r="IPW2" s="20"/>
      <c r="IPX2" s="20"/>
      <c r="IPY2" s="20"/>
      <c r="IPZ2" s="20"/>
      <c r="IQA2" s="20"/>
      <c r="IQB2" s="20"/>
      <c r="IQC2" s="20"/>
      <c r="IQD2" s="20"/>
      <c r="IQE2" s="20"/>
      <c r="IQF2" s="20"/>
      <c r="IQG2" s="20"/>
      <c r="IQH2" s="20"/>
      <c r="IQI2" s="20"/>
      <c r="IQJ2" s="20"/>
      <c r="IQK2" s="20"/>
      <c r="IQL2" s="20"/>
      <c r="IQM2" s="20"/>
      <c r="IQN2" s="20"/>
      <c r="IQO2" s="20"/>
      <c r="IQP2" s="20"/>
      <c r="IQQ2" s="20"/>
      <c r="IQR2" s="20"/>
      <c r="IQS2" s="20"/>
      <c r="IQT2" s="20"/>
      <c r="IQU2" s="20"/>
      <c r="IQV2" s="20"/>
      <c r="IQW2" s="20"/>
      <c r="IQX2" s="20"/>
      <c r="IQY2" s="20"/>
      <c r="IQZ2" s="20"/>
      <c r="IRA2" s="20"/>
      <c r="IRB2" s="20"/>
      <c r="IRC2" s="20"/>
      <c r="IRD2" s="20"/>
      <c r="IRE2" s="20"/>
      <c r="IRF2" s="20"/>
      <c r="IRG2" s="20"/>
      <c r="IRH2" s="20"/>
      <c r="IRI2" s="20"/>
      <c r="IRJ2" s="20"/>
      <c r="IRK2" s="20"/>
      <c r="IRL2" s="20"/>
      <c r="IRM2" s="20"/>
      <c r="IRN2" s="20"/>
      <c r="IRO2" s="20"/>
      <c r="IRP2" s="20"/>
      <c r="IRQ2" s="20"/>
      <c r="IRR2" s="20"/>
      <c r="IRS2" s="20"/>
      <c r="IRT2" s="20"/>
      <c r="IRU2" s="20"/>
      <c r="IRV2" s="20"/>
      <c r="IRW2" s="20"/>
      <c r="IRX2" s="20"/>
      <c r="IRY2" s="20"/>
      <c r="IRZ2" s="20"/>
      <c r="ISA2" s="20"/>
      <c r="ISB2" s="20"/>
      <c r="ISC2" s="20"/>
      <c r="ISD2" s="20"/>
      <c r="ISE2" s="20"/>
      <c r="ISF2" s="20"/>
      <c r="ISG2" s="20"/>
      <c r="ISH2" s="20"/>
      <c r="ISI2" s="20"/>
      <c r="ISJ2" s="20"/>
      <c r="ISK2" s="20"/>
      <c r="ISL2" s="20"/>
      <c r="ISM2" s="20"/>
      <c r="ISN2" s="20"/>
      <c r="ISO2" s="20"/>
      <c r="ISP2" s="20"/>
      <c r="ISQ2" s="20"/>
      <c r="ISR2" s="20"/>
      <c r="ISS2" s="20"/>
      <c r="IST2" s="20"/>
      <c r="ISU2" s="20"/>
      <c r="ISV2" s="20"/>
      <c r="ISW2" s="20"/>
      <c r="ISX2" s="20"/>
      <c r="ISY2" s="20"/>
      <c r="ISZ2" s="20"/>
      <c r="ITA2" s="20"/>
      <c r="ITB2" s="20"/>
      <c r="ITC2" s="20"/>
      <c r="ITD2" s="20"/>
      <c r="ITE2" s="20"/>
      <c r="ITF2" s="20"/>
      <c r="ITG2" s="20"/>
      <c r="ITH2" s="20"/>
      <c r="ITI2" s="20"/>
      <c r="ITJ2" s="20"/>
      <c r="ITK2" s="20"/>
      <c r="ITL2" s="20"/>
      <c r="ITM2" s="20"/>
      <c r="ITN2" s="20"/>
      <c r="ITO2" s="20"/>
      <c r="ITP2" s="20"/>
      <c r="ITQ2" s="20"/>
      <c r="ITR2" s="20"/>
      <c r="ITS2" s="20"/>
      <c r="ITT2" s="20"/>
      <c r="ITU2" s="20"/>
      <c r="ITV2" s="20"/>
      <c r="ITW2" s="20"/>
      <c r="ITX2" s="20"/>
      <c r="ITY2" s="20"/>
      <c r="ITZ2" s="20"/>
      <c r="IUA2" s="20"/>
      <c r="IUB2" s="20"/>
      <c r="IUC2" s="20"/>
      <c r="IUD2" s="20"/>
      <c r="IUE2" s="20"/>
      <c r="IUF2" s="20"/>
      <c r="IUG2" s="20"/>
      <c r="IUH2" s="20"/>
      <c r="IUI2" s="20"/>
      <c r="IUJ2" s="20"/>
      <c r="IUK2" s="20"/>
      <c r="IUL2" s="20"/>
      <c r="IUM2" s="20"/>
      <c r="IUN2" s="20"/>
      <c r="IUO2" s="20"/>
      <c r="IUP2" s="20"/>
      <c r="IUQ2" s="20"/>
      <c r="IUR2" s="20"/>
      <c r="IUS2" s="20"/>
      <c r="IUT2" s="20"/>
      <c r="IUU2" s="20"/>
      <c r="IUV2" s="20"/>
      <c r="IUW2" s="20"/>
      <c r="IUX2" s="20"/>
      <c r="IUY2" s="20"/>
      <c r="IUZ2" s="20"/>
      <c r="IVA2" s="20"/>
      <c r="IVB2" s="20"/>
      <c r="IVC2" s="20"/>
      <c r="IVD2" s="20"/>
      <c r="IVE2" s="20"/>
      <c r="IVF2" s="20"/>
      <c r="IVG2" s="20"/>
      <c r="IVH2" s="20"/>
      <c r="IVI2" s="20"/>
      <c r="IVJ2" s="20"/>
      <c r="IVK2" s="20"/>
      <c r="IVL2" s="20"/>
      <c r="IVM2" s="20"/>
      <c r="IVN2" s="20"/>
      <c r="IVO2" s="20"/>
      <c r="IVP2" s="20"/>
      <c r="IVQ2" s="20"/>
      <c r="IVR2" s="20"/>
      <c r="IVS2" s="20"/>
      <c r="IVT2" s="20"/>
      <c r="IVU2" s="20"/>
      <c r="IVV2" s="20"/>
      <c r="IVW2" s="20"/>
      <c r="IVX2" s="20"/>
      <c r="IVY2" s="20"/>
      <c r="IVZ2" s="20"/>
      <c r="IWA2" s="20"/>
      <c r="IWB2" s="20"/>
      <c r="IWC2" s="20"/>
      <c r="IWD2" s="20"/>
      <c r="IWE2" s="20"/>
      <c r="IWF2" s="20"/>
      <c r="IWG2" s="20"/>
      <c r="IWH2" s="20"/>
      <c r="IWI2" s="20"/>
      <c r="IWJ2" s="20"/>
      <c r="IWK2" s="20"/>
      <c r="IWL2" s="20"/>
      <c r="IWM2" s="20"/>
      <c r="IWN2" s="20"/>
      <c r="IWO2" s="20"/>
      <c r="IWP2" s="20"/>
      <c r="IWQ2" s="20"/>
      <c r="IWR2" s="20"/>
      <c r="IWS2" s="20"/>
      <c r="IWT2" s="20"/>
      <c r="IWU2" s="20"/>
      <c r="IWV2" s="20"/>
      <c r="IWW2" s="20"/>
      <c r="IWX2" s="20"/>
      <c r="IWY2" s="20"/>
      <c r="IWZ2" s="20"/>
      <c r="IXA2" s="20"/>
      <c r="IXB2" s="20"/>
      <c r="IXC2" s="20"/>
      <c r="IXD2" s="20"/>
      <c r="IXE2" s="20"/>
      <c r="IXF2" s="20"/>
      <c r="IXG2" s="20"/>
      <c r="IXH2" s="20"/>
      <c r="IXI2" s="20"/>
      <c r="IXJ2" s="20"/>
      <c r="IXK2" s="20"/>
      <c r="IXL2" s="20"/>
      <c r="IXM2" s="20"/>
      <c r="IXN2" s="20"/>
      <c r="IXO2" s="20"/>
      <c r="IXP2" s="20"/>
      <c r="IXQ2" s="20"/>
      <c r="IXR2" s="20"/>
      <c r="IXS2" s="20"/>
      <c r="IXT2" s="20"/>
      <c r="IXU2" s="20"/>
      <c r="IXV2" s="20"/>
      <c r="IXW2" s="20"/>
      <c r="IXX2" s="20"/>
      <c r="IXY2" s="20"/>
      <c r="IXZ2" s="20"/>
      <c r="IYA2" s="20"/>
      <c r="IYB2" s="20"/>
      <c r="IYC2" s="20"/>
      <c r="IYD2" s="20"/>
      <c r="IYE2" s="20"/>
      <c r="IYF2" s="20"/>
      <c r="IYG2" s="20"/>
      <c r="IYH2" s="20"/>
      <c r="IYI2" s="20"/>
      <c r="IYJ2" s="20"/>
      <c r="IYK2" s="20"/>
      <c r="IYL2" s="20"/>
      <c r="IYM2" s="20"/>
      <c r="IYN2" s="20"/>
      <c r="IYO2" s="20"/>
      <c r="IYP2" s="20"/>
      <c r="IYQ2" s="20"/>
      <c r="IYR2" s="20"/>
      <c r="IYS2" s="20"/>
      <c r="IYT2" s="20"/>
      <c r="IYU2" s="20"/>
      <c r="IYV2" s="20"/>
      <c r="IYW2" s="20"/>
      <c r="IYX2" s="20"/>
      <c r="IYY2" s="20"/>
      <c r="IYZ2" s="20"/>
      <c r="IZA2" s="20"/>
      <c r="IZB2" s="20"/>
      <c r="IZC2" s="20"/>
      <c r="IZD2" s="20"/>
      <c r="IZE2" s="20"/>
      <c r="IZF2" s="20"/>
      <c r="IZG2" s="20"/>
      <c r="IZH2" s="20"/>
      <c r="IZI2" s="20"/>
      <c r="IZJ2" s="20"/>
      <c r="IZK2" s="20"/>
      <c r="IZL2" s="20"/>
      <c r="IZM2" s="20"/>
      <c r="IZN2" s="20"/>
      <c r="IZO2" s="20"/>
      <c r="IZP2" s="20"/>
      <c r="IZQ2" s="20"/>
      <c r="IZR2" s="20"/>
      <c r="IZS2" s="20"/>
      <c r="IZT2" s="20"/>
      <c r="IZU2" s="20"/>
      <c r="IZV2" s="20"/>
      <c r="IZW2" s="20"/>
      <c r="IZX2" s="20"/>
      <c r="IZY2" s="20"/>
      <c r="IZZ2" s="20"/>
      <c r="JAA2" s="20"/>
      <c r="JAB2" s="20"/>
      <c r="JAC2" s="20"/>
      <c r="JAD2" s="20"/>
      <c r="JAE2" s="20"/>
      <c r="JAF2" s="20"/>
      <c r="JAG2" s="20"/>
      <c r="JAH2" s="20"/>
      <c r="JAI2" s="20"/>
      <c r="JAJ2" s="20"/>
      <c r="JAK2" s="20"/>
      <c r="JAL2" s="20"/>
      <c r="JAM2" s="20"/>
      <c r="JAN2" s="20"/>
      <c r="JAO2" s="20"/>
      <c r="JAP2" s="20"/>
      <c r="JAQ2" s="20"/>
      <c r="JAR2" s="20"/>
      <c r="JAS2" s="20"/>
      <c r="JAT2" s="20"/>
      <c r="JAU2" s="20"/>
      <c r="JAV2" s="20"/>
      <c r="JAW2" s="20"/>
      <c r="JAX2" s="20"/>
      <c r="JAY2" s="20"/>
      <c r="JAZ2" s="20"/>
      <c r="JBA2" s="20"/>
      <c r="JBB2" s="20"/>
      <c r="JBC2" s="20"/>
      <c r="JBD2" s="20"/>
      <c r="JBE2" s="20"/>
      <c r="JBF2" s="20"/>
      <c r="JBG2" s="20"/>
      <c r="JBH2" s="20"/>
      <c r="JBI2" s="20"/>
      <c r="JBJ2" s="20"/>
      <c r="JBK2" s="20"/>
      <c r="JBL2" s="20"/>
      <c r="JBM2" s="20"/>
      <c r="JBN2" s="20"/>
      <c r="JBO2" s="20"/>
      <c r="JBP2" s="20"/>
      <c r="JBQ2" s="20"/>
      <c r="JBR2" s="20"/>
      <c r="JBS2" s="20"/>
      <c r="JBT2" s="20"/>
      <c r="JBU2" s="20"/>
      <c r="JBV2" s="20"/>
      <c r="JBW2" s="20"/>
      <c r="JBX2" s="20"/>
      <c r="JBY2" s="20"/>
      <c r="JBZ2" s="20"/>
      <c r="JCA2" s="20"/>
      <c r="JCB2" s="20"/>
      <c r="JCC2" s="20"/>
      <c r="JCD2" s="20"/>
      <c r="JCE2" s="20"/>
      <c r="JCF2" s="20"/>
      <c r="JCG2" s="20"/>
      <c r="JCH2" s="20"/>
      <c r="JCI2" s="20"/>
      <c r="JCJ2" s="20"/>
      <c r="JCK2" s="20"/>
      <c r="JCL2" s="20"/>
      <c r="JCM2" s="20"/>
      <c r="JCN2" s="20"/>
      <c r="JCO2" s="20"/>
      <c r="JCP2" s="20"/>
      <c r="JCQ2" s="20"/>
      <c r="JCR2" s="20"/>
      <c r="JCS2" s="20"/>
      <c r="JCT2" s="20"/>
      <c r="JCU2" s="20"/>
      <c r="JCV2" s="20"/>
      <c r="JCW2" s="20"/>
      <c r="JCX2" s="20"/>
      <c r="JCY2" s="20"/>
      <c r="JCZ2" s="20"/>
      <c r="JDA2" s="20"/>
      <c r="JDB2" s="20"/>
      <c r="JDC2" s="20"/>
      <c r="JDD2" s="20"/>
      <c r="JDE2" s="20"/>
      <c r="JDF2" s="20"/>
      <c r="JDG2" s="20"/>
      <c r="JDH2" s="20"/>
      <c r="JDI2" s="20"/>
      <c r="JDJ2" s="20"/>
      <c r="JDK2" s="20"/>
      <c r="JDL2" s="20"/>
      <c r="JDM2" s="20"/>
      <c r="JDN2" s="20"/>
      <c r="JDO2" s="20"/>
      <c r="JDP2" s="20"/>
      <c r="JDQ2" s="20"/>
      <c r="JDR2" s="20"/>
      <c r="JDS2" s="20"/>
      <c r="JDT2" s="20"/>
      <c r="JDU2" s="20"/>
      <c r="JDV2" s="20"/>
      <c r="JDW2" s="20"/>
      <c r="JDX2" s="20"/>
      <c r="JDY2" s="20"/>
      <c r="JDZ2" s="20"/>
      <c r="JEA2" s="20"/>
      <c r="JEB2" s="20"/>
      <c r="JEC2" s="20"/>
      <c r="JED2" s="20"/>
      <c r="JEE2" s="20"/>
      <c r="JEF2" s="20"/>
      <c r="JEG2" s="20"/>
      <c r="JEH2" s="20"/>
      <c r="JEI2" s="20"/>
      <c r="JEJ2" s="20"/>
      <c r="JEK2" s="20"/>
      <c r="JEL2" s="20"/>
      <c r="JEM2" s="20"/>
      <c r="JEN2" s="20"/>
      <c r="JEO2" s="20"/>
      <c r="JEP2" s="20"/>
      <c r="JEQ2" s="20"/>
      <c r="JER2" s="20"/>
      <c r="JES2" s="20"/>
      <c r="JET2" s="20"/>
      <c r="JEU2" s="20"/>
      <c r="JEV2" s="20"/>
      <c r="JEW2" s="20"/>
      <c r="JEX2" s="20"/>
      <c r="JEY2" s="20"/>
      <c r="JEZ2" s="20"/>
      <c r="JFA2" s="20"/>
      <c r="JFB2" s="20"/>
      <c r="JFC2" s="20"/>
      <c r="JFD2" s="20"/>
      <c r="JFE2" s="20"/>
      <c r="JFF2" s="20"/>
      <c r="JFG2" s="20"/>
      <c r="JFH2" s="20"/>
      <c r="JFI2" s="20"/>
      <c r="JFJ2" s="20"/>
      <c r="JFK2" s="20"/>
      <c r="JFL2" s="20"/>
      <c r="JFM2" s="20"/>
      <c r="JFN2" s="20"/>
      <c r="JFO2" s="20"/>
      <c r="JFP2" s="20"/>
      <c r="JFQ2" s="20"/>
      <c r="JFR2" s="20"/>
      <c r="JFS2" s="20"/>
      <c r="JFT2" s="20"/>
      <c r="JFU2" s="20"/>
      <c r="JFV2" s="20"/>
      <c r="JFW2" s="20"/>
      <c r="JFX2" s="20"/>
      <c r="JFY2" s="20"/>
      <c r="JFZ2" s="20"/>
      <c r="JGA2" s="20"/>
      <c r="JGB2" s="20"/>
      <c r="JGC2" s="20"/>
      <c r="JGD2" s="20"/>
      <c r="JGE2" s="20"/>
      <c r="JGF2" s="20"/>
      <c r="JGG2" s="20"/>
      <c r="JGH2" s="20"/>
      <c r="JGI2" s="20"/>
      <c r="JGJ2" s="20"/>
      <c r="JGK2" s="20"/>
      <c r="JGL2" s="20"/>
      <c r="JGM2" s="20"/>
      <c r="JGN2" s="20"/>
      <c r="JGO2" s="20"/>
      <c r="JGP2" s="20"/>
      <c r="JGQ2" s="20"/>
      <c r="JGR2" s="20"/>
      <c r="JGS2" s="20"/>
      <c r="JGT2" s="20"/>
      <c r="JGU2" s="20"/>
      <c r="JGV2" s="20"/>
      <c r="JGW2" s="20"/>
      <c r="JGX2" s="20"/>
      <c r="JGY2" s="20"/>
      <c r="JGZ2" s="20"/>
      <c r="JHA2" s="20"/>
      <c r="JHB2" s="20"/>
      <c r="JHC2" s="20"/>
      <c r="JHD2" s="20"/>
      <c r="JHE2" s="20"/>
      <c r="JHF2" s="20"/>
      <c r="JHG2" s="20"/>
      <c r="JHH2" s="20"/>
      <c r="JHI2" s="20"/>
      <c r="JHJ2" s="20"/>
      <c r="JHK2" s="20"/>
      <c r="JHL2" s="20"/>
      <c r="JHM2" s="20"/>
      <c r="JHN2" s="20"/>
      <c r="JHO2" s="20"/>
      <c r="JHP2" s="20"/>
      <c r="JHQ2" s="20"/>
      <c r="JHR2" s="20"/>
      <c r="JHS2" s="20"/>
      <c r="JHT2" s="20"/>
      <c r="JHU2" s="20"/>
      <c r="JHV2" s="20"/>
      <c r="JHW2" s="20"/>
      <c r="JHX2" s="20"/>
      <c r="JHY2" s="20"/>
      <c r="JHZ2" s="20"/>
      <c r="JIA2" s="20"/>
      <c r="JIB2" s="20"/>
      <c r="JIC2" s="20"/>
      <c r="JID2" s="20"/>
      <c r="JIE2" s="20"/>
      <c r="JIF2" s="20"/>
      <c r="JIG2" s="20"/>
      <c r="JIH2" s="20"/>
      <c r="JII2" s="20"/>
      <c r="JIJ2" s="20"/>
      <c r="JIK2" s="20"/>
      <c r="JIL2" s="20"/>
      <c r="JIM2" s="20"/>
      <c r="JIN2" s="20"/>
      <c r="JIO2" s="20"/>
      <c r="JIP2" s="20"/>
      <c r="JIQ2" s="20"/>
      <c r="JIR2" s="20"/>
      <c r="JIS2" s="20"/>
      <c r="JIT2" s="20"/>
      <c r="JIU2" s="20"/>
      <c r="JIV2" s="20"/>
      <c r="JIW2" s="20"/>
      <c r="JIX2" s="20"/>
      <c r="JIY2" s="20"/>
      <c r="JIZ2" s="20"/>
      <c r="JJA2" s="20"/>
      <c r="JJB2" s="20"/>
      <c r="JJC2" s="20"/>
      <c r="JJD2" s="20"/>
      <c r="JJE2" s="20"/>
      <c r="JJF2" s="20"/>
      <c r="JJG2" s="20"/>
      <c r="JJH2" s="20"/>
      <c r="JJI2" s="20"/>
      <c r="JJJ2" s="20"/>
      <c r="JJK2" s="20"/>
      <c r="JJL2" s="20"/>
      <c r="JJM2" s="20"/>
      <c r="JJN2" s="20"/>
      <c r="JJO2" s="20"/>
      <c r="JJP2" s="20"/>
      <c r="JJQ2" s="20"/>
      <c r="JJR2" s="20"/>
      <c r="JJS2" s="20"/>
      <c r="JJT2" s="20"/>
      <c r="JJU2" s="20"/>
      <c r="JJV2" s="20"/>
      <c r="JJW2" s="20"/>
      <c r="JJX2" s="20"/>
      <c r="JJY2" s="20"/>
      <c r="JJZ2" s="20"/>
      <c r="JKA2" s="20"/>
      <c r="JKB2" s="20"/>
      <c r="JKC2" s="20"/>
      <c r="JKD2" s="20"/>
      <c r="JKE2" s="20"/>
      <c r="JKF2" s="20"/>
      <c r="JKG2" s="20"/>
      <c r="JKH2" s="20"/>
      <c r="JKI2" s="20"/>
      <c r="JKJ2" s="20"/>
      <c r="JKK2" s="20"/>
      <c r="JKL2" s="20"/>
      <c r="JKM2" s="20"/>
      <c r="JKN2" s="20"/>
      <c r="JKO2" s="20"/>
      <c r="JKP2" s="20"/>
      <c r="JKQ2" s="20"/>
      <c r="JKR2" s="20"/>
      <c r="JKS2" s="20"/>
      <c r="JKT2" s="20"/>
      <c r="JKU2" s="20"/>
      <c r="JKV2" s="20"/>
      <c r="JKW2" s="20"/>
      <c r="JKX2" s="20"/>
      <c r="JKY2" s="20"/>
      <c r="JKZ2" s="20"/>
      <c r="JLA2" s="20"/>
      <c r="JLB2" s="20"/>
      <c r="JLC2" s="20"/>
      <c r="JLD2" s="20"/>
      <c r="JLE2" s="20"/>
      <c r="JLF2" s="20"/>
      <c r="JLG2" s="20"/>
      <c r="JLH2" s="20"/>
      <c r="JLI2" s="20"/>
      <c r="JLJ2" s="20"/>
      <c r="JLK2" s="20"/>
      <c r="JLL2" s="20"/>
      <c r="JLM2" s="20"/>
      <c r="JLN2" s="20"/>
      <c r="JLO2" s="20"/>
      <c r="JLP2" s="20"/>
      <c r="JLQ2" s="20"/>
      <c r="JLR2" s="20"/>
      <c r="JLS2" s="20"/>
      <c r="JLT2" s="20"/>
      <c r="JLU2" s="20"/>
      <c r="JLV2" s="20"/>
      <c r="JLW2" s="20"/>
      <c r="JLX2" s="20"/>
      <c r="JLY2" s="20"/>
      <c r="JLZ2" s="20"/>
      <c r="JMA2" s="20"/>
      <c r="JMB2" s="20"/>
      <c r="JMC2" s="20"/>
      <c r="JMD2" s="20"/>
      <c r="JME2" s="20"/>
      <c r="JMF2" s="20"/>
      <c r="JMG2" s="20"/>
      <c r="JMH2" s="20"/>
      <c r="JMI2" s="20"/>
      <c r="JMJ2" s="20"/>
      <c r="JMK2" s="20"/>
      <c r="JML2" s="20"/>
      <c r="JMM2" s="20"/>
      <c r="JMN2" s="20"/>
      <c r="JMO2" s="20"/>
      <c r="JMP2" s="20"/>
      <c r="JMQ2" s="20"/>
      <c r="JMR2" s="20"/>
      <c r="JMS2" s="20"/>
      <c r="JMT2" s="20"/>
      <c r="JMU2" s="20"/>
      <c r="JMV2" s="20"/>
      <c r="JMW2" s="20"/>
      <c r="JMX2" s="20"/>
      <c r="JMY2" s="20"/>
      <c r="JMZ2" s="20"/>
      <c r="JNA2" s="20"/>
      <c r="JNB2" s="20"/>
      <c r="JNC2" s="20"/>
      <c r="JND2" s="20"/>
      <c r="JNE2" s="20"/>
      <c r="JNF2" s="20"/>
      <c r="JNG2" s="20"/>
      <c r="JNH2" s="20"/>
      <c r="JNI2" s="20"/>
      <c r="JNJ2" s="20"/>
      <c r="JNK2" s="20"/>
      <c r="JNL2" s="20"/>
      <c r="JNM2" s="20"/>
      <c r="JNN2" s="20"/>
      <c r="JNO2" s="20"/>
      <c r="JNP2" s="20"/>
      <c r="JNQ2" s="20"/>
      <c r="JNR2" s="20"/>
      <c r="JNS2" s="20"/>
      <c r="JNT2" s="20"/>
      <c r="JNU2" s="20"/>
      <c r="JNV2" s="20"/>
      <c r="JNW2" s="20"/>
      <c r="JNX2" s="20"/>
      <c r="JNY2" s="20"/>
      <c r="JNZ2" s="20"/>
      <c r="JOA2" s="20"/>
      <c r="JOB2" s="20"/>
      <c r="JOC2" s="20"/>
      <c r="JOD2" s="20"/>
      <c r="JOE2" s="20"/>
      <c r="JOF2" s="20"/>
      <c r="JOG2" s="20"/>
      <c r="JOH2" s="20"/>
      <c r="JOI2" s="20"/>
      <c r="JOJ2" s="20"/>
      <c r="JOK2" s="20"/>
      <c r="JOL2" s="20"/>
      <c r="JOM2" s="20"/>
      <c r="JON2" s="20"/>
      <c r="JOO2" s="20"/>
      <c r="JOP2" s="20"/>
      <c r="JOQ2" s="20"/>
      <c r="JOR2" s="20"/>
      <c r="JOS2" s="20"/>
      <c r="JOT2" s="20"/>
      <c r="JOU2" s="20"/>
      <c r="JOV2" s="20"/>
      <c r="JOW2" s="20"/>
      <c r="JOX2" s="20"/>
      <c r="JOY2" s="20"/>
      <c r="JOZ2" s="20"/>
      <c r="JPA2" s="20"/>
      <c r="JPB2" s="20"/>
      <c r="JPC2" s="20"/>
      <c r="JPD2" s="20"/>
      <c r="JPE2" s="20"/>
      <c r="JPF2" s="20"/>
      <c r="JPG2" s="20"/>
      <c r="JPH2" s="20"/>
      <c r="JPI2" s="20"/>
      <c r="JPJ2" s="20"/>
      <c r="JPK2" s="20"/>
      <c r="JPL2" s="20"/>
      <c r="JPM2" s="20"/>
      <c r="JPN2" s="20"/>
      <c r="JPO2" s="20"/>
      <c r="JPP2" s="20"/>
      <c r="JPQ2" s="20"/>
      <c r="JPR2" s="20"/>
      <c r="JPS2" s="20"/>
      <c r="JPT2" s="20"/>
      <c r="JPU2" s="20"/>
      <c r="JPV2" s="20"/>
      <c r="JPW2" s="20"/>
      <c r="JPX2" s="20"/>
      <c r="JPY2" s="20"/>
      <c r="JPZ2" s="20"/>
      <c r="JQA2" s="20"/>
      <c r="JQB2" s="20"/>
      <c r="JQC2" s="20"/>
      <c r="JQD2" s="20"/>
      <c r="JQE2" s="20"/>
      <c r="JQF2" s="20"/>
      <c r="JQG2" s="20"/>
      <c r="JQH2" s="20"/>
      <c r="JQI2" s="20"/>
      <c r="JQJ2" s="20"/>
      <c r="JQK2" s="20"/>
      <c r="JQL2" s="20"/>
      <c r="JQM2" s="20"/>
      <c r="JQN2" s="20"/>
      <c r="JQO2" s="20"/>
      <c r="JQP2" s="20"/>
      <c r="JQQ2" s="20"/>
      <c r="JQR2" s="20"/>
      <c r="JQS2" s="20"/>
      <c r="JQT2" s="20"/>
      <c r="JQU2" s="20"/>
      <c r="JQV2" s="20"/>
      <c r="JQW2" s="20"/>
      <c r="JQX2" s="20"/>
      <c r="JQY2" s="20"/>
      <c r="JQZ2" s="20"/>
      <c r="JRA2" s="20"/>
      <c r="JRB2" s="20"/>
      <c r="JRC2" s="20"/>
      <c r="JRD2" s="20"/>
      <c r="JRE2" s="20"/>
      <c r="JRF2" s="20"/>
      <c r="JRG2" s="20"/>
      <c r="JRH2" s="20"/>
      <c r="JRI2" s="20"/>
      <c r="JRJ2" s="20"/>
      <c r="JRK2" s="20"/>
      <c r="JRL2" s="20"/>
      <c r="JRM2" s="20"/>
      <c r="JRN2" s="20"/>
      <c r="JRO2" s="20"/>
      <c r="JRP2" s="20"/>
      <c r="JRQ2" s="20"/>
      <c r="JRR2" s="20"/>
      <c r="JRS2" s="20"/>
      <c r="JRT2" s="20"/>
      <c r="JRU2" s="20"/>
      <c r="JRV2" s="20"/>
      <c r="JRW2" s="20"/>
      <c r="JRX2" s="20"/>
      <c r="JRY2" s="20"/>
      <c r="JRZ2" s="20"/>
      <c r="JSA2" s="20"/>
      <c r="JSB2" s="20"/>
      <c r="JSC2" s="20"/>
      <c r="JSD2" s="20"/>
      <c r="JSE2" s="20"/>
      <c r="JSF2" s="20"/>
      <c r="JSG2" s="20"/>
      <c r="JSH2" s="20"/>
      <c r="JSI2" s="20"/>
      <c r="JSJ2" s="20"/>
      <c r="JSK2" s="20"/>
      <c r="JSL2" s="20"/>
      <c r="JSM2" s="20"/>
      <c r="JSN2" s="20"/>
      <c r="JSO2" s="20"/>
      <c r="JSP2" s="20"/>
      <c r="JSQ2" s="20"/>
      <c r="JSR2" s="20"/>
      <c r="JSS2" s="20"/>
      <c r="JST2" s="20"/>
      <c r="JSU2" s="20"/>
      <c r="JSV2" s="20"/>
      <c r="JSW2" s="20"/>
      <c r="JSX2" s="20"/>
      <c r="JSY2" s="20"/>
      <c r="JSZ2" s="20"/>
      <c r="JTA2" s="20"/>
      <c r="JTB2" s="20"/>
      <c r="JTC2" s="20"/>
      <c r="JTD2" s="20"/>
      <c r="JTE2" s="20"/>
      <c r="JTF2" s="20"/>
      <c r="JTG2" s="20"/>
      <c r="JTH2" s="20"/>
      <c r="JTI2" s="20"/>
      <c r="JTJ2" s="20"/>
      <c r="JTK2" s="20"/>
      <c r="JTL2" s="20"/>
      <c r="JTM2" s="20"/>
      <c r="JTN2" s="20"/>
      <c r="JTO2" s="20"/>
      <c r="JTP2" s="20"/>
      <c r="JTQ2" s="20"/>
      <c r="JTR2" s="20"/>
      <c r="JTS2" s="20"/>
      <c r="JTT2" s="20"/>
      <c r="JTU2" s="20"/>
      <c r="JTV2" s="20"/>
      <c r="JTW2" s="20"/>
      <c r="JTX2" s="20"/>
      <c r="JTY2" s="20"/>
      <c r="JTZ2" s="20"/>
      <c r="JUA2" s="20"/>
      <c r="JUB2" s="20"/>
      <c r="JUC2" s="20"/>
      <c r="JUD2" s="20"/>
      <c r="JUE2" s="20"/>
      <c r="JUF2" s="20"/>
      <c r="JUG2" s="20"/>
      <c r="JUH2" s="20"/>
      <c r="JUI2" s="20"/>
      <c r="JUJ2" s="20"/>
      <c r="JUK2" s="20"/>
      <c r="JUL2" s="20"/>
      <c r="JUM2" s="20"/>
      <c r="JUN2" s="20"/>
      <c r="JUO2" s="20"/>
      <c r="JUP2" s="20"/>
      <c r="JUQ2" s="20"/>
      <c r="JUR2" s="20"/>
      <c r="JUS2" s="20"/>
      <c r="JUT2" s="20"/>
      <c r="JUU2" s="20"/>
      <c r="JUV2" s="20"/>
      <c r="JUW2" s="20"/>
      <c r="JUX2" s="20"/>
      <c r="JUY2" s="20"/>
      <c r="JUZ2" s="20"/>
      <c r="JVA2" s="20"/>
      <c r="JVB2" s="20"/>
      <c r="JVC2" s="20"/>
      <c r="JVD2" s="20"/>
      <c r="JVE2" s="20"/>
      <c r="JVF2" s="20"/>
      <c r="JVG2" s="20"/>
      <c r="JVH2" s="20"/>
      <c r="JVI2" s="20"/>
      <c r="JVJ2" s="20"/>
      <c r="JVK2" s="20"/>
      <c r="JVL2" s="20"/>
      <c r="JVM2" s="20"/>
      <c r="JVN2" s="20"/>
      <c r="JVO2" s="20"/>
      <c r="JVP2" s="20"/>
      <c r="JVQ2" s="20"/>
      <c r="JVR2" s="20"/>
      <c r="JVS2" s="20"/>
      <c r="JVT2" s="20"/>
      <c r="JVU2" s="20"/>
      <c r="JVV2" s="20"/>
      <c r="JVW2" s="20"/>
      <c r="JVX2" s="20"/>
      <c r="JVY2" s="20"/>
      <c r="JVZ2" s="20"/>
      <c r="JWA2" s="20"/>
      <c r="JWB2" s="20"/>
      <c r="JWC2" s="20"/>
      <c r="JWD2" s="20"/>
      <c r="JWE2" s="20"/>
      <c r="JWF2" s="20"/>
      <c r="JWG2" s="20"/>
      <c r="JWH2" s="20"/>
      <c r="JWI2" s="20"/>
      <c r="JWJ2" s="20"/>
      <c r="JWK2" s="20"/>
      <c r="JWL2" s="20"/>
      <c r="JWM2" s="20"/>
      <c r="JWN2" s="20"/>
      <c r="JWO2" s="20"/>
      <c r="JWP2" s="20"/>
      <c r="JWQ2" s="20"/>
      <c r="JWR2" s="20"/>
      <c r="JWS2" s="20"/>
      <c r="JWT2" s="20"/>
      <c r="JWU2" s="20"/>
      <c r="JWV2" s="20"/>
      <c r="JWW2" s="20"/>
      <c r="JWX2" s="20"/>
      <c r="JWY2" s="20"/>
      <c r="JWZ2" s="20"/>
      <c r="JXA2" s="20"/>
      <c r="JXB2" s="20"/>
      <c r="JXC2" s="20"/>
      <c r="JXD2" s="20"/>
      <c r="JXE2" s="20"/>
      <c r="JXF2" s="20"/>
      <c r="JXG2" s="20"/>
      <c r="JXH2" s="20"/>
      <c r="JXI2" s="20"/>
      <c r="JXJ2" s="20"/>
      <c r="JXK2" s="20"/>
      <c r="JXL2" s="20"/>
      <c r="JXM2" s="20"/>
      <c r="JXN2" s="20"/>
      <c r="JXO2" s="20"/>
      <c r="JXP2" s="20"/>
      <c r="JXQ2" s="20"/>
      <c r="JXR2" s="20"/>
      <c r="JXS2" s="20"/>
      <c r="JXT2" s="20"/>
      <c r="JXU2" s="20"/>
      <c r="JXV2" s="20"/>
      <c r="JXW2" s="20"/>
      <c r="JXX2" s="20"/>
      <c r="JXY2" s="20"/>
      <c r="JXZ2" s="20"/>
      <c r="JYA2" s="20"/>
      <c r="JYB2" s="20"/>
      <c r="JYC2" s="20"/>
      <c r="JYD2" s="20"/>
      <c r="JYE2" s="20"/>
      <c r="JYF2" s="20"/>
      <c r="JYG2" s="20"/>
      <c r="JYH2" s="20"/>
      <c r="JYI2" s="20"/>
      <c r="JYJ2" s="20"/>
      <c r="JYK2" s="20"/>
      <c r="JYL2" s="20"/>
      <c r="JYM2" s="20"/>
      <c r="JYN2" s="20"/>
      <c r="JYO2" s="20"/>
      <c r="JYP2" s="20"/>
      <c r="JYQ2" s="20"/>
      <c r="JYR2" s="20"/>
      <c r="JYS2" s="20"/>
      <c r="JYT2" s="20"/>
      <c r="JYU2" s="20"/>
      <c r="JYV2" s="20"/>
      <c r="JYW2" s="20"/>
      <c r="JYX2" s="20"/>
      <c r="JYY2" s="20"/>
      <c r="JYZ2" s="20"/>
      <c r="JZA2" s="20"/>
      <c r="JZB2" s="20"/>
      <c r="JZC2" s="20"/>
      <c r="JZD2" s="20"/>
      <c r="JZE2" s="20"/>
      <c r="JZF2" s="20"/>
      <c r="JZG2" s="20"/>
      <c r="JZH2" s="20"/>
      <c r="JZI2" s="20"/>
      <c r="JZJ2" s="20"/>
      <c r="JZK2" s="20"/>
      <c r="JZL2" s="20"/>
      <c r="JZM2" s="20"/>
      <c r="JZN2" s="20"/>
      <c r="JZO2" s="20"/>
      <c r="JZP2" s="20"/>
      <c r="JZQ2" s="20"/>
      <c r="JZR2" s="20"/>
      <c r="JZS2" s="20"/>
      <c r="JZT2" s="20"/>
      <c r="JZU2" s="20"/>
      <c r="JZV2" s="20"/>
      <c r="JZW2" s="20"/>
      <c r="JZX2" s="20"/>
      <c r="JZY2" s="20"/>
      <c r="JZZ2" s="20"/>
      <c r="KAA2" s="20"/>
      <c r="KAB2" s="20"/>
      <c r="KAC2" s="20"/>
      <c r="KAD2" s="20"/>
      <c r="KAE2" s="20"/>
      <c r="KAF2" s="20"/>
      <c r="KAG2" s="20"/>
      <c r="KAH2" s="20"/>
      <c r="KAI2" s="20"/>
      <c r="KAJ2" s="20"/>
      <c r="KAK2" s="20"/>
      <c r="KAL2" s="20"/>
      <c r="KAM2" s="20"/>
      <c r="KAN2" s="20"/>
      <c r="KAO2" s="20"/>
      <c r="KAP2" s="20"/>
      <c r="KAQ2" s="20"/>
      <c r="KAR2" s="20"/>
      <c r="KAS2" s="20"/>
      <c r="KAT2" s="20"/>
      <c r="KAU2" s="20"/>
      <c r="KAV2" s="20"/>
      <c r="KAW2" s="20"/>
      <c r="KAX2" s="20"/>
      <c r="KAY2" s="20"/>
      <c r="KAZ2" s="20"/>
      <c r="KBA2" s="20"/>
      <c r="KBB2" s="20"/>
      <c r="KBC2" s="20"/>
      <c r="KBD2" s="20"/>
      <c r="KBE2" s="20"/>
      <c r="KBF2" s="20"/>
      <c r="KBG2" s="20"/>
      <c r="KBH2" s="20"/>
      <c r="KBI2" s="20"/>
      <c r="KBJ2" s="20"/>
      <c r="KBK2" s="20"/>
      <c r="KBL2" s="20"/>
      <c r="KBM2" s="20"/>
      <c r="KBN2" s="20"/>
      <c r="KBO2" s="20"/>
      <c r="KBP2" s="20"/>
      <c r="KBQ2" s="20"/>
      <c r="KBR2" s="20"/>
      <c r="KBS2" s="20"/>
      <c r="KBT2" s="20"/>
      <c r="KBU2" s="20"/>
      <c r="KBV2" s="20"/>
      <c r="KBW2" s="20"/>
      <c r="KBX2" s="20"/>
      <c r="KBY2" s="20"/>
      <c r="KBZ2" s="20"/>
      <c r="KCA2" s="20"/>
      <c r="KCB2" s="20"/>
      <c r="KCC2" s="20"/>
      <c r="KCD2" s="20"/>
      <c r="KCE2" s="20"/>
      <c r="KCF2" s="20"/>
      <c r="KCG2" s="20"/>
      <c r="KCH2" s="20"/>
      <c r="KCI2" s="20"/>
      <c r="KCJ2" s="20"/>
      <c r="KCK2" s="20"/>
      <c r="KCL2" s="20"/>
      <c r="KCM2" s="20"/>
      <c r="KCN2" s="20"/>
      <c r="KCO2" s="20"/>
      <c r="KCP2" s="20"/>
      <c r="KCQ2" s="20"/>
      <c r="KCR2" s="20"/>
      <c r="KCS2" s="20"/>
      <c r="KCT2" s="20"/>
      <c r="KCU2" s="20"/>
      <c r="KCV2" s="20"/>
      <c r="KCW2" s="20"/>
      <c r="KCX2" s="20"/>
      <c r="KCY2" s="20"/>
      <c r="KCZ2" s="20"/>
      <c r="KDA2" s="20"/>
      <c r="KDB2" s="20"/>
      <c r="KDC2" s="20"/>
      <c r="KDD2" s="20"/>
      <c r="KDE2" s="20"/>
      <c r="KDF2" s="20"/>
      <c r="KDG2" s="20"/>
      <c r="KDH2" s="20"/>
      <c r="KDI2" s="20"/>
      <c r="KDJ2" s="20"/>
      <c r="KDK2" s="20"/>
      <c r="KDL2" s="20"/>
      <c r="KDM2" s="20"/>
      <c r="KDN2" s="20"/>
      <c r="KDO2" s="20"/>
      <c r="KDP2" s="20"/>
      <c r="KDQ2" s="20"/>
      <c r="KDR2" s="20"/>
      <c r="KDS2" s="20"/>
      <c r="KDT2" s="20"/>
      <c r="KDU2" s="20"/>
      <c r="KDV2" s="20"/>
      <c r="KDW2" s="20"/>
      <c r="KDX2" s="20"/>
      <c r="KDY2" s="20"/>
      <c r="KDZ2" s="20"/>
      <c r="KEA2" s="20"/>
      <c r="KEB2" s="20"/>
      <c r="KEC2" s="20"/>
      <c r="KED2" s="20"/>
      <c r="KEE2" s="20"/>
      <c r="KEF2" s="20"/>
      <c r="KEG2" s="20"/>
      <c r="KEH2" s="20"/>
      <c r="KEI2" s="20"/>
      <c r="KEJ2" s="20"/>
      <c r="KEK2" s="20"/>
      <c r="KEL2" s="20"/>
      <c r="KEM2" s="20"/>
      <c r="KEN2" s="20"/>
      <c r="KEO2" s="20"/>
      <c r="KEP2" s="20"/>
      <c r="KEQ2" s="20"/>
      <c r="KER2" s="20"/>
      <c r="KES2" s="20"/>
      <c r="KET2" s="20"/>
      <c r="KEU2" s="20"/>
      <c r="KEV2" s="20"/>
      <c r="KEW2" s="20"/>
      <c r="KEX2" s="20"/>
      <c r="KEY2" s="20"/>
      <c r="KEZ2" s="20"/>
      <c r="KFA2" s="20"/>
      <c r="KFB2" s="20"/>
      <c r="KFC2" s="20"/>
      <c r="KFD2" s="20"/>
      <c r="KFE2" s="20"/>
      <c r="KFF2" s="20"/>
      <c r="KFG2" s="20"/>
      <c r="KFH2" s="20"/>
      <c r="KFI2" s="20"/>
      <c r="KFJ2" s="20"/>
      <c r="KFK2" s="20"/>
      <c r="KFL2" s="20"/>
      <c r="KFM2" s="20"/>
      <c r="KFN2" s="20"/>
      <c r="KFO2" s="20"/>
      <c r="KFP2" s="20"/>
      <c r="KFQ2" s="20"/>
      <c r="KFR2" s="20"/>
      <c r="KFS2" s="20"/>
      <c r="KFT2" s="20"/>
      <c r="KFU2" s="20"/>
      <c r="KFV2" s="20"/>
      <c r="KFW2" s="20"/>
      <c r="KFX2" s="20"/>
      <c r="KFY2" s="20"/>
      <c r="KFZ2" s="20"/>
      <c r="KGA2" s="20"/>
      <c r="KGB2" s="20"/>
      <c r="KGC2" s="20"/>
      <c r="KGD2" s="20"/>
      <c r="KGE2" s="20"/>
      <c r="KGF2" s="20"/>
      <c r="KGG2" s="20"/>
      <c r="KGH2" s="20"/>
      <c r="KGI2" s="20"/>
      <c r="KGJ2" s="20"/>
      <c r="KGK2" s="20"/>
      <c r="KGL2" s="20"/>
      <c r="KGM2" s="20"/>
      <c r="KGN2" s="20"/>
      <c r="KGO2" s="20"/>
      <c r="KGP2" s="20"/>
      <c r="KGQ2" s="20"/>
      <c r="KGR2" s="20"/>
      <c r="KGS2" s="20"/>
      <c r="KGT2" s="20"/>
      <c r="KGU2" s="20"/>
      <c r="KGV2" s="20"/>
      <c r="KGW2" s="20"/>
      <c r="KGX2" s="20"/>
      <c r="KGY2" s="20"/>
      <c r="KGZ2" s="20"/>
      <c r="KHA2" s="20"/>
      <c r="KHB2" s="20"/>
      <c r="KHC2" s="20"/>
      <c r="KHD2" s="20"/>
      <c r="KHE2" s="20"/>
      <c r="KHF2" s="20"/>
      <c r="KHG2" s="20"/>
      <c r="KHH2" s="20"/>
      <c r="KHI2" s="20"/>
      <c r="KHJ2" s="20"/>
      <c r="KHK2" s="20"/>
      <c r="KHL2" s="20"/>
      <c r="KHM2" s="20"/>
      <c r="KHN2" s="20"/>
      <c r="KHO2" s="20"/>
      <c r="KHP2" s="20"/>
      <c r="KHQ2" s="20"/>
      <c r="KHR2" s="20"/>
      <c r="KHS2" s="20"/>
      <c r="KHT2" s="20"/>
      <c r="KHU2" s="20"/>
      <c r="KHV2" s="20"/>
      <c r="KHW2" s="20"/>
      <c r="KHX2" s="20"/>
      <c r="KHY2" s="20"/>
      <c r="KHZ2" s="20"/>
      <c r="KIA2" s="20"/>
      <c r="KIB2" s="20"/>
      <c r="KIC2" s="20"/>
      <c r="KID2" s="20"/>
      <c r="KIE2" s="20"/>
      <c r="KIF2" s="20"/>
      <c r="KIG2" s="20"/>
      <c r="KIH2" s="20"/>
      <c r="KII2" s="20"/>
      <c r="KIJ2" s="20"/>
      <c r="KIK2" s="20"/>
      <c r="KIL2" s="20"/>
      <c r="KIM2" s="20"/>
      <c r="KIN2" s="20"/>
      <c r="KIO2" s="20"/>
      <c r="KIP2" s="20"/>
      <c r="KIQ2" s="20"/>
      <c r="KIR2" s="20"/>
      <c r="KIS2" s="20"/>
      <c r="KIT2" s="20"/>
      <c r="KIU2" s="20"/>
      <c r="KIV2" s="20"/>
      <c r="KIW2" s="20"/>
      <c r="KIX2" s="20"/>
      <c r="KIY2" s="20"/>
      <c r="KIZ2" s="20"/>
      <c r="KJA2" s="20"/>
      <c r="KJB2" s="20"/>
      <c r="KJC2" s="20"/>
      <c r="KJD2" s="20"/>
      <c r="KJE2" s="20"/>
      <c r="KJF2" s="20"/>
      <c r="KJG2" s="20"/>
      <c r="KJH2" s="20"/>
      <c r="KJI2" s="20"/>
      <c r="KJJ2" s="20"/>
      <c r="KJK2" s="20"/>
      <c r="KJL2" s="20"/>
      <c r="KJM2" s="20"/>
      <c r="KJN2" s="20"/>
      <c r="KJO2" s="20"/>
      <c r="KJP2" s="20"/>
      <c r="KJQ2" s="20"/>
      <c r="KJR2" s="20"/>
      <c r="KJS2" s="20"/>
      <c r="KJT2" s="20"/>
      <c r="KJU2" s="20"/>
      <c r="KJV2" s="20"/>
      <c r="KJW2" s="20"/>
      <c r="KJX2" s="20"/>
      <c r="KJY2" s="20"/>
      <c r="KJZ2" s="20"/>
      <c r="KKA2" s="20"/>
      <c r="KKB2" s="20"/>
      <c r="KKC2" s="20"/>
      <c r="KKD2" s="20"/>
      <c r="KKE2" s="20"/>
      <c r="KKF2" s="20"/>
      <c r="KKG2" s="20"/>
      <c r="KKH2" s="20"/>
      <c r="KKI2" s="20"/>
      <c r="KKJ2" s="20"/>
      <c r="KKK2" s="20"/>
      <c r="KKL2" s="20"/>
      <c r="KKM2" s="20"/>
      <c r="KKN2" s="20"/>
      <c r="KKO2" s="20"/>
      <c r="KKP2" s="20"/>
      <c r="KKQ2" s="20"/>
      <c r="KKR2" s="20"/>
      <c r="KKS2" s="20"/>
      <c r="KKT2" s="20"/>
      <c r="KKU2" s="20"/>
      <c r="KKV2" s="20"/>
      <c r="KKW2" s="20"/>
      <c r="KKX2" s="20"/>
      <c r="KKY2" s="20"/>
      <c r="KKZ2" s="20"/>
      <c r="KLA2" s="20"/>
      <c r="KLB2" s="20"/>
      <c r="KLC2" s="20"/>
      <c r="KLD2" s="20"/>
      <c r="KLE2" s="20"/>
      <c r="KLF2" s="20"/>
      <c r="KLG2" s="20"/>
      <c r="KLH2" s="20"/>
      <c r="KLI2" s="20"/>
      <c r="KLJ2" s="20"/>
      <c r="KLK2" s="20"/>
      <c r="KLL2" s="20"/>
      <c r="KLM2" s="20"/>
      <c r="KLN2" s="20"/>
      <c r="KLO2" s="20"/>
      <c r="KLP2" s="20"/>
      <c r="KLQ2" s="20"/>
      <c r="KLR2" s="20"/>
      <c r="KLS2" s="20"/>
      <c r="KLT2" s="20"/>
      <c r="KLU2" s="20"/>
      <c r="KLV2" s="20"/>
      <c r="KLW2" s="20"/>
      <c r="KLX2" s="20"/>
      <c r="KLY2" s="20"/>
      <c r="KLZ2" s="20"/>
      <c r="KMA2" s="20"/>
      <c r="KMB2" s="20"/>
      <c r="KMC2" s="20"/>
      <c r="KMD2" s="20"/>
      <c r="KME2" s="20"/>
      <c r="KMF2" s="20"/>
      <c r="KMG2" s="20"/>
      <c r="KMH2" s="20"/>
      <c r="KMI2" s="20"/>
      <c r="KMJ2" s="20"/>
      <c r="KMK2" s="20"/>
      <c r="KML2" s="20"/>
      <c r="KMM2" s="20"/>
      <c r="KMN2" s="20"/>
      <c r="KMO2" s="20"/>
      <c r="KMP2" s="20"/>
      <c r="KMQ2" s="20"/>
      <c r="KMR2" s="20"/>
      <c r="KMS2" s="20"/>
      <c r="KMT2" s="20"/>
      <c r="KMU2" s="20"/>
      <c r="KMV2" s="20"/>
      <c r="KMW2" s="20"/>
      <c r="KMX2" s="20"/>
      <c r="KMY2" s="20"/>
      <c r="KMZ2" s="20"/>
      <c r="KNA2" s="20"/>
      <c r="KNB2" s="20"/>
      <c r="KNC2" s="20"/>
      <c r="KND2" s="20"/>
      <c r="KNE2" s="20"/>
      <c r="KNF2" s="20"/>
      <c r="KNG2" s="20"/>
      <c r="KNH2" s="20"/>
      <c r="KNI2" s="20"/>
      <c r="KNJ2" s="20"/>
      <c r="KNK2" s="20"/>
      <c r="KNL2" s="20"/>
      <c r="KNM2" s="20"/>
      <c r="KNN2" s="20"/>
      <c r="KNO2" s="20"/>
      <c r="KNP2" s="20"/>
      <c r="KNQ2" s="20"/>
      <c r="KNR2" s="20"/>
      <c r="KNS2" s="20"/>
      <c r="KNT2" s="20"/>
      <c r="KNU2" s="20"/>
      <c r="KNV2" s="20"/>
      <c r="KNW2" s="20"/>
      <c r="KNX2" s="20"/>
      <c r="KNY2" s="20"/>
      <c r="KNZ2" s="20"/>
      <c r="KOA2" s="20"/>
      <c r="KOB2" s="20"/>
      <c r="KOC2" s="20"/>
      <c r="KOD2" s="20"/>
      <c r="KOE2" s="20"/>
      <c r="KOF2" s="20"/>
      <c r="KOG2" s="20"/>
      <c r="KOH2" s="20"/>
      <c r="KOI2" s="20"/>
      <c r="KOJ2" s="20"/>
      <c r="KOK2" s="20"/>
      <c r="KOL2" s="20"/>
      <c r="KOM2" s="20"/>
      <c r="KON2" s="20"/>
      <c r="KOO2" s="20"/>
      <c r="KOP2" s="20"/>
      <c r="KOQ2" s="20"/>
      <c r="KOR2" s="20"/>
      <c r="KOS2" s="20"/>
      <c r="KOT2" s="20"/>
      <c r="KOU2" s="20"/>
      <c r="KOV2" s="20"/>
      <c r="KOW2" s="20"/>
      <c r="KOX2" s="20"/>
      <c r="KOY2" s="20"/>
      <c r="KOZ2" s="20"/>
      <c r="KPA2" s="20"/>
      <c r="KPB2" s="20"/>
      <c r="KPC2" s="20"/>
      <c r="KPD2" s="20"/>
      <c r="KPE2" s="20"/>
      <c r="KPF2" s="20"/>
      <c r="KPG2" s="20"/>
      <c r="KPH2" s="20"/>
      <c r="KPI2" s="20"/>
      <c r="KPJ2" s="20"/>
      <c r="KPK2" s="20"/>
      <c r="KPL2" s="20"/>
      <c r="KPM2" s="20"/>
      <c r="KPN2" s="20"/>
      <c r="KPO2" s="20"/>
      <c r="KPP2" s="20"/>
      <c r="KPQ2" s="20"/>
      <c r="KPR2" s="20"/>
      <c r="KPS2" s="20"/>
      <c r="KPT2" s="20"/>
      <c r="KPU2" s="20"/>
      <c r="KPV2" s="20"/>
      <c r="KPW2" s="20"/>
      <c r="KPX2" s="20"/>
      <c r="KPY2" s="20"/>
      <c r="KPZ2" s="20"/>
      <c r="KQA2" s="20"/>
      <c r="KQB2" s="20"/>
      <c r="KQC2" s="20"/>
      <c r="KQD2" s="20"/>
      <c r="KQE2" s="20"/>
      <c r="KQF2" s="20"/>
      <c r="KQG2" s="20"/>
      <c r="KQH2" s="20"/>
      <c r="KQI2" s="20"/>
      <c r="KQJ2" s="20"/>
      <c r="KQK2" s="20"/>
      <c r="KQL2" s="20"/>
      <c r="KQM2" s="20"/>
      <c r="KQN2" s="20"/>
      <c r="KQO2" s="20"/>
      <c r="KQP2" s="20"/>
      <c r="KQQ2" s="20"/>
      <c r="KQR2" s="20"/>
      <c r="KQS2" s="20"/>
      <c r="KQT2" s="20"/>
      <c r="KQU2" s="20"/>
      <c r="KQV2" s="20"/>
      <c r="KQW2" s="20"/>
      <c r="KQX2" s="20"/>
      <c r="KQY2" s="20"/>
      <c r="KQZ2" s="20"/>
      <c r="KRA2" s="20"/>
      <c r="KRB2" s="20"/>
      <c r="KRC2" s="20"/>
      <c r="KRD2" s="20"/>
      <c r="KRE2" s="20"/>
      <c r="KRF2" s="20"/>
      <c r="KRG2" s="20"/>
      <c r="KRH2" s="20"/>
      <c r="KRI2" s="20"/>
      <c r="KRJ2" s="20"/>
      <c r="KRK2" s="20"/>
      <c r="KRL2" s="20"/>
      <c r="KRM2" s="20"/>
      <c r="KRN2" s="20"/>
      <c r="KRO2" s="20"/>
      <c r="KRP2" s="20"/>
      <c r="KRQ2" s="20"/>
      <c r="KRR2" s="20"/>
      <c r="KRS2" s="20"/>
      <c r="KRT2" s="20"/>
      <c r="KRU2" s="20"/>
      <c r="KRV2" s="20"/>
      <c r="KRW2" s="20"/>
      <c r="KRX2" s="20"/>
      <c r="KRY2" s="20"/>
      <c r="KRZ2" s="20"/>
      <c r="KSA2" s="20"/>
      <c r="KSB2" s="20"/>
      <c r="KSC2" s="20"/>
      <c r="KSD2" s="20"/>
      <c r="KSE2" s="20"/>
      <c r="KSF2" s="20"/>
      <c r="KSG2" s="20"/>
      <c r="KSH2" s="20"/>
      <c r="KSI2" s="20"/>
      <c r="KSJ2" s="20"/>
      <c r="KSK2" s="20"/>
      <c r="KSL2" s="20"/>
      <c r="KSM2" s="20"/>
      <c r="KSN2" s="20"/>
      <c r="KSO2" s="20"/>
      <c r="KSP2" s="20"/>
      <c r="KSQ2" s="20"/>
      <c r="KSR2" s="20"/>
      <c r="KSS2" s="20"/>
      <c r="KST2" s="20"/>
      <c r="KSU2" s="20"/>
      <c r="KSV2" s="20"/>
      <c r="KSW2" s="20"/>
      <c r="KSX2" s="20"/>
      <c r="KSY2" s="20"/>
      <c r="KSZ2" s="20"/>
      <c r="KTA2" s="20"/>
      <c r="KTB2" s="20"/>
      <c r="KTC2" s="20"/>
      <c r="KTD2" s="20"/>
      <c r="KTE2" s="20"/>
      <c r="KTF2" s="20"/>
      <c r="KTG2" s="20"/>
      <c r="KTH2" s="20"/>
      <c r="KTI2" s="20"/>
      <c r="KTJ2" s="20"/>
      <c r="KTK2" s="20"/>
      <c r="KTL2" s="20"/>
      <c r="KTM2" s="20"/>
      <c r="KTN2" s="20"/>
      <c r="KTO2" s="20"/>
      <c r="KTP2" s="20"/>
      <c r="KTQ2" s="20"/>
      <c r="KTR2" s="20"/>
      <c r="KTS2" s="20"/>
      <c r="KTT2" s="20"/>
      <c r="KTU2" s="20"/>
      <c r="KTV2" s="20"/>
      <c r="KTW2" s="20"/>
      <c r="KTX2" s="20"/>
      <c r="KTY2" s="20"/>
      <c r="KTZ2" s="20"/>
      <c r="KUA2" s="20"/>
      <c r="KUB2" s="20"/>
      <c r="KUC2" s="20"/>
      <c r="KUD2" s="20"/>
      <c r="KUE2" s="20"/>
      <c r="KUF2" s="20"/>
      <c r="KUG2" s="20"/>
      <c r="KUH2" s="20"/>
      <c r="KUI2" s="20"/>
      <c r="KUJ2" s="20"/>
      <c r="KUK2" s="20"/>
      <c r="KUL2" s="20"/>
      <c r="KUM2" s="20"/>
      <c r="KUN2" s="20"/>
      <c r="KUO2" s="20"/>
      <c r="KUP2" s="20"/>
      <c r="KUQ2" s="20"/>
      <c r="KUR2" s="20"/>
      <c r="KUS2" s="20"/>
      <c r="KUT2" s="20"/>
      <c r="KUU2" s="20"/>
      <c r="KUV2" s="20"/>
      <c r="KUW2" s="20"/>
      <c r="KUX2" s="20"/>
      <c r="KUY2" s="20"/>
      <c r="KUZ2" s="20"/>
      <c r="KVA2" s="20"/>
      <c r="KVB2" s="20"/>
      <c r="KVC2" s="20"/>
      <c r="KVD2" s="20"/>
      <c r="KVE2" s="20"/>
      <c r="KVF2" s="20"/>
      <c r="KVG2" s="20"/>
      <c r="KVH2" s="20"/>
      <c r="KVI2" s="20"/>
      <c r="KVJ2" s="20"/>
      <c r="KVK2" s="20"/>
      <c r="KVL2" s="20"/>
      <c r="KVM2" s="20"/>
      <c r="KVN2" s="20"/>
      <c r="KVO2" s="20"/>
      <c r="KVP2" s="20"/>
      <c r="KVQ2" s="20"/>
      <c r="KVR2" s="20"/>
      <c r="KVS2" s="20"/>
      <c r="KVT2" s="20"/>
      <c r="KVU2" s="20"/>
      <c r="KVV2" s="20"/>
      <c r="KVW2" s="20"/>
      <c r="KVX2" s="20"/>
      <c r="KVY2" s="20"/>
      <c r="KVZ2" s="20"/>
      <c r="KWA2" s="20"/>
      <c r="KWB2" s="20"/>
      <c r="KWC2" s="20"/>
      <c r="KWD2" s="20"/>
      <c r="KWE2" s="20"/>
      <c r="KWF2" s="20"/>
      <c r="KWG2" s="20"/>
      <c r="KWH2" s="20"/>
      <c r="KWI2" s="20"/>
      <c r="KWJ2" s="20"/>
      <c r="KWK2" s="20"/>
      <c r="KWL2" s="20"/>
      <c r="KWM2" s="20"/>
      <c r="KWN2" s="20"/>
      <c r="KWO2" s="20"/>
      <c r="KWP2" s="20"/>
      <c r="KWQ2" s="20"/>
      <c r="KWR2" s="20"/>
      <c r="KWS2" s="20"/>
      <c r="KWT2" s="20"/>
      <c r="KWU2" s="20"/>
      <c r="KWV2" s="20"/>
      <c r="KWW2" s="20"/>
      <c r="KWX2" s="20"/>
      <c r="KWY2" s="20"/>
      <c r="KWZ2" s="20"/>
      <c r="KXA2" s="20"/>
      <c r="KXB2" s="20"/>
      <c r="KXC2" s="20"/>
      <c r="KXD2" s="20"/>
      <c r="KXE2" s="20"/>
      <c r="KXF2" s="20"/>
      <c r="KXG2" s="20"/>
      <c r="KXH2" s="20"/>
      <c r="KXI2" s="20"/>
      <c r="KXJ2" s="20"/>
      <c r="KXK2" s="20"/>
      <c r="KXL2" s="20"/>
      <c r="KXM2" s="20"/>
      <c r="KXN2" s="20"/>
      <c r="KXO2" s="20"/>
      <c r="KXP2" s="20"/>
      <c r="KXQ2" s="20"/>
      <c r="KXR2" s="20"/>
      <c r="KXS2" s="20"/>
      <c r="KXT2" s="20"/>
      <c r="KXU2" s="20"/>
      <c r="KXV2" s="20"/>
      <c r="KXW2" s="20"/>
      <c r="KXX2" s="20"/>
      <c r="KXY2" s="20"/>
      <c r="KXZ2" s="20"/>
      <c r="KYA2" s="20"/>
      <c r="KYB2" s="20"/>
      <c r="KYC2" s="20"/>
      <c r="KYD2" s="20"/>
      <c r="KYE2" s="20"/>
      <c r="KYF2" s="20"/>
      <c r="KYG2" s="20"/>
      <c r="KYH2" s="20"/>
      <c r="KYI2" s="20"/>
      <c r="KYJ2" s="20"/>
      <c r="KYK2" s="20"/>
      <c r="KYL2" s="20"/>
      <c r="KYM2" s="20"/>
      <c r="KYN2" s="20"/>
      <c r="KYO2" s="20"/>
      <c r="KYP2" s="20"/>
      <c r="KYQ2" s="20"/>
      <c r="KYR2" s="20"/>
      <c r="KYS2" s="20"/>
      <c r="KYT2" s="20"/>
      <c r="KYU2" s="20"/>
      <c r="KYV2" s="20"/>
      <c r="KYW2" s="20"/>
      <c r="KYX2" s="20"/>
      <c r="KYY2" s="20"/>
      <c r="KYZ2" s="20"/>
      <c r="KZA2" s="20"/>
      <c r="KZB2" s="20"/>
      <c r="KZC2" s="20"/>
      <c r="KZD2" s="20"/>
      <c r="KZE2" s="20"/>
      <c r="KZF2" s="20"/>
      <c r="KZG2" s="20"/>
      <c r="KZH2" s="20"/>
      <c r="KZI2" s="20"/>
      <c r="KZJ2" s="20"/>
      <c r="KZK2" s="20"/>
      <c r="KZL2" s="20"/>
      <c r="KZM2" s="20"/>
      <c r="KZN2" s="20"/>
      <c r="KZO2" s="20"/>
      <c r="KZP2" s="20"/>
      <c r="KZQ2" s="20"/>
      <c r="KZR2" s="20"/>
      <c r="KZS2" s="20"/>
      <c r="KZT2" s="20"/>
      <c r="KZU2" s="20"/>
      <c r="KZV2" s="20"/>
      <c r="KZW2" s="20"/>
      <c r="KZX2" s="20"/>
      <c r="KZY2" s="20"/>
      <c r="KZZ2" s="20"/>
      <c r="LAA2" s="20"/>
      <c r="LAB2" s="20"/>
      <c r="LAC2" s="20"/>
      <c r="LAD2" s="20"/>
      <c r="LAE2" s="20"/>
      <c r="LAF2" s="20"/>
      <c r="LAG2" s="20"/>
      <c r="LAH2" s="20"/>
      <c r="LAI2" s="20"/>
      <c r="LAJ2" s="20"/>
      <c r="LAK2" s="20"/>
      <c r="LAL2" s="20"/>
      <c r="LAM2" s="20"/>
      <c r="LAN2" s="20"/>
      <c r="LAO2" s="20"/>
      <c r="LAP2" s="20"/>
      <c r="LAQ2" s="20"/>
      <c r="LAR2" s="20"/>
      <c r="LAS2" s="20"/>
      <c r="LAT2" s="20"/>
      <c r="LAU2" s="20"/>
      <c r="LAV2" s="20"/>
      <c r="LAW2" s="20"/>
      <c r="LAX2" s="20"/>
      <c r="LAY2" s="20"/>
      <c r="LAZ2" s="20"/>
      <c r="LBA2" s="20"/>
      <c r="LBB2" s="20"/>
      <c r="LBC2" s="20"/>
      <c r="LBD2" s="20"/>
      <c r="LBE2" s="20"/>
      <c r="LBF2" s="20"/>
      <c r="LBG2" s="20"/>
      <c r="LBH2" s="20"/>
      <c r="LBI2" s="20"/>
      <c r="LBJ2" s="20"/>
      <c r="LBK2" s="20"/>
      <c r="LBL2" s="20"/>
      <c r="LBM2" s="20"/>
      <c r="LBN2" s="20"/>
      <c r="LBO2" s="20"/>
      <c r="LBP2" s="20"/>
      <c r="LBQ2" s="20"/>
      <c r="LBR2" s="20"/>
      <c r="LBS2" s="20"/>
      <c r="LBT2" s="20"/>
      <c r="LBU2" s="20"/>
      <c r="LBV2" s="20"/>
      <c r="LBW2" s="20"/>
      <c r="LBX2" s="20"/>
      <c r="LBY2" s="20"/>
      <c r="LBZ2" s="20"/>
      <c r="LCA2" s="20"/>
      <c r="LCB2" s="20"/>
      <c r="LCC2" s="20"/>
      <c r="LCD2" s="20"/>
      <c r="LCE2" s="20"/>
      <c r="LCF2" s="20"/>
      <c r="LCG2" s="20"/>
      <c r="LCH2" s="20"/>
      <c r="LCI2" s="20"/>
      <c r="LCJ2" s="20"/>
      <c r="LCK2" s="20"/>
      <c r="LCL2" s="20"/>
      <c r="LCM2" s="20"/>
      <c r="LCN2" s="20"/>
      <c r="LCO2" s="20"/>
      <c r="LCP2" s="20"/>
      <c r="LCQ2" s="20"/>
      <c r="LCR2" s="20"/>
      <c r="LCS2" s="20"/>
      <c r="LCT2" s="20"/>
      <c r="LCU2" s="20"/>
      <c r="LCV2" s="20"/>
      <c r="LCW2" s="20"/>
      <c r="LCX2" s="20"/>
      <c r="LCY2" s="20"/>
      <c r="LCZ2" s="20"/>
      <c r="LDA2" s="20"/>
      <c r="LDB2" s="20"/>
      <c r="LDC2" s="20"/>
      <c r="LDD2" s="20"/>
      <c r="LDE2" s="20"/>
      <c r="LDF2" s="20"/>
      <c r="LDG2" s="20"/>
      <c r="LDH2" s="20"/>
      <c r="LDI2" s="20"/>
      <c r="LDJ2" s="20"/>
      <c r="LDK2" s="20"/>
      <c r="LDL2" s="20"/>
      <c r="LDM2" s="20"/>
      <c r="LDN2" s="20"/>
      <c r="LDO2" s="20"/>
      <c r="LDP2" s="20"/>
      <c r="LDQ2" s="20"/>
      <c r="LDR2" s="20"/>
      <c r="LDS2" s="20"/>
      <c r="LDT2" s="20"/>
      <c r="LDU2" s="20"/>
      <c r="LDV2" s="20"/>
      <c r="LDW2" s="20"/>
      <c r="LDX2" s="20"/>
      <c r="LDY2" s="20"/>
      <c r="LDZ2" s="20"/>
      <c r="LEA2" s="20"/>
      <c r="LEB2" s="20"/>
      <c r="LEC2" s="20"/>
      <c r="LED2" s="20"/>
      <c r="LEE2" s="20"/>
      <c r="LEF2" s="20"/>
      <c r="LEG2" s="20"/>
      <c r="LEH2" s="20"/>
      <c r="LEI2" s="20"/>
      <c r="LEJ2" s="20"/>
      <c r="LEK2" s="20"/>
      <c r="LEL2" s="20"/>
      <c r="LEM2" s="20"/>
      <c r="LEN2" s="20"/>
      <c r="LEO2" s="20"/>
      <c r="LEP2" s="20"/>
      <c r="LEQ2" s="20"/>
      <c r="LER2" s="20"/>
      <c r="LES2" s="20"/>
      <c r="LET2" s="20"/>
      <c r="LEU2" s="20"/>
      <c r="LEV2" s="20"/>
      <c r="LEW2" s="20"/>
      <c r="LEX2" s="20"/>
      <c r="LEY2" s="20"/>
      <c r="LEZ2" s="20"/>
      <c r="LFA2" s="20"/>
      <c r="LFB2" s="20"/>
      <c r="LFC2" s="20"/>
      <c r="LFD2" s="20"/>
      <c r="LFE2" s="20"/>
      <c r="LFF2" s="20"/>
      <c r="LFG2" s="20"/>
      <c r="LFH2" s="20"/>
      <c r="LFI2" s="20"/>
      <c r="LFJ2" s="20"/>
      <c r="LFK2" s="20"/>
      <c r="LFL2" s="20"/>
      <c r="LFM2" s="20"/>
      <c r="LFN2" s="20"/>
      <c r="LFO2" s="20"/>
      <c r="LFP2" s="20"/>
      <c r="LFQ2" s="20"/>
      <c r="LFR2" s="20"/>
      <c r="LFS2" s="20"/>
      <c r="LFT2" s="20"/>
      <c r="LFU2" s="20"/>
      <c r="LFV2" s="20"/>
      <c r="LFW2" s="20"/>
      <c r="LFX2" s="20"/>
      <c r="LFY2" s="20"/>
      <c r="LFZ2" s="20"/>
      <c r="LGA2" s="20"/>
      <c r="LGB2" s="20"/>
      <c r="LGC2" s="20"/>
      <c r="LGD2" s="20"/>
      <c r="LGE2" s="20"/>
      <c r="LGF2" s="20"/>
      <c r="LGG2" s="20"/>
      <c r="LGH2" s="20"/>
      <c r="LGI2" s="20"/>
      <c r="LGJ2" s="20"/>
      <c r="LGK2" s="20"/>
      <c r="LGL2" s="20"/>
      <c r="LGM2" s="20"/>
      <c r="LGN2" s="20"/>
      <c r="LGO2" s="20"/>
      <c r="LGP2" s="20"/>
      <c r="LGQ2" s="20"/>
      <c r="LGR2" s="20"/>
      <c r="LGS2" s="20"/>
      <c r="LGT2" s="20"/>
      <c r="LGU2" s="20"/>
      <c r="LGV2" s="20"/>
      <c r="LGW2" s="20"/>
      <c r="LGX2" s="20"/>
      <c r="LGY2" s="20"/>
      <c r="LGZ2" s="20"/>
      <c r="LHA2" s="20"/>
      <c r="LHB2" s="20"/>
      <c r="LHC2" s="20"/>
      <c r="LHD2" s="20"/>
      <c r="LHE2" s="20"/>
      <c r="LHF2" s="20"/>
      <c r="LHG2" s="20"/>
      <c r="LHH2" s="20"/>
      <c r="LHI2" s="20"/>
      <c r="LHJ2" s="20"/>
      <c r="LHK2" s="20"/>
      <c r="LHL2" s="20"/>
      <c r="LHM2" s="20"/>
      <c r="LHN2" s="20"/>
      <c r="LHO2" s="20"/>
      <c r="LHP2" s="20"/>
      <c r="LHQ2" s="20"/>
      <c r="LHR2" s="20"/>
      <c r="LHS2" s="20"/>
      <c r="LHT2" s="20"/>
      <c r="LHU2" s="20"/>
      <c r="LHV2" s="20"/>
      <c r="LHW2" s="20"/>
      <c r="LHX2" s="20"/>
      <c r="LHY2" s="20"/>
      <c r="LHZ2" s="20"/>
      <c r="LIA2" s="20"/>
      <c r="LIB2" s="20"/>
      <c r="LIC2" s="20"/>
      <c r="LID2" s="20"/>
      <c r="LIE2" s="20"/>
      <c r="LIF2" s="20"/>
      <c r="LIG2" s="20"/>
      <c r="LIH2" s="20"/>
      <c r="LII2" s="20"/>
      <c r="LIJ2" s="20"/>
      <c r="LIK2" s="20"/>
      <c r="LIL2" s="20"/>
      <c r="LIM2" s="20"/>
      <c r="LIN2" s="20"/>
      <c r="LIO2" s="20"/>
      <c r="LIP2" s="20"/>
      <c r="LIQ2" s="20"/>
      <c r="LIR2" s="20"/>
      <c r="LIS2" s="20"/>
      <c r="LIT2" s="20"/>
      <c r="LIU2" s="20"/>
      <c r="LIV2" s="20"/>
      <c r="LIW2" s="20"/>
      <c r="LIX2" s="20"/>
      <c r="LIY2" s="20"/>
      <c r="LIZ2" s="20"/>
      <c r="LJA2" s="20"/>
      <c r="LJB2" s="20"/>
      <c r="LJC2" s="20"/>
      <c r="LJD2" s="20"/>
      <c r="LJE2" s="20"/>
      <c r="LJF2" s="20"/>
      <c r="LJG2" s="20"/>
      <c r="LJH2" s="20"/>
      <c r="LJI2" s="20"/>
      <c r="LJJ2" s="20"/>
      <c r="LJK2" s="20"/>
      <c r="LJL2" s="20"/>
      <c r="LJM2" s="20"/>
      <c r="LJN2" s="20"/>
      <c r="LJO2" s="20"/>
      <c r="LJP2" s="20"/>
      <c r="LJQ2" s="20"/>
      <c r="LJR2" s="20"/>
      <c r="LJS2" s="20"/>
      <c r="LJT2" s="20"/>
      <c r="LJU2" s="20"/>
      <c r="LJV2" s="20"/>
      <c r="LJW2" s="20"/>
      <c r="LJX2" s="20"/>
      <c r="LJY2" s="20"/>
      <c r="LJZ2" s="20"/>
      <c r="LKA2" s="20"/>
      <c r="LKB2" s="20"/>
      <c r="LKC2" s="20"/>
      <c r="LKD2" s="20"/>
      <c r="LKE2" s="20"/>
      <c r="LKF2" s="20"/>
      <c r="LKG2" s="20"/>
      <c r="LKH2" s="20"/>
      <c r="LKI2" s="20"/>
      <c r="LKJ2" s="20"/>
      <c r="LKK2" s="20"/>
      <c r="LKL2" s="20"/>
      <c r="LKM2" s="20"/>
      <c r="LKN2" s="20"/>
      <c r="LKO2" s="20"/>
      <c r="LKP2" s="20"/>
      <c r="LKQ2" s="20"/>
      <c r="LKR2" s="20"/>
      <c r="LKS2" s="20"/>
      <c r="LKT2" s="20"/>
      <c r="LKU2" s="20"/>
      <c r="LKV2" s="20"/>
      <c r="LKW2" s="20"/>
      <c r="LKX2" s="20"/>
      <c r="LKY2" s="20"/>
      <c r="LKZ2" s="20"/>
      <c r="LLA2" s="20"/>
      <c r="LLB2" s="20"/>
      <c r="LLC2" s="20"/>
      <c r="LLD2" s="20"/>
      <c r="LLE2" s="20"/>
      <c r="LLF2" s="20"/>
      <c r="LLG2" s="20"/>
      <c r="LLH2" s="20"/>
      <c r="LLI2" s="20"/>
      <c r="LLJ2" s="20"/>
      <c r="LLK2" s="20"/>
      <c r="LLL2" s="20"/>
      <c r="LLM2" s="20"/>
      <c r="LLN2" s="20"/>
      <c r="LLO2" s="20"/>
      <c r="LLP2" s="20"/>
      <c r="LLQ2" s="20"/>
      <c r="LLR2" s="20"/>
      <c r="LLS2" s="20"/>
      <c r="LLT2" s="20"/>
      <c r="LLU2" s="20"/>
      <c r="LLV2" s="20"/>
      <c r="LLW2" s="20"/>
      <c r="LLX2" s="20"/>
      <c r="LLY2" s="20"/>
      <c r="LLZ2" s="20"/>
      <c r="LMA2" s="20"/>
      <c r="LMB2" s="20"/>
      <c r="LMC2" s="20"/>
      <c r="LMD2" s="20"/>
      <c r="LME2" s="20"/>
      <c r="LMF2" s="20"/>
      <c r="LMG2" s="20"/>
      <c r="LMH2" s="20"/>
      <c r="LMI2" s="20"/>
      <c r="LMJ2" s="20"/>
      <c r="LMK2" s="20"/>
      <c r="LML2" s="20"/>
      <c r="LMM2" s="20"/>
      <c r="LMN2" s="20"/>
      <c r="LMO2" s="20"/>
      <c r="LMP2" s="20"/>
      <c r="LMQ2" s="20"/>
      <c r="LMR2" s="20"/>
      <c r="LMS2" s="20"/>
      <c r="LMT2" s="20"/>
      <c r="LMU2" s="20"/>
      <c r="LMV2" s="20"/>
      <c r="LMW2" s="20"/>
      <c r="LMX2" s="20"/>
      <c r="LMY2" s="20"/>
      <c r="LMZ2" s="20"/>
      <c r="LNA2" s="20"/>
      <c r="LNB2" s="20"/>
      <c r="LNC2" s="20"/>
      <c r="LND2" s="20"/>
      <c r="LNE2" s="20"/>
      <c r="LNF2" s="20"/>
      <c r="LNG2" s="20"/>
      <c r="LNH2" s="20"/>
      <c r="LNI2" s="20"/>
      <c r="LNJ2" s="20"/>
      <c r="LNK2" s="20"/>
      <c r="LNL2" s="20"/>
      <c r="LNM2" s="20"/>
      <c r="LNN2" s="20"/>
      <c r="LNO2" s="20"/>
      <c r="LNP2" s="20"/>
      <c r="LNQ2" s="20"/>
      <c r="LNR2" s="20"/>
      <c r="LNS2" s="20"/>
      <c r="LNT2" s="20"/>
      <c r="LNU2" s="20"/>
      <c r="LNV2" s="20"/>
      <c r="LNW2" s="20"/>
      <c r="LNX2" s="20"/>
      <c r="LNY2" s="20"/>
      <c r="LNZ2" s="20"/>
      <c r="LOA2" s="20"/>
      <c r="LOB2" s="20"/>
      <c r="LOC2" s="20"/>
      <c r="LOD2" s="20"/>
      <c r="LOE2" s="20"/>
      <c r="LOF2" s="20"/>
      <c r="LOG2" s="20"/>
      <c r="LOH2" s="20"/>
      <c r="LOI2" s="20"/>
      <c r="LOJ2" s="20"/>
      <c r="LOK2" s="20"/>
      <c r="LOL2" s="20"/>
      <c r="LOM2" s="20"/>
      <c r="LON2" s="20"/>
      <c r="LOO2" s="20"/>
      <c r="LOP2" s="20"/>
      <c r="LOQ2" s="20"/>
      <c r="LOR2" s="20"/>
      <c r="LOS2" s="20"/>
      <c r="LOT2" s="20"/>
      <c r="LOU2" s="20"/>
      <c r="LOV2" s="20"/>
      <c r="LOW2" s="20"/>
      <c r="LOX2" s="20"/>
      <c r="LOY2" s="20"/>
      <c r="LOZ2" s="20"/>
      <c r="LPA2" s="20"/>
      <c r="LPB2" s="20"/>
      <c r="LPC2" s="20"/>
      <c r="LPD2" s="20"/>
      <c r="LPE2" s="20"/>
      <c r="LPF2" s="20"/>
      <c r="LPG2" s="20"/>
      <c r="LPH2" s="20"/>
      <c r="LPI2" s="20"/>
      <c r="LPJ2" s="20"/>
      <c r="LPK2" s="20"/>
      <c r="LPL2" s="20"/>
      <c r="LPM2" s="20"/>
      <c r="LPN2" s="20"/>
      <c r="LPO2" s="20"/>
      <c r="LPP2" s="20"/>
      <c r="LPQ2" s="20"/>
      <c r="LPR2" s="20"/>
      <c r="LPS2" s="20"/>
      <c r="LPT2" s="20"/>
      <c r="LPU2" s="20"/>
      <c r="LPV2" s="20"/>
      <c r="LPW2" s="20"/>
      <c r="LPX2" s="20"/>
      <c r="LPY2" s="20"/>
      <c r="LPZ2" s="20"/>
      <c r="LQA2" s="20"/>
      <c r="LQB2" s="20"/>
      <c r="LQC2" s="20"/>
      <c r="LQD2" s="20"/>
      <c r="LQE2" s="20"/>
      <c r="LQF2" s="20"/>
      <c r="LQG2" s="20"/>
      <c r="LQH2" s="20"/>
      <c r="LQI2" s="20"/>
      <c r="LQJ2" s="20"/>
      <c r="LQK2" s="20"/>
      <c r="LQL2" s="20"/>
      <c r="LQM2" s="20"/>
      <c r="LQN2" s="20"/>
      <c r="LQO2" s="20"/>
      <c r="LQP2" s="20"/>
      <c r="LQQ2" s="20"/>
      <c r="LQR2" s="20"/>
      <c r="LQS2" s="20"/>
      <c r="LQT2" s="20"/>
      <c r="LQU2" s="20"/>
      <c r="LQV2" s="20"/>
      <c r="LQW2" s="20"/>
      <c r="LQX2" s="20"/>
      <c r="LQY2" s="20"/>
      <c r="LQZ2" s="20"/>
      <c r="LRA2" s="20"/>
      <c r="LRB2" s="20"/>
      <c r="LRC2" s="20"/>
      <c r="LRD2" s="20"/>
      <c r="LRE2" s="20"/>
      <c r="LRF2" s="20"/>
      <c r="LRG2" s="20"/>
      <c r="LRH2" s="20"/>
      <c r="LRI2" s="20"/>
      <c r="LRJ2" s="20"/>
      <c r="LRK2" s="20"/>
      <c r="LRL2" s="20"/>
      <c r="LRM2" s="20"/>
      <c r="LRN2" s="20"/>
      <c r="LRO2" s="20"/>
      <c r="LRP2" s="20"/>
      <c r="LRQ2" s="20"/>
      <c r="LRR2" s="20"/>
      <c r="LRS2" s="20"/>
      <c r="LRT2" s="20"/>
      <c r="LRU2" s="20"/>
      <c r="LRV2" s="20"/>
      <c r="LRW2" s="20"/>
      <c r="LRX2" s="20"/>
      <c r="LRY2" s="20"/>
      <c r="LRZ2" s="20"/>
      <c r="LSA2" s="20"/>
      <c r="LSB2" s="20"/>
      <c r="LSC2" s="20"/>
      <c r="LSD2" s="20"/>
      <c r="LSE2" s="20"/>
      <c r="LSF2" s="20"/>
      <c r="LSG2" s="20"/>
      <c r="LSH2" s="20"/>
      <c r="LSI2" s="20"/>
      <c r="LSJ2" s="20"/>
      <c r="LSK2" s="20"/>
      <c r="LSL2" s="20"/>
      <c r="LSM2" s="20"/>
      <c r="LSN2" s="20"/>
      <c r="LSO2" s="20"/>
      <c r="LSP2" s="20"/>
      <c r="LSQ2" s="20"/>
      <c r="LSR2" s="20"/>
      <c r="LSS2" s="20"/>
      <c r="LST2" s="20"/>
      <c r="LSU2" s="20"/>
      <c r="LSV2" s="20"/>
      <c r="LSW2" s="20"/>
      <c r="LSX2" s="20"/>
      <c r="LSY2" s="20"/>
      <c r="LSZ2" s="20"/>
      <c r="LTA2" s="20"/>
      <c r="LTB2" s="20"/>
      <c r="LTC2" s="20"/>
      <c r="LTD2" s="20"/>
      <c r="LTE2" s="20"/>
      <c r="LTF2" s="20"/>
      <c r="LTG2" s="20"/>
      <c r="LTH2" s="20"/>
      <c r="LTI2" s="20"/>
      <c r="LTJ2" s="20"/>
      <c r="LTK2" s="20"/>
      <c r="LTL2" s="20"/>
      <c r="LTM2" s="20"/>
      <c r="LTN2" s="20"/>
      <c r="LTO2" s="20"/>
      <c r="LTP2" s="20"/>
      <c r="LTQ2" s="20"/>
      <c r="LTR2" s="20"/>
      <c r="LTS2" s="20"/>
      <c r="LTT2" s="20"/>
      <c r="LTU2" s="20"/>
      <c r="LTV2" s="20"/>
      <c r="LTW2" s="20"/>
      <c r="LTX2" s="20"/>
      <c r="LTY2" s="20"/>
      <c r="LTZ2" s="20"/>
      <c r="LUA2" s="20"/>
      <c r="LUB2" s="20"/>
      <c r="LUC2" s="20"/>
      <c r="LUD2" s="20"/>
      <c r="LUE2" s="20"/>
      <c r="LUF2" s="20"/>
      <c r="LUG2" s="20"/>
      <c r="LUH2" s="20"/>
      <c r="LUI2" s="20"/>
      <c r="LUJ2" s="20"/>
      <c r="LUK2" s="20"/>
      <c r="LUL2" s="20"/>
      <c r="LUM2" s="20"/>
      <c r="LUN2" s="20"/>
      <c r="LUO2" s="20"/>
      <c r="LUP2" s="20"/>
      <c r="LUQ2" s="20"/>
      <c r="LUR2" s="20"/>
      <c r="LUS2" s="20"/>
      <c r="LUT2" s="20"/>
      <c r="LUU2" s="20"/>
      <c r="LUV2" s="20"/>
      <c r="LUW2" s="20"/>
      <c r="LUX2" s="20"/>
      <c r="LUY2" s="20"/>
      <c r="LUZ2" s="20"/>
      <c r="LVA2" s="20"/>
      <c r="LVB2" s="20"/>
      <c r="LVC2" s="20"/>
      <c r="LVD2" s="20"/>
      <c r="LVE2" s="20"/>
      <c r="LVF2" s="20"/>
      <c r="LVG2" s="20"/>
      <c r="LVH2" s="20"/>
      <c r="LVI2" s="20"/>
      <c r="LVJ2" s="20"/>
      <c r="LVK2" s="20"/>
      <c r="LVL2" s="20"/>
      <c r="LVM2" s="20"/>
      <c r="LVN2" s="20"/>
      <c r="LVO2" s="20"/>
      <c r="LVP2" s="20"/>
      <c r="LVQ2" s="20"/>
      <c r="LVR2" s="20"/>
      <c r="LVS2" s="20"/>
      <c r="LVT2" s="20"/>
      <c r="LVU2" s="20"/>
      <c r="LVV2" s="20"/>
      <c r="LVW2" s="20"/>
      <c r="LVX2" s="20"/>
      <c r="LVY2" s="20"/>
      <c r="LVZ2" s="20"/>
      <c r="LWA2" s="20"/>
      <c r="LWB2" s="20"/>
      <c r="LWC2" s="20"/>
      <c r="LWD2" s="20"/>
      <c r="LWE2" s="20"/>
      <c r="LWF2" s="20"/>
      <c r="LWG2" s="20"/>
      <c r="LWH2" s="20"/>
      <c r="LWI2" s="20"/>
      <c r="LWJ2" s="20"/>
      <c r="LWK2" s="20"/>
      <c r="LWL2" s="20"/>
      <c r="LWM2" s="20"/>
      <c r="LWN2" s="20"/>
      <c r="LWO2" s="20"/>
      <c r="LWP2" s="20"/>
      <c r="LWQ2" s="20"/>
      <c r="LWR2" s="20"/>
      <c r="LWS2" s="20"/>
      <c r="LWT2" s="20"/>
      <c r="LWU2" s="20"/>
      <c r="LWV2" s="20"/>
      <c r="LWW2" s="20"/>
      <c r="LWX2" s="20"/>
      <c r="LWY2" s="20"/>
      <c r="LWZ2" s="20"/>
      <c r="LXA2" s="20"/>
      <c r="LXB2" s="20"/>
      <c r="LXC2" s="20"/>
      <c r="LXD2" s="20"/>
      <c r="LXE2" s="20"/>
      <c r="LXF2" s="20"/>
      <c r="LXG2" s="20"/>
      <c r="LXH2" s="20"/>
      <c r="LXI2" s="20"/>
      <c r="LXJ2" s="20"/>
      <c r="LXK2" s="20"/>
      <c r="LXL2" s="20"/>
      <c r="LXM2" s="20"/>
      <c r="LXN2" s="20"/>
      <c r="LXO2" s="20"/>
      <c r="LXP2" s="20"/>
      <c r="LXQ2" s="20"/>
      <c r="LXR2" s="20"/>
      <c r="LXS2" s="20"/>
      <c r="LXT2" s="20"/>
      <c r="LXU2" s="20"/>
      <c r="LXV2" s="20"/>
      <c r="LXW2" s="20"/>
      <c r="LXX2" s="20"/>
      <c r="LXY2" s="20"/>
      <c r="LXZ2" s="20"/>
      <c r="LYA2" s="20"/>
      <c r="LYB2" s="20"/>
      <c r="LYC2" s="20"/>
      <c r="LYD2" s="20"/>
      <c r="LYE2" s="20"/>
      <c r="LYF2" s="20"/>
      <c r="LYG2" s="20"/>
      <c r="LYH2" s="20"/>
      <c r="LYI2" s="20"/>
      <c r="LYJ2" s="20"/>
      <c r="LYK2" s="20"/>
      <c r="LYL2" s="20"/>
      <c r="LYM2" s="20"/>
      <c r="LYN2" s="20"/>
      <c r="LYO2" s="20"/>
      <c r="LYP2" s="20"/>
      <c r="LYQ2" s="20"/>
      <c r="LYR2" s="20"/>
      <c r="LYS2" s="20"/>
      <c r="LYT2" s="20"/>
      <c r="LYU2" s="20"/>
      <c r="LYV2" s="20"/>
      <c r="LYW2" s="20"/>
      <c r="LYX2" s="20"/>
      <c r="LYY2" s="20"/>
      <c r="LYZ2" s="20"/>
      <c r="LZA2" s="20"/>
      <c r="LZB2" s="20"/>
      <c r="LZC2" s="20"/>
      <c r="LZD2" s="20"/>
      <c r="LZE2" s="20"/>
      <c r="LZF2" s="20"/>
      <c r="LZG2" s="20"/>
      <c r="LZH2" s="20"/>
      <c r="LZI2" s="20"/>
      <c r="LZJ2" s="20"/>
      <c r="LZK2" s="20"/>
      <c r="LZL2" s="20"/>
      <c r="LZM2" s="20"/>
      <c r="LZN2" s="20"/>
      <c r="LZO2" s="20"/>
      <c r="LZP2" s="20"/>
      <c r="LZQ2" s="20"/>
      <c r="LZR2" s="20"/>
      <c r="LZS2" s="20"/>
      <c r="LZT2" s="20"/>
      <c r="LZU2" s="20"/>
      <c r="LZV2" s="20"/>
      <c r="LZW2" s="20"/>
      <c r="LZX2" s="20"/>
      <c r="LZY2" s="20"/>
      <c r="LZZ2" s="20"/>
      <c r="MAA2" s="20"/>
      <c r="MAB2" s="20"/>
      <c r="MAC2" s="20"/>
      <c r="MAD2" s="20"/>
      <c r="MAE2" s="20"/>
      <c r="MAF2" s="20"/>
      <c r="MAG2" s="20"/>
      <c r="MAH2" s="20"/>
      <c r="MAI2" s="20"/>
      <c r="MAJ2" s="20"/>
      <c r="MAK2" s="20"/>
      <c r="MAL2" s="20"/>
      <c r="MAM2" s="20"/>
      <c r="MAN2" s="20"/>
      <c r="MAO2" s="20"/>
      <c r="MAP2" s="20"/>
      <c r="MAQ2" s="20"/>
      <c r="MAR2" s="20"/>
      <c r="MAS2" s="20"/>
      <c r="MAT2" s="20"/>
      <c r="MAU2" s="20"/>
      <c r="MAV2" s="20"/>
      <c r="MAW2" s="20"/>
      <c r="MAX2" s="20"/>
      <c r="MAY2" s="20"/>
      <c r="MAZ2" s="20"/>
      <c r="MBA2" s="20"/>
      <c r="MBB2" s="20"/>
      <c r="MBC2" s="20"/>
      <c r="MBD2" s="20"/>
      <c r="MBE2" s="20"/>
      <c r="MBF2" s="20"/>
      <c r="MBG2" s="20"/>
      <c r="MBH2" s="20"/>
      <c r="MBI2" s="20"/>
      <c r="MBJ2" s="20"/>
      <c r="MBK2" s="20"/>
      <c r="MBL2" s="20"/>
      <c r="MBM2" s="20"/>
      <c r="MBN2" s="20"/>
      <c r="MBO2" s="20"/>
      <c r="MBP2" s="20"/>
      <c r="MBQ2" s="20"/>
      <c r="MBR2" s="20"/>
      <c r="MBS2" s="20"/>
      <c r="MBT2" s="20"/>
      <c r="MBU2" s="20"/>
      <c r="MBV2" s="20"/>
      <c r="MBW2" s="20"/>
      <c r="MBX2" s="20"/>
      <c r="MBY2" s="20"/>
      <c r="MBZ2" s="20"/>
      <c r="MCA2" s="20"/>
      <c r="MCB2" s="20"/>
      <c r="MCC2" s="20"/>
      <c r="MCD2" s="20"/>
      <c r="MCE2" s="20"/>
      <c r="MCF2" s="20"/>
      <c r="MCG2" s="20"/>
      <c r="MCH2" s="20"/>
      <c r="MCI2" s="20"/>
      <c r="MCJ2" s="20"/>
      <c r="MCK2" s="20"/>
      <c r="MCL2" s="20"/>
      <c r="MCM2" s="20"/>
      <c r="MCN2" s="20"/>
      <c r="MCO2" s="20"/>
      <c r="MCP2" s="20"/>
      <c r="MCQ2" s="20"/>
      <c r="MCR2" s="20"/>
      <c r="MCS2" s="20"/>
      <c r="MCT2" s="20"/>
      <c r="MCU2" s="20"/>
      <c r="MCV2" s="20"/>
      <c r="MCW2" s="20"/>
      <c r="MCX2" s="20"/>
      <c r="MCY2" s="20"/>
      <c r="MCZ2" s="20"/>
      <c r="MDA2" s="20"/>
      <c r="MDB2" s="20"/>
      <c r="MDC2" s="20"/>
      <c r="MDD2" s="20"/>
      <c r="MDE2" s="20"/>
      <c r="MDF2" s="20"/>
      <c r="MDG2" s="20"/>
      <c r="MDH2" s="20"/>
      <c r="MDI2" s="20"/>
      <c r="MDJ2" s="20"/>
      <c r="MDK2" s="20"/>
      <c r="MDL2" s="20"/>
      <c r="MDM2" s="20"/>
      <c r="MDN2" s="20"/>
      <c r="MDO2" s="20"/>
      <c r="MDP2" s="20"/>
      <c r="MDQ2" s="20"/>
      <c r="MDR2" s="20"/>
      <c r="MDS2" s="20"/>
      <c r="MDT2" s="20"/>
      <c r="MDU2" s="20"/>
      <c r="MDV2" s="20"/>
      <c r="MDW2" s="20"/>
      <c r="MDX2" s="20"/>
      <c r="MDY2" s="20"/>
      <c r="MDZ2" s="20"/>
      <c r="MEA2" s="20"/>
      <c r="MEB2" s="20"/>
      <c r="MEC2" s="20"/>
      <c r="MED2" s="20"/>
      <c r="MEE2" s="20"/>
      <c r="MEF2" s="20"/>
      <c r="MEG2" s="20"/>
      <c r="MEH2" s="20"/>
      <c r="MEI2" s="20"/>
      <c r="MEJ2" s="20"/>
      <c r="MEK2" s="20"/>
      <c r="MEL2" s="20"/>
      <c r="MEM2" s="20"/>
      <c r="MEN2" s="20"/>
      <c r="MEO2" s="20"/>
      <c r="MEP2" s="20"/>
      <c r="MEQ2" s="20"/>
      <c r="MER2" s="20"/>
      <c r="MES2" s="20"/>
      <c r="MET2" s="20"/>
      <c r="MEU2" s="20"/>
      <c r="MEV2" s="20"/>
      <c r="MEW2" s="20"/>
      <c r="MEX2" s="20"/>
      <c r="MEY2" s="20"/>
      <c r="MEZ2" s="20"/>
      <c r="MFA2" s="20"/>
      <c r="MFB2" s="20"/>
      <c r="MFC2" s="20"/>
      <c r="MFD2" s="20"/>
      <c r="MFE2" s="20"/>
      <c r="MFF2" s="20"/>
      <c r="MFG2" s="20"/>
      <c r="MFH2" s="20"/>
      <c r="MFI2" s="20"/>
      <c r="MFJ2" s="20"/>
      <c r="MFK2" s="20"/>
      <c r="MFL2" s="20"/>
      <c r="MFM2" s="20"/>
      <c r="MFN2" s="20"/>
      <c r="MFO2" s="20"/>
      <c r="MFP2" s="20"/>
      <c r="MFQ2" s="20"/>
      <c r="MFR2" s="20"/>
      <c r="MFS2" s="20"/>
      <c r="MFT2" s="20"/>
      <c r="MFU2" s="20"/>
      <c r="MFV2" s="20"/>
      <c r="MFW2" s="20"/>
      <c r="MFX2" s="20"/>
      <c r="MFY2" s="20"/>
      <c r="MFZ2" s="20"/>
      <c r="MGA2" s="20"/>
      <c r="MGB2" s="20"/>
      <c r="MGC2" s="20"/>
      <c r="MGD2" s="20"/>
      <c r="MGE2" s="20"/>
      <c r="MGF2" s="20"/>
      <c r="MGG2" s="20"/>
      <c r="MGH2" s="20"/>
      <c r="MGI2" s="20"/>
      <c r="MGJ2" s="20"/>
      <c r="MGK2" s="20"/>
      <c r="MGL2" s="20"/>
      <c r="MGM2" s="20"/>
      <c r="MGN2" s="20"/>
      <c r="MGO2" s="20"/>
      <c r="MGP2" s="20"/>
      <c r="MGQ2" s="20"/>
      <c r="MGR2" s="20"/>
      <c r="MGS2" s="20"/>
      <c r="MGT2" s="20"/>
      <c r="MGU2" s="20"/>
      <c r="MGV2" s="20"/>
      <c r="MGW2" s="20"/>
      <c r="MGX2" s="20"/>
      <c r="MGY2" s="20"/>
      <c r="MGZ2" s="20"/>
      <c r="MHA2" s="20"/>
      <c r="MHB2" s="20"/>
      <c r="MHC2" s="20"/>
      <c r="MHD2" s="20"/>
      <c r="MHE2" s="20"/>
      <c r="MHF2" s="20"/>
      <c r="MHG2" s="20"/>
      <c r="MHH2" s="20"/>
      <c r="MHI2" s="20"/>
      <c r="MHJ2" s="20"/>
      <c r="MHK2" s="20"/>
      <c r="MHL2" s="20"/>
      <c r="MHM2" s="20"/>
      <c r="MHN2" s="20"/>
      <c r="MHO2" s="20"/>
      <c r="MHP2" s="20"/>
      <c r="MHQ2" s="20"/>
      <c r="MHR2" s="20"/>
      <c r="MHS2" s="20"/>
      <c r="MHT2" s="20"/>
      <c r="MHU2" s="20"/>
      <c r="MHV2" s="20"/>
      <c r="MHW2" s="20"/>
      <c r="MHX2" s="20"/>
      <c r="MHY2" s="20"/>
      <c r="MHZ2" s="20"/>
      <c r="MIA2" s="20"/>
      <c r="MIB2" s="20"/>
      <c r="MIC2" s="20"/>
      <c r="MID2" s="20"/>
      <c r="MIE2" s="20"/>
      <c r="MIF2" s="20"/>
      <c r="MIG2" s="20"/>
      <c r="MIH2" s="20"/>
      <c r="MII2" s="20"/>
      <c r="MIJ2" s="20"/>
      <c r="MIK2" s="20"/>
      <c r="MIL2" s="20"/>
      <c r="MIM2" s="20"/>
      <c r="MIN2" s="20"/>
      <c r="MIO2" s="20"/>
      <c r="MIP2" s="20"/>
      <c r="MIQ2" s="20"/>
      <c r="MIR2" s="20"/>
      <c r="MIS2" s="20"/>
      <c r="MIT2" s="20"/>
      <c r="MIU2" s="20"/>
      <c r="MIV2" s="20"/>
      <c r="MIW2" s="20"/>
      <c r="MIX2" s="20"/>
      <c r="MIY2" s="20"/>
      <c r="MIZ2" s="20"/>
      <c r="MJA2" s="20"/>
      <c r="MJB2" s="20"/>
      <c r="MJC2" s="20"/>
      <c r="MJD2" s="20"/>
      <c r="MJE2" s="20"/>
      <c r="MJF2" s="20"/>
      <c r="MJG2" s="20"/>
      <c r="MJH2" s="20"/>
      <c r="MJI2" s="20"/>
      <c r="MJJ2" s="20"/>
      <c r="MJK2" s="20"/>
      <c r="MJL2" s="20"/>
      <c r="MJM2" s="20"/>
      <c r="MJN2" s="20"/>
      <c r="MJO2" s="20"/>
      <c r="MJP2" s="20"/>
      <c r="MJQ2" s="20"/>
      <c r="MJR2" s="20"/>
      <c r="MJS2" s="20"/>
      <c r="MJT2" s="20"/>
      <c r="MJU2" s="20"/>
      <c r="MJV2" s="20"/>
      <c r="MJW2" s="20"/>
      <c r="MJX2" s="20"/>
      <c r="MJY2" s="20"/>
      <c r="MJZ2" s="20"/>
      <c r="MKA2" s="20"/>
      <c r="MKB2" s="20"/>
      <c r="MKC2" s="20"/>
      <c r="MKD2" s="20"/>
      <c r="MKE2" s="20"/>
      <c r="MKF2" s="20"/>
      <c r="MKG2" s="20"/>
      <c r="MKH2" s="20"/>
      <c r="MKI2" s="20"/>
      <c r="MKJ2" s="20"/>
      <c r="MKK2" s="20"/>
      <c r="MKL2" s="20"/>
      <c r="MKM2" s="20"/>
      <c r="MKN2" s="20"/>
      <c r="MKO2" s="20"/>
      <c r="MKP2" s="20"/>
      <c r="MKQ2" s="20"/>
      <c r="MKR2" s="20"/>
      <c r="MKS2" s="20"/>
      <c r="MKT2" s="20"/>
      <c r="MKU2" s="20"/>
      <c r="MKV2" s="20"/>
      <c r="MKW2" s="20"/>
      <c r="MKX2" s="20"/>
      <c r="MKY2" s="20"/>
      <c r="MKZ2" s="20"/>
      <c r="MLA2" s="20"/>
      <c r="MLB2" s="20"/>
      <c r="MLC2" s="20"/>
      <c r="MLD2" s="20"/>
      <c r="MLE2" s="20"/>
      <c r="MLF2" s="20"/>
      <c r="MLG2" s="20"/>
      <c r="MLH2" s="20"/>
      <c r="MLI2" s="20"/>
      <c r="MLJ2" s="20"/>
      <c r="MLK2" s="20"/>
      <c r="MLL2" s="20"/>
      <c r="MLM2" s="20"/>
      <c r="MLN2" s="20"/>
      <c r="MLO2" s="20"/>
      <c r="MLP2" s="20"/>
      <c r="MLQ2" s="20"/>
      <c r="MLR2" s="20"/>
      <c r="MLS2" s="20"/>
      <c r="MLT2" s="20"/>
      <c r="MLU2" s="20"/>
      <c r="MLV2" s="20"/>
      <c r="MLW2" s="20"/>
      <c r="MLX2" s="20"/>
      <c r="MLY2" s="20"/>
      <c r="MLZ2" s="20"/>
      <c r="MMA2" s="20"/>
      <c r="MMB2" s="20"/>
      <c r="MMC2" s="20"/>
      <c r="MMD2" s="20"/>
      <c r="MME2" s="20"/>
      <c r="MMF2" s="20"/>
      <c r="MMG2" s="20"/>
      <c r="MMH2" s="20"/>
      <c r="MMI2" s="20"/>
      <c r="MMJ2" s="20"/>
      <c r="MMK2" s="20"/>
      <c r="MML2" s="20"/>
      <c r="MMM2" s="20"/>
      <c r="MMN2" s="20"/>
      <c r="MMO2" s="20"/>
      <c r="MMP2" s="20"/>
      <c r="MMQ2" s="20"/>
      <c r="MMR2" s="20"/>
      <c r="MMS2" s="20"/>
      <c r="MMT2" s="20"/>
      <c r="MMU2" s="20"/>
      <c r="MMV2" s="20"/>
      <c r="MMW2" s="20"/>
      <c r="MMX2" s="20"/>
      <c r="MMY2" s="20"/>
      <c r="MMZ2" s="20"/>
      <c r="MNA2" s="20"/>
      <c r="MNB2" s="20"/>
      <c r="MNC2" s="20"/>
      <c r="MND2" s="20"/>
      <c r="MNE2" s="20"/>
      <c r="MNF2" s="20"/>
      <c r="MNG2" s="20"/>
      <c r="MNH2" s="20"/>
      <c r="MNI2" s="20"/>
      <c r="MNJ2" s="20"/>
      <c r="MNK2" s="20"/>
      <c r="MNL2" s="20"/>
      <c r="MNM2" s="20"/>
      <c r="MNN2" s="20"/>
      <c r="MNO2" s="20"/>
      <c r="MNP2" s="20"/>
      <c r="MNQ2" s="20"/>
      <c r="MNR2" s="20"/>
      <c r="MNS2" s="20"/>
      <c r="MNT2" s="20"/>
      <c r="MNU2" s="20"/>
      <c r="MNV2" s="20"/>
      <c r="MNW2" s="20"/>
      <c r="MNX2" s="20"/>
      <c r="MNY2" s="20"/>
      <c r="MNZ2" s="20"/>
      <c r="MOA2" s="20"/>
      <c r="MOB2" s="20"/>
      <c r="MOC2" s="20"/>
      <c r="MOD2" s="20"/>
      <c r="MOE2" s="20"/>
      <c r="MOF2" s="20"/>
      <c r="MOG2" s="20"/>
      <c r="MOH2" s="20"/>
      <c r="MOI2" s="20"/>
      <c r="MOJ2" s="20"/>
      <c r="MOK2" s="20"/>
      <c r="MOL2" s="20"/>
      <c r="MOM2" s="20"/>
      <c r="MON2" s="20"/>
      <c r="MOO2" s="20"/>
      <c r="MOP2" s="20"/>
      <c r="MOQ2" s="20"/>
      <c r="MOR2" s="20"/>
      <c r="MOS2" s="20"/>
      <c r="MOT2" s="20"/>
      <c r="MOU2" s="20"/>
      <c r="MOV2" s="20"/>
      <c r="MOW2" s="20"/>
      <c r="MOX2" s="20"/>
      <c r="MOY2" s="20"/>
      <c r="MOZ2" s="20"/>
      <c r="MPA2" s="20"/>
      <c r="MPB2" s="20"/>
      <c r="MPC2" s="20"/>
      <c r="MPD2" s="20"/>
      <c r="MPE2" s="20"/>
      <c r="MPF2" s="20"/>
      <c r="MPG2" s="20"/>
      <c r="MPH2" s="20"/>
      <c r="MPI2" s="20"/>
      <c r="MPJ2" s="20"/>
      <c r="MPK2" s="20"/>
      <c r="MPL2" s="20"/>
      <c r="MPM2" s="20"/>
      <c r="MPN2" s="20"/>
      <c r="MPO2" s="20"/>
      <c r="MPP2" s="20"/>
      <c r="MPQ2" s="20"/>
      <c r="MPR2" s="20"/>
      <c r="MPS2" s="20"/>
      <c r="MPT2" s="20"/>
      <c r="MPU2" s="20"/>
      <c r="MPV2" s="20"/>
      <c r="MPW2" s="20"/>
      <c r="MPX2" s="20"/>
      <c r="MPY2" s="20"/>
      <c r="MPZ2" s="20"/>
      <c r="MQA2" s="20"/>
      <c r="MQB2" s="20"/>
      <c r="MQC2" s="20"/>
      <c r="MQD2" s="20"/>
      <c r="MQE2" s="20"/>
      <c r="MQF2" s="20"/>
      <c r="MQG2" s="20"/>
      <c r="MQH2" s="20"/>
      <c r="MQI2" s="20"/>
      <c r="MQJ2" s="20"/>
      <c r="MQK2" s="20"/>
      <c r="MQL2" s="20"/>
      <c r="MQM2" s="20"/>
      <c r="MQN2" s="20"/>
      <c r="MQO2" s="20"/>
      <c r="MQP2" s="20"/>
      <c r="MQQ2" s="20"/>
      <c r="MQR2" s="20"/>
      <c r="MQS2" s="20"/>
      <c r="MQT2" s="20"/>
      <c r="MQU2" s="20"/>
      <c r="MQV2" s="20"/>
      <c r="MQW2" s="20"/>
      <c r="MQX2" s="20"/>
      <c r="MQY2" s="20"/>
      <c r="MQZ2" s="20"/>
      <c r="MRA2" s="20"/>
      <c r="MRB2" s="20"/>
      <c r="MRC2" s="20"/>
      <c r="MRD2" s="20"/>
      <c r="MRE2" s="20"/>
      <c r="MRF2" s="20"/>
      <c r="MRG2" s="20"/>
      <c r="MRH2" s="20"/>
      <c r="MRI2" s="20"/>
      <c r="MRJ2" s="20"/>
      <c r="MRK2" s="20"/>
      <c r="MRL2" s="20"/>
      <c r="MRM2" s="20"/>
      <c r="MRN2" s="20"/>
      <c r="MRO2" s="20"/>
      <c r="MRP2" s="20"/>
      <c r="MRQ2" s="20"/>
      <c r="MRR2" s="20"/>
      <c r="MRS2" s="20"/>
      <c r="MRT2" s="20"/>
      <c r="MRU2" s="20"/>
      <c r="MRV2" s="20"/>
      <c r="MRW2" s="20"/>
      <c r="MRX2" s="20"/>
      <c r="MRY2" s="20"/>
      <c r="MRZ2" s="20"/>
      <c r="MSA2" s="20"/>
      <c r="MSB2" s="20"/>
      <c r="MSC2" s="20"/>
      <c r="MSD2" s="20"/>
      <c r="MSE2" s="20"/>
      <c r="MSF2" s="20"/>
      <c r="MSG2" s="20"/>
      <c r="MSH2" s="20"/>
      <c r="MSI2" s="20"/>
      <c r="MSJ2" s="20"/>
      <c r="MSK2" s="20"/>
      <c r="MSL2" s="20"/>
      <c r="MSM2" s="20"/>
      <c r="MSN2" s="20"/>
      <c r="MSO2" s="20"/>
      <c r="MSP2" s="20"/>
      <c r="MSQ2" s="20"/>
      <c r="MSR2" s="20"/>
      <c r="MSS2" s="20"/>
      <c r="MST2" s="20"/>
      <c r="MSU2" s="20"/>
      <c r="MSV2" s="20"/>
      <c r="MSW2" s="20"/>
      <c r="MSX2" s="20"/>
      <c r="MSY2" s="20"/>
      <c r="MSZ2" s="20"/>
      <c r="MTA2" s="20"/>
      <c r="MTB2" s="20"/>
      <c r="MTC2" s="20"/>
      <c r="MTD2" s="20"/>
      <c r="MTE2" s="20"/>
      <c r="MTF2" s="20"/>
      <c r="MTG2" s="20"/>
      <c r="MTH2" s="20"/>
      <c r="MTI2" s="20"/>
      <c r="MTJ2" s="20"/>
      <c r="MTK2" s="20"/>
      <c r="MTL2" s="20"/>
      <c r="MTM2" s="20"/>
      <c r="MTN2" s="20"/>
      <c r="MTO2" s="20"/>
      <c r="MTP2" s="20"/>
      <c r="MTQ2" s="20"/>
      <c r="MTR2" s="20"/>
      <c r="MTS2" s="20"/>
      <c r="MTT2" s="20"/>
      <c r="MTU2" s="20"/>
      <c r="MTV2" s="20"/>
      <c r="MTW2" s="20"/>
      <c r="MTX2" s="20"/>
      <c r="MTY2" s="20"/>
      <c r="MTZ2" s="20"/>
      <c r="MUA2" s="20"/>
      <c r="MUB2" s="20"/>
      <c r="MUC2" s="20"/>
      <c r="MUD2" s="20"/>
      <c r="MUE2" s="20"/>
      <c r="MUF2" s="20"/>
      <c r="MUG2" s="20"/>
      <c r="MUH2" s="20"/>
      <c r="MUI2" s="20"/>
      <c r="MUJ2" s="20"/>
      <c r="MUK2" s="20"/>
      <c r="MUL2" s="20"/>
      <c r="MUM2" s="20"/>
      <c r="MUN2" s="20"/>
      <c r="MUO2" s="20"/>
      <c r="MUP2" s="20"/>
      <c r="MUQ2" s="20"/>
      <c r="MUR2" s="20"/>
      <c r="MUS2" s="20"/>
      <c r="MUT2" s="20"/>
      <c r="MUU2" s="20"/>
      <c r="MUV2" s="20"/>
      <c r="MUW2" s="20"/>
      <c r="MUX2" s="20"/>
      <c r="MUY2" s="20"/>
      <c r="MUZ2" s="20"/>
      <c r="MVA2" s="20"/>
      <c r="MVB2" s="20"/>
      <c r="MVC2" s="20"/>
      <c r="MVD2" s="20"/>
      <c r="MVE2" s="20"/>
      <c r="MVF2" s="20"/>
      <c r="MVG2" s="20"/>
      <c r="MVH2" s="20"/>
      <c r="MVI2" s="20"/>
      <c r="MVJ2" s="20"/>
      <c r="MVK2" s="20"/>
      <c r="MVL2" s="20"/>
      <c r="MVM2" s="20"/>
      <c r="MVN2" s="20"/>
      <c r="MVO2" s="20"/>
      <c r="MVP2" s="20"/>
      <c r="MVQ2" s="20"/>
      <c r="MVR2" s="20"/>
      <c r="MVS2" s="20"/>
      <c r="MVT2" s="20"/>
      <c r="MVU2" s="20"/>
      <c r="MVV2" s="20"/>
      <c r="MVW2" s="20"/>
      <c r="MVX2" s="20"/>
      <c r="MVY2" s="20"/>
      <c r="MVZ2" s="20"/>
      <c r="MWA2" s="20"/>
      <c r="MWB2" s="20"/>
      <c r="MWC2" s="20"/>
      <c r="MWD2" s="20"/>
      <c r="MWE2" s="20"/>
      <c r="MWF2" s="20"/>
      <c r="MWG2" s="20"/>
      <c r="MWH2" s="20"/>
      <c r="MWI2" s="20"/>
      <c r="MWJ2" s="20"/>
      <c r="MWK2" s="20"/>
      <c r="MWL2" s="20"/>
      <c r="MWM2" s="20"/>
      <c r="MWN2" s="20"/>
      <c r="MWO2" s="20"/>
      <c r="MWP2" s="20"/>
      <c r="MWQ2" s="20"/>
      <c r="MWR2" s="20"/>
      <c r="MWS2" s="20"/>
      <c r="MWT2" s="20"/>
      <c r="MWU2" s="20"/>
      <c r="MWV2" s="20"/>
      <c r="MWW2" s="20"/>
      <c r="MWX2" s="20"/>
      <c r="MWY2" s="20"/>
      <c r="MWZ2" s="20"/>
      <c r="MXA2" s="20"/>
      <c r="MXB2" s="20"/>
      <c r="MXC2" s="20"/>
      <c r="MXD2" s="20"/>
      <c r="MXE2" s="20"/>
      <c r="MXF2" s="20"/>
      <c r="MXG2" s="20"/>
      <c r="MXH2" s="20"/>
      <c r="MXI2" s="20"/>
      <c r="MXJ2" s="20"/>
      <c r="MXK2" s="20"/>
      <c r="MXL2" s="20"/>
      <c r="MXM2" s="20"/>
      <c r="MXN2" s="20"/>
      <c r="MXO2" s="20"/>
      <c r="MXP2" s="20"/>
      <c r="MXQ2" s="20"/>
      <c r="MXR2" s="20"/>
      <c r="MXS2" s="20"/>
      <c r="MXT2" s="20"/>
      <c r="MXU2" s="20"/>
      <c r="MXV2" s="20"/>
      <c r="MXW2" s="20"/>
      <c r="MXX2" s="20"/>
      <c r="MXY2" s="20"/>
      <c r="MXZ2" s="20"/>
      <c r="MYA2" s="20"/>
      <c r="MYB2" s="20"/>
      <c r="MYC2" s="20"/>
      <c r="MYD2" s="20"/>
      <c r="MYE2" s="20"/>
      <c r="MYF2" s="20"/>
      <c r="MYG2" s="20"/>
      <c r="MYH2" s="20"/>
      <c r="MYI2" s="20"/>
      <c r="MYJ2" s="20"/>
      <c r="MYK2" s="20"/>
      <c r="MYL2" s="20"/>
      <c r="MYM2" s="20"/>
      <c r="MYN2" s="20"/>
      <c r="MYO2" s="20"/>
      <c r="MYP2" s="20"/>
      <c r="MYQ2" s="20"/>
      <c r="MYR2" s="20"/>
      <c r="MYS2" s="20"/>
      <c r="MYT2" s="20"/>
      <c r="MYU2" s="20"/>
      <c r="MYV2" s="20"/>
      <c r="MYW2" s="20"/>
      <c r="MYX2" s="20"/>
      <c r="MYY2" s="20"/>
      <c r="MYZ2" s="20"/>
      <c r="MZA2" s="20"/>
      <c r="MZB2" s="20"/>
      <c r="MZC2" s="20"/>
      <c r="MZD2" s="20"/>
      <c r="MZE2" s="20"/>
      <c r="MZF2" s="20"/>
      <c r="MZG2" s="20"/>
      <c r="MZH2" s="20"/>
      <c r="MZI2" s="20"/>
      <c r="MZJ2" s="20"/>
      <c r="MZK2" s="20"/>
      <c r="MZL2" s="20"/>
      <c r="MZM2" s="20"/>
      <c r="MZN2" s="20"/>
      <c r="MZO2" s="20"/>
      <c r="MZP2" s="20"/>
      <c r="MZQ2" s="20"/>
      <c r="MZR2" s="20"/>
      <c r="MZS2" s="20"/>
      <c r="MZT2" s="20"/>
      <c r="MZU2" s="20"/>
      <c r="MZV2" s="20"/>
      <c r="MZW2" s="20"/>
      <c r="MZX2" s="20"/>
      <c r="MZY2" s="20"/>
      <c r="MZZ2" s="20"/>
      <c r="NAA2" s="20"/>
      <c r="NAB2" s="20"/>
      <c r="NAC2" s="20"/>
      <c r="NAD2" s="20"/>
      <c r="NAE2" s="20"/>
      <c r="NAF2" s="20"/>
      <c r="NAG2" s="20"/>
      <c r="NAH2" s="20"/>
      <c r="NAI2" s="20"/>
      <c r="NAJ2" s="20"/>
      <c r="NAK2" s="20"/>
      <c r="NAL2" s="20"/>
      <c r="NAM2" s="20"/>
      <c r="NAN2" s="20"/>
      <c r="NAO2" s="20"/>
      <c r="NAP2" s="20"/>
      <c r="NAQ2" s="20"/>
      <c r="NAR2" s="20"/>
      <c r="NAS2" s="20"/>
      <c r="NAT2" s="20"/>
      <c r="NAU2" s="20"/>
      <c r="NAV2" s="20"/>
      <c r="NAW2" s="20"/>
      <c r="NAX2" s="20"/>
      <c r="NAY2" s="20"/>
      <c r="NAZ2" s="20"/>
      <c r="NBA2" s="20"/>
      <c r="NBB2" s="20"/>
      <c r="NBC2" s="20"/>
      <c r="NBD2" s="20"/>
      <c r="NBE2" s="20"/>
      <c r="NBF2" s="20"/>
      <c r="NBG2" s="20"/>
      <c r="NBH2" s="20"/>
      <c r="NBI2" s="20"/>
      <c r="NBJ2" s="20"/>
      <c r="NBK2" s="20"/>
      <c r="NBL2" s="20"/>
      <c r="NBM2" s="20"/>
      <c r="NBN2" s="20"/>
      <c r="NBO2" s="20"/>
      <c r="NBP2" s="20"/>
      <c r="NBQ2" s="20"/>
      <c r="NBR2" s="20"/>
      <c r="NBS2" s="20"/>
      <c r="NBT2" s="20"/>
      <c r="NBU2" s="20"/>
      <c r="NBV2" s="20"/>
      <c r="NBW2" s="20"/>
      <c r="NBX2" s="20"/>
      <c r="NBY2" s="20"/>
      <c r="NBZ2" s="20"/>
      <c r="NCA2" s="20"/>
      <c r="NCB2" s="20"/>
      <c r="NCC2" s="20"/>
      <c r="NCD2" s="20"/>
      <c r="NCE2" s="20"/>
      <c r="NCF2" s="20"/>
      <c r="NCG2" s="20"/>
      <c r="NCH2" s="20"/>
      <c r="NCI2" s="20"/>
      <c r="NCJ2" s="20"/>
      <c r="NCK2" s="20"/>
      <c r="NCL2" s="20"/>
      <c r="NCM2" s="20"/>
      <c r="NCN2" s="20"/>
      <c r="NCO2" s="20"/>
      <c r="NCP2" s="20"/>
      <c r="NCQ2" s="20"/>
      <c r="NCR2" s="20"/>
      <c r="NCS2" s="20"/>
      <c r="NCT2" s="20"/>
      <c r="NCU2" s="20"/>
      <c r="NCV2" s="20"/>
      <c r="NCW2" s="20"/>
      <c r="NCX2" s="20"/>
      <c r="NCY2" s="20"/>
      <c r="NCZ2" s="20"/>
      <c r="NDA2" s="20"/>
      <c r="NDB2" s="20"/>
      <c r="NDC2" s="20"/>
      <c r="NDD2" s="20"/>
      <c r="NDE2" s="20"/>
      <c r="NDF2" s="20"/>
      <c r="NDG2" s="20"/>
      <c r="NDH2" s="20"/>
      <c r="NDI2" s="20"/>
      <c r="NDJ2" s="20"/>
      <c r="NDK2" s="20"/>
      <c r="NDL2" s="20"/>
      <c r="NDM2" s="20"/>
      <c r="NDN2" s="20"/>
      <c r="NDO2" s="20"/>
      <c r="NDP2" s="20"/>
      <c r="NDQ2" s="20"/>
      <c r="NDR2" s="20"/>
      <c r="NDS2" s="20"/>
      <c r="NDT2" s="20"/>
      <c r="NDU2" s="20"/>
      <c r="NDV2" s="20"/>
      <c r="NDW2" s="20"/>
      <c r="NDX2" s="20"/>
      <c r="NDY2" s="20"/>
      <c r="NDZ2" s="20"/>
      <c r="NEA2" s="20"/>
      <c r="NEB2" s="20"/>
      <c r="NEC2" s="20"/>
      <c r="NED2" s="20"/>
      <c r="NEE2" s="20"/>
      <c r="NEF2" s="20"/>
      <c r="NEG2" s="20"/>
      <c r="NEH2" s="20"/>
      <c r="NEI2" s="20"/>
      <c r="NEJ2" s="20"/>
      <c r="NEK2" s="20"/>
      <c r="NEL2" s="20"/>
      <c r="NEM2" s="20"/>
      <c r="NEN2" s="20"/>
      <c r="NEO2" s="20"/>
      <c r="NEP2" s="20"/>
      <c r="NEQ2" s="20"/>
      <c r="NER2" s="20"/>
      <c r="NES2" s="20"/>
      <c r="NET2" s="20"/>
      <c r="NEU2" s="20"/>
      <c r="NEV2" s="20"/>
      <c r="NEW2" s="20"/>
      <c r="NEX2" s="20"/>
      <c r="NEY2" s="20"/>
      <c r="NEZ2" s="20"/>
      <c r="NFA2" s="20"/>
      <c r="NFB2" s="20"/>
      <c r="NFC2" s="20"/>
      <c r="NFD2" s="20"/>
      <c r="NFE2" s="20"/>
      <c r="NFF2" s="20"/>
      <c r="NFG2" s="20"/>
      <c r="NFH2" s="20"/>
      <c r="NFI2" s="20"/>
      <c r="NFJ2" s="20"/>
      <c r="NFK2" s="20"/>
      <c r="NFL2" s="20"/>
      <c r="NFM2" s="20"/>
      <c r="NFN2" s="20"/>
      <c r="NFO2" s="20"/>
      <c r="NFP2" s="20"/>
      <c r="NFQ2" s="20"/>
      <c r="NFR2" s="20"/>
      <c r="NFS2" s="20"/>
      <c r="NFT2" s="20"/>
      <c r="NFU2" s="20"/>
      <c r="NFV2" s="20"/>
      <c r="NFW2" s="20"/>
      <c r="NFX2" s="20"/>
      <c r="NFY2" s="20"/>
      <c r="NFZ2" s="20"/>
      <c r="NGA2" s="20"/>
      <c r="NGB2" s="20"/>
      <c r="NGC2" s="20"/>
      <c r="NGD2" s="20"/>
      <c r="NGE2" s="20"/>
      <c r="NGF2" s="20"/>
      <c r="NGG2" s="20"/>
      <c r="NGH2" s="20"/>
      <c r="NGI2" s="20"/>
      <c r="NGJ2" s="20"/>
      <c r="NGK2" s="20"/>
      <c r="NGL2" s="20"/>
      <c r="NGM2" s="20"/>
      <c r="NGN2" s="20"/>
      <c r="NGO2" s="20"/>
      <c r="NGP2" s="20"/>
      <c r="NGQ2" s="20"/>
      <c r="NGR2" s="20"/>
      <c r="NGS2" s="20"/>
      <c r="NGT2" s="20"/>
      <c r="NGU2" s="20"/>
      <c r="NGV2" s="20"/>
      <c r="NGW2" s="20"/>
      <c r="NGX2" s="20"/>
      <c r="NGY2" s="20"/>
      <c r="NGZ2" s="20"/>
      <c r="NHA2" s="20"/>
      <c r="NHB2" s="20"/>
      <c r="NHC2" s="20"/>
      <c r="NHD2" s="20"/>
      <c r="NHE2" s="20"/>
      <c r="NHF2" s="20"/>
      <c r="NHG2" s="20"/>
      <c r="NHH2" s="20"/>
      <c r="NHI2" s="20"/>
      <c r="NHJ2" s="20"/>
      <c r="NHK2" s="20"/>
      <c r="NHL2" s="20"/>
      <c r="NHM2" s="20"/>
      <c r="NHN2" s="20"/>
      <c r="NHO2" s="20"/>
      <c r="NHP2" s="20"/>
      <c r="NHQ2" s="20"/>
      <c r="NHR2" s="20"/>
      <c r="NHS2" s="20"/>
      <c r="NHT2" s="20"/>
      <c r="NHU2" s="20"/>
      <c r="NHV2" s="20"/>
      <c r="NHW2" s="20"/>
      <c r="NHX2" s="20"/>
      <c r="NHY2" s="20"/>
      <c r="NHZ2" s="20"/>
      <c r="NIA2" s="20"/>
      <c r="NIB2" s="20"/>
      <c r="NIC2" s="20"/>
      <c r="NID2" s="20"/>
      <c r="NIE2" s="20"/>
      <c r="NIF2" s="20"/>
      <c r="NIG2" s="20"/>
      <c r="NIH2" s="20"/>
      <c r="NII2" s="20"/>
      <c r="NIJ2" s="20"/>
      <c r="NIK2" s="20"/>
      <c r="NIL2" s="20"/>
      <c r="NIM2" s="20"/>
      <c r="NIN2" s="20"/>
      <c r="NIO2" s="20"/>
      <c r="NIP2" s="20"/>
      <c r="NIQ2" s="20"/>
      <c r="NIR2" s="20"/>
      <c r="NIS2" s="20"/>
      <c r="NIT2" s="20"/>
      <c r="NIU2" s="20"/>
      <c r="NIV2" s="20"/>
      <c r="NIW2" s="20"/>
      <c r="NIX2" s="20"/>
      <c r="NIY2" s="20"/>
      <c r="NIZ2" s="20"/>
      <c r="NJA2" s="20"/>
      <c r="NJB2" s="20"/>
      <c r="NJC2" s="20"/>
      <c r="NJD2" s="20"/>
      <c r="NJE2" s="20"/>
      <c r="NJF2" s="20"/>
      <c r="NJG2" s="20"/>
      <c r="NJH2" s="20"/>
      <c r="NJI2" s="20"/>
      <c r="NJJ2" s="20"/>
      <c r="NJK2" s="20"/>
      <c r="NJL2" s="20"/>
      <c r="NJM2" s="20"/>
      <c r="NJN2" s="20"/>
      <c r="NJO2" s="20"/>
      <c r="NJP2" s="20"/>
      <c r="NJQ2" s="20"/>
      <c r="NJR2" s="20"/>
      <c r="NJS2" s="20"/>
      <c r="NJT2" s="20"/>
      <c r="NJU2" s="20"/>
      <c r="NJV2" s="20"/>
      <c r="NJW2" s="20"/>
      <c r="NJX2" s="20"/>
      <c r="NJY2" s="20"/>
      <c r="NJZ2" s="20"/>
      <c r="NKA2" s="20"/>
      <c r="NKB2" s="20"/>
      <c r="NKC2" s="20"/>
      <c r="NKD2" s="20"/>
      <c r="NKE2" s="20"/>
      <c r="NKF2" s="20"/>
      <c r="NKG2" s="20"/>
      <c r="NKH2" s="20"/>
      <c r="NKI2" s="20"/>
      <c r="NKJ2" s="20"/>
      <c r="NKK2" s="20"/>
      <c r="NKL2" s="20"/>
      <c r="NKM2" s="20"/>
      <c r="NKN2" s="20"/>
      <c r="NKO2" s="20"/>
      <c r="NKP2" s="20"/>
      <c r="NKQ2" s="20"/>
      <c r="NKR2" s="20"/>
      <c r="NKS2" s="20"/>
      <c r="NKT2" s="20"/>
      <c r="NKU2" s="20"/>
      <c r="NKV2" s="20"/>
      <c r="NKW2" s="20"/>
      <c r="NKX2" s="20"/>
      <c r="NKY2" s="20"/>
      <c r="NKZ2" s="20"/>
      <c r="NLA2" s="20"/>
      <c r="NLB2" s="20"/>
      <c r="NLC2" s="20"/>
      <c r="NLD2" s="20"/>
      <c r="NLE2" s="20"/>
      <c r="NLF2" s="20"/>
      <c r="NLG2" s="20"/>
      <c r="NLH2" s="20"/>
      <c r="NLI2" s="20"/>
      <c r="NLJ2" s="20"/>
      <c r="NLK2" s="20"/>
      <c r="NLL2" s="20"/>
      <c r="NLM2" s="20"/>
      <c r="NLN2" s="20"/>
      <c r="NLO2" s="20"/>
      <c r="NLP2" s="20"/>
      <c r="NLQ2" s="20"/>
      <c r="NLR2" s="20"/>
      <c r="NLS2" s="20"/>
      <c r="NLT2" s="20"/>
      <c r="NLU2" s="20"/>
      <c r="NLV2" s="20"/>
      <c r="NLW2" s="20"/>
      <c r="NLX2" s="20"/>
      <c r="NLY2" s="20"/>
      <c r="NLZ2" s="20"/>
      <c r="NMA2" s="20"/>
      <c r="NMB2" s="20"/>
      <c r="NMC2" s="20"/>
      <c r="NMD2" s="20"/>
      <c r="NME2" s="20"/>
      <c r="NMF2" s="20"/>
      <c r="NMG2" s="20"/>
      <c r="NMH2" s="20"/>
      <c r="NMI2" s="20"/>
      <c r="NMJ2" s="20"/>
      <c r="NMK2" s="20"/>
      <c r="NML2" s="20"/>
      <c r="NMM2" s="20"/>
      <c r="NMN2" s="20"/>
      <c r="NMO2" s="20"/>
      <c r="NMP2" s="20"/>
      <c r="NMQ2" s="20"/>
      <c r="NMR2" s="20"/>
      <c r="NMS2" s="20"/>
      <c r="NMT2" s="20"/>
      <c r="NMU2" s="20"/>
      <c r="NMV2" s="20"/>
      <c r="NMW2" s="20"/>
      <c r="NMX2" s="20"/>
      <c r="NMY2" s="20"/>
      <c r="NMZ2" s="20"/>
      <c r="NNA2" s="20"/>
      <c r="NNB2" s="20"/>
      <c r="NNC2" s="20"/>
      <c r="NND2" s="20"/>
      <c r="NNE2" s="20"/>
      <c r="NNF2" s="20"/>
      <c r="NNG2" s="20"/>
      <c r="NNH2" s="20"/>
      <c r="NNI2" s="20"/>
      <c r="NNJ2" s="20"/>
      <c r="NNK2" s="20"/>
      <c r="NNL2" s="20"/>
      <c r="NNM2" s="20"/>
      <c r="NNN2" s="20"/>
      <c r="NNO2" s="20"/>
      <c r="NNP2" s="20"/>
      <c r="NNQ2" s="20"/>
      <c r="NNR2" s="20"/>
      <c r="NNS2" s="20"/>
      <c r="NNT2" s="20"/>
      <c r="NNU2" s="20"/>
      <c r="NNV2" s="20"/>
      <c r="NNW2" s="20"/>
      <c r="NNX2" s="20"/>
      <c r="NNY2" s="20"/>
      <c r="NNZ2" s="20"/>
      <c r="NOA2" s="20"/>
      <c r="NOB2" s="20"/>
      <c r="NOC2" s="20"/>
      <c r="NOD2" s="20"/>
      <c r="NOE2" s="20"/>
      <c r="NOF2" s="20"/>
      <c r="NOG2" s="20"/>
      <c r="NOH2" s="20"/>
      <c r="NOI2" s="20"/>
      <c r="NOJ2" s="20"/>
      <c r="NOK2" s="20"/>
      <c r="NOL2" s="20"/>
      <c r="NOM2" s="20"/>
      <c r="NON2" s="20"/>
      <c r="NOO2" s="20"/>
      <c r="NOP2" s="20"/>
      <c r="NOQ2" s="20"/>
      <c r="NOR2" s="20"/>
      <c r="NOS2" s="20"/>
      <c r="NOT2" s="20"/>
      <c r="NOU2" s="20"/>
      <c r="NOV2" s="20"/>
      <c r="NOW2" s="20"/>
      <c r="NOX2" s="20"/>
      <c r="NOY2" s="20"/>
      <c r="NOZ2" s="20"/>
      <c r="NPA2" s="20"/>
      <c r="NPB2" s="20"/>
      <c r="NPC2" s="20"/>
      <c r="NPD2" s="20"/>
      <c r="NPE2" s="20"/>
      <c r="NPF2" s="20"/>
      <c r="NPG2" s="20"/>
      <c r="NPH2" s="20"/>
      <c r="NPI2" s="20"/>
      <c r="NPJ2" s="20"/>
      <c r="NPK2" s="20"/>
      <c r="NPL2" s="20"/>
      <c r="NPM2" s="20"/>
      <c r="NPN2" s="20"/>
      <c r="NPO2" s="20"/>
      <c r="NPP2" s="20"/>
      <c r="NPQ2" s="20"/>
      <c r="NPR2" s="20"/>
      <c r="NPS2" s="20"/>
      <c r="NPT2" s="20"/>
      <c r="NPU2" s="20"/>
      <c r="NPV2" s="20"/>
      <c r="NPW2" s="20"/>
      <c r="NPX2" s="20"/>
      <c r="NPY2" s="20"/>
      <c r="NPZ2" s="20"/>
      <c r="NQA2" s="20"/>
      <c r="NQB2" s="20"/>
      <c r="NQC2" s="20"/>
      <c r="NQD2" s="20"/>
      <c r="NQE2" s="20"/>
      <c r="NQF2" s="20"/>
      <c r="NQG2" s="20"/>
      <c r="NQH2" s="20"/>
      <c r="NQI2" s="20"/>
      <c r="NQJ2" s="20"/>
      <c r="NQK2" s="20"/>
      <c r="NQL2" s="20"/>
      <c r="NQM2" s="20"/>
      <c r="NQN2" s="20"/>
      <c r="NQO2" s="20"/>
      <c r="NQP2" s="20"/>
      <c r="NQQ2" s="20"/>
      <c r="NQR2" s="20"/>
      <c r="NQS2" s="20"/>
      <c r="NQT2" s="20"/>
      <c r="NQU2" s="20"/>
      <c r="NQV2" s="20"/>
      <c r="NQW2" s="20"/>
      <c r="NQX2" s="20"/>
      <c r="NQY2" s="20"/>
      <c r="NQZ2" s="20"/>
      <c r="NRA2" s="20"/>
      <c r="NRB2" s="20"/>
      <c r="NRC2" s="20"/>
      <c r="NRD2" s="20"/>
      <c r="NRE2" s="20"/>
      <c r="NRF2" s="20"/>
      <c r="NRG2" s="20"/>
      <c r="NRH2" s="20"/>
      <c r="NRI2" s="20"/>
      <c r="NRJ2" s="20"/>
      <c r="NRK2" s="20"/>
      <c r="NRL2" s="20"/>
      <c r="NRM2" s="20"/>
      <c r="NRN2" s="20"/>
      <c r="NRO2" s="20"/>
      <c r="NRP2" s="20"/>
      <c r="NRQ2" s="20"/>
      <c r="NRR2" s="20"/>
      <c r="NRS2" s="20"/>
      <c r="NRT2" s="20"/>
      <c r="NRU2" s="20"/>
      <c r="NRV2" s="20"/>
      <c r="NRW2" s="20"/>
      <c r="NRX2" s="20"/>
      <c r="NRY2" s="20"/>
      <c r="NRZ2" s="20"/>
      <c r="NSA2" s="20"/>
      <c r="NSB2" s="20"/>
      <c r="NSC2" s="20"/>
      <c r="NSD2" s="20"/>
      <c r="NSE2" s="20"/>
      <c r="NSF2" s="20"/>
      <c r="NSG2" s="20"/>
      <c r="NSH2" s="20"/>
      <c r="NSI2" s="20"/>
      <c r="NSJ2" s="20"/>
      <c r="NSK2" s="20"/>
      <c r="NSL2" s="20"/>
      <c r="NSM2" s="20"/>
      <c r="NSN2" s="20"/>
      <c r="NSO2" s="20"/>
      <c r="NSP2" s="20"/>
      <c r="NSQ2" s="20"/>
      <c r="NSR2" s="20"/>
      <c r="NSS2" s="20"/>
      <c r="NST2" s="20"/>
      <c r="NSU2" s="20"/>
      <c r="NSV2" s="20"/>
      <c r="NSW2" s="20"/>
      <c r="NSX2" s="20"/>
      <c r="NSY2" s="20"/>
      <c r="NSZ2" s="20"/>
      <c r="NTA2" s="20"/>
      <c r="NTB2" s="20"/>
      <c r="NTC2" s="20"/>
      <c r="NTD2" s="20"/>
      <c r="NTE2" s="20"/>
      <c r="NTF2" s="20"/>
      <c r="NTG2" s="20"/>
      <c r="NTH2" s="20"/>
      <c r="NTI2" s="20"/>
      <c r="NTJ2" s="20"/>
      <c r="NTK2" s="20"/>
      <c r="NTL2" s="20"/>
      <c r="NTM2" s="20"/>
      <c r="NTN2" s="20"/>
      <c r="NTO2" s="20"/>
      <c r="NTP2" s="20"/>
      <c r="NTQ2" s="20"/>
      <c r="NTR2" s="20"/>
      <c r="NTS2" s="20"/>
      <c r="NTT2" s="20"/>
      <c r="NTU2" s="20"/>
      <c r="NTV2" s="20"/>
      <c r="NTW2" s="20"/>
      <c r="NTX2" s="20"/>
      <c r="NTY2" s="20"/>
      <c r="NTZ2" s="20"/>
      <c r="NUA2" s="20"/>
      <c r="NUB2" s="20"/>
      <c r="NUC2" s="20"/>
      <c r="NUD2" s="20"/>
      <c r="NUE2" s="20"/>
      <c r="NUF2" s="20"/>
      <c r="NUG2" s="20"/>
      <c r="NUH2" s="20"/>
      <c r="NUI2" s="20"/>
      <c r="NUJ2" s="20"/>
      <c r="NUK2" s="20"/>
      <c r="NUL2" s="20"/>
      <c r="NUM2" s="20"/>
      <c r="NUN2" s="20"/>
      <c r="NUO2" s="20"/>
      <c r="NUP2" s="20"/>
      <c r="NUQ2" s="20"/>
      <c r="NUR2" s="20"/>
      <c r="NUS2" s="20"/>
      <c r="NUT2" s="20"/>
      <c r="NUU2" s="20"/>
      <c r="NUV2" s="20"/>
      <c r="NUW2" s="20"/>
      <c r="NUX2" s="20"/>
      <c r="NUY2" s="20"/>
      <c r="NUZ2" s="20"/>
      <c r="NVA2" s="20"/>
      <c r="NVB2" s="20"/>
      <c r="NVC2" s="20"/>
      <c r="NVD2" s="20"/>
      <c r="NVE2" s="20"/>
      <c r="NVF2" s="20"/>
      <c r="NVG2" s="20"/>
      <c r="NVH2" s="20"/>
      <c r="NVI2" s="20"/>
      <c r="NVJ2" s="20"/>
      <c r="NVK2" s="20"/>
      <c r="NVL2" s="20"/>
      <c r="NVM2" s="20"/>
      <c r="NVN2" s="20"/>
      <c r="NVO2" s="20"/>
      <c r="NVP2" s="20"/>
      <c r="NVQ2" s="20"/>
      <c r="NVR2" s="20"/>
      <c r="NVS2" s="20"/>
      <c r="NVT2" s="20"/>
      <c r="NVU2" s="20"/>
      <c r="NVV2" s="20"/>
      <c r="NVW2" s="20"/>
      <c r="NVX2" s="20"/>
      <c r="NVY2" s="20"/>
      <c r="NVZ2" s="20"/>
      <c r="NWA2" s="20"/>
      <c r="NWB2" s="20"/>
      <c r="NWC2" s="20"/>
      <c r="NWD2" s="20"/>
      <c r="NWE2" s="20"/>
      <c r="NWF2" s="20"/>
      <c r="NWG2" s="20"/>
      <c r="NWH2" s="20"/>
      <c r="NWI2" s="20"/>
      <c r="NWJ2" s="20"/>
      <c r="NWK2" s="20"/>
      <c r="NWL2" s="20"/>
      <c r="NWM2" s="20"/>
      <c r="NWN2" s="20"/>
      <c r="NWO2" s="20"/>
      <c r="NWP2" s="20"/>
      <c r="NWQ2" s="20"/>
      <c r="NWR2" s="20"/>
      <c r="NWS2" s="20"/>
      <c r="NWT2" s="20"/>
      <c r="NWU2" s="20"/>
      <c r="NWV2" s="20"/>
      <c r="NWW2" s="20"/>
      <c r="NWX2" s="20"/>
      <c r="NWY2" s="20"/>
      <c r="NWZ2" s="20"/>
      <c r="NXA2" s="20"/>
      <c r="NXB2" s="20"/>
      <c r="NXC2" s="20"/>
      <c r="NXD2" s="20"/>
      <c r="NXE2" s="20"/>
      <c r="NXF2" s="20"/>
      <c r="NXG2" s="20"/>
      <c r="NXH2" s="20"/>
      <c r="NXI2" s="20"/>
      <c r="NXJ2" s="20"/>
      <c r="NXK2" s="20"/>
      <c r="NXL2" s="20"/>
      <c r="NXM2" s="20"/>
      <c r="NXN2" s="20"/>
      <c r="NXO2" s="20"/>
      <c r="NXP2" s="20"/>
      <c r="NXQ2" s="20"/>
      <c r="NXR2" s="20"/>
      <c r="NXS2" s="20"/>
      <c r="NXT2" s="20"/>
      <c r="NXU2" s="20"/>
      <c r="NXV2" s="20"/>
      <c r="NXW2" s="20"/>
      <c r="NXX2" s="20"/>
      <c r="NXY2" s="20"/>
      <c r="NXZ2" s="20"/>
      <c r="NYA2" s="20"/>
      <c r="NYB2" s="20"/>
      <c r="NYC2" s="20"/>
      <c r="NYD2" s="20"/>
      <c r="NYE2" s="20"/>
      <c r="NYF2" s="20"/>
      <c r="NYG2" s="20"/>
      <c r="NYH2" s="20"/>
      <c r="NYI2" s="20"/>
      <c r="NYJ2" s="20"/>
      <c r="NYK2" s="20"/>
      <c r="NYL2" s="20"/>
      <c r="NYM2" s="20"/>
      <c r="NYN2" s="20"/>
      <c r="NYO2" s="20"/>
      <c r="NYP2" s="20"/>
      <c r="NYQ2" s="20"/>
      <c r="NYR2" s="20"/>
      <c r="NYS2" s="20"/>
      <c r="NYT2" s="20"/>
      <c r="NYU2" s="20"/>
      <c r="NYV2" s="20"/>
      <c r="NYW2" s="20"/>
      <c r="NYX2" s="20"/>
      <c r="NYY2" s="20"/>
      <c r="NYZ2" s="20"/>
      <c r="NZA2" s="20"/>
      <c r="NZB2" s="20"/>
      <c r="NZC2" s="20"/>
      <c r="NZD2" s="20"/>
      <c r="NZE2" s="20"/>
      <c r="NZF2" s="20"/>
      <c r="NZG2" s="20"/>
      <c r="NZH2" s="20"/>
      <c r="NZI2" s="20"/>
      <c r="NZJ2" s="20"/>
      <c r="NZK2" s="20"/>
      <c r="NZL2" s="20"/>
      <c r="NZM2" s="20"/>
      <c r="NZN2" s="20"/>
      <c r="NZO2" s="20"/>
      <c r="NZP2" s="20"/>
      <c r="NZQ2" s="20"/>
      <c r="NZR2" s="20"/>
      <c r="NZS2" s="20"/>
      <c r="NZT2" s="20"/>
      <c r="NZU2" s="20"/>
      <c r="NZV2" s="20"/>
      <c r="NZW2" s="20"/>
      <c r="NZX2" s="20"/>
      <c r="NZY2" s="20"/>
      <c r="NZZ2" s="20"/>
      <c r="OAA2" s="20"/>
      <c r="OAB2" s="20"/>
      <c r="OAC2" s="20"/>
      <c r="OAD2" s="20"/>
      <c r="OAE2" s="20"/>
      <c r="OAF2" s="20"/>
      <c r="OAG2" s="20"/>
      <c r="OAH2" s="20"/>
      <c r="OAI2" s="20"/>
      <c r="OAJ2" s="20"/>
      <c r="OAK2" s="20"/>
      <c r="OAL2" s="20"/>
      <c r="OAM2" s="20"/>
      <c r="OAN2" s="20"/>
      <c r="OAO2" s="20"/>
      <c r="OAP2" s="20"/>
      <c r="OAQ2" s="20"/>
      <c r="OAR2" s="20"/>
      <c r="OAS2" s="20"/>
      <c r="OAT2" s="20"/>
      <c r="OAU2" s="20"/>
      <c r="OAV2" s="20"/>
      <c r="OAW2" s="20"/>
      <c r="OAX2" s="20"/>
      <c r="OAY2" s="20"/>
      <c r="OAZ2" s="20"/>
      <c r="OBA2" s="20"/>
      <c r="OBB2" s="20"/>
      <c r="OBC2" s="20"/>
      <c r="OBD2" s="20"/>
      <c r="OBE2" s="20"/>
      <c r="OBF2" s="20"/>
      <c r="OBG2" s="20"/>
      <c r="OBH2" s="20"/>
      <c r="OBI2" s="20"/>
      <c r="OBJ2" s="20"/>
      <c r="OBK2" s="20"/>
      <c r="OBL2" s="20"/>
      <c r="OBM2" s="20"/>
      <c r="OBN2" s="20"/>
      <c r="OBO2" s="20"/>
      <c r="OBP2" s="20"/>
      <c r="OBQ2" s="20"/>
      <c r="OBR2" s="20"/>
      <c r="OBS2" s="20"/>
      <c r="OBT2" s="20"/>
      <c r="OBU2" s="20"/>
      <c r="OBV2" s="20"/>
      <c r="OBW2" s="20"/>
      <c r="OBX2" s="20"/>
      <c r="OBY2" s="20"/>
      <c r="OBZ2" s="20"/>
      <c r="OCA2" s="20"/>
      <c r="OCB2" s="20"/>
      <c r="OCC2" s="20"/>
      <c r="OCD2" s="20"/>
      <c r="OCE2" s="20"/>
      <c r="OCF2" s="20"/>
      <c r="OCG2" s="20"/>
      <c r="OCH2" s="20"/>
      <c r="OCI2" s="20"/>
      <c r="OCJ2" s="20"/>
      <c r="OCK2" s="20"/>
      <c r="OCL2" s="20"/>
      <c r="OCM2" s="20"/>
      <c r="OCN2" s="20"/>
      <c r="OCO2" s="20"/>
      <c r="OCP2" s="20"/>
      <c r="OCQ2" s="20"/>
      <c r="OCR2" s="20"/>
      <c r="OCS2" s="20"/>
      <c r="OCT2" s="20"/>
      <c r="OCU2" s="20"/>
      <c r="OCV2" s="20"/>
      <c r="OCW2" s="20"/>
      <c r="OCX2" s="20"/>
      <c r="OCY2" s="20"/>
      <c r="OCZ2" s="20"/>
      <c r="ODA2" s="20"/>
      <c r="ODB2" s="20"/>
      <c r="ODC2" s="20"/>
      <c r="ODD2" s="20"/>
      <c r="ODE2" s="20"/>
      <c r="ODF2" s="20"/>
      <c r="ODG2" s="20"/>
      <c r="ODH2" s="20"/>
      <c r="ODI2" s="20"/>
      <c r="ODJ2" s="20"/>
      <c r="ODK2" s="20"/>
      <c r="ODL2" s="20"/>
      <c r="ODM2" s="20"/>
      <c r="ODN2" s="20"/>
      <c r="ODO2" s="20"/>
      <c r="ODP2" s="20"/>
      <c r="ODQ2" s="20"/>
      <c r="ODR2" s="20"/>
      <c r="ODS2" s="20"/>
      <c r="ODT2" s="20"/>
      <c r="ODU2" s="20"/>
      <c r="ODV2" s="20"/>
      <c r="ODW2" s="20"/>
      <c r="ODX2" s="20"/>
      <c r="ODY2" s="20"/>
      <c r="ODZ2" s="20"/>
      <c r="OEA2" s="20"/>
      <c r="OEB2" s="20"/>
      <c r="OEC2" s="20"/>
      <c r="OED2" s="20"/>
      <c r="OEE2" s="20"/>
      <c r="OEF2" s="20"/>
      <c r="OEG2" s="20"/>
      <c r="OEH2" s="20"/>
      <c r="OEI2" s="20"/>
      <c r="OEJ2" s="20"/>
      <c r="OEK2" s="20"/>
      <c r="OEL2" s="20"/>
      <c r="OEM2" s="20"/>
      <c r="OEN2" s="20"/>
      <c r="OEO2" s="20"/>
      <c r="OEP2" s="20"/>
      <c r="OEQ2" s="20"/>
      <c r="OER2" s="20"/>
      <c r="OES2" s="20"/>
      <c r="OET2" s="20"/>
      <c r="OEU2" s="20"/>
      <c r="OEV2" s="20"/>
      <c r="OEW2" s="20"/>
      <c r="OEX2" s="20"/>
      <c r="OEY2" s="20"/>
      <c r="OEZ2" s="20"/>
      <c r="OFA2" s="20"/>
      <c r="OFB2" s="20"/>
      <c r="OFC2" s="20"/>
      <c r="OFD2" s="20"/>
      <c r="OFE2" s="20"/>
      <c r="OFF2" s="20"/>
      <c r="OFG2" s="20"/>
      <c r="OFH2" s="20"/>
      <c r="OFI2" s="20"/>
      <c r="OFJ2" s="20"/>
      <c r="OFK2" s="20"/>
      <c r="OFL2" s="20"/>
      <c r="OFM2" s="20"/>
      <c r="OFN2" s="20"/>
      <c r="OFO2" s="20"/>
      <c r="OFP2" s="20"/>
      <c r="OFQ2" s="20"/>
      <c r="OFR2" s="20"/>
      <c r="OFS2" s="20"/>
      <c r="OFT2" s="20"/>
      <c r="OFU2" s="20"/>
      <c r="OFV2" s="20"/>
      <c r="OFW2" s="20"/>
      <c r="OFX2" s="20"/>
      <c r="OFY2" s="20"/>
      <c r="OFZ2" s="20"/>
      <c r="OGA2" s="20"/>
      <c r="OGB2" s="20"/>
      <c r="OGC2" s="20"/>
      <c r="OGD2" s="20"/>
      <c r="OGE2" s="20"/>
      <c r="OGF2" s="20"/>
      <c r="OGG2" s="20"/>
      <c r="OGH2" s="20"/>
      <c r="OGI2" s="20"/>
      <c r="OGJ2" s="20"/>
      <c r="OGK2" s="20"/>
      <c r="OGL2" s="20"/>
      <c r="OGM2" s="20"/>
      <c r="OGN2" s="20"/>
      <c r="OGO2" s="20"/>
      <c r="OGP2" s="20"/>
      <c r="OGQ2" s="20"/>
      <c r="OGR2" s="20"/>
      <c r="OGS2" s="20"/>
      <c r="OGT2" s="20"/>
      <c r="OGU2" s="20"/>
      <c r="OGV2" s="20"/>
      <c r="OGW2" s="20"/>
      <c r="OGX2" s="20"/>
      <c r="OGY2" s="20"/>
      <c r="OGZ2" s="20"/>
      <c r="OHA2" s="20"/>
      <c r="OHB2" s="20"/>
      <c r="OHC2" s="20"/>
      <c r="OHD2" s="20"/>
      <c r="OHE2" s="20"/>
      <c r="OHF2" s="20"/>
      <c r="OHG2" s="20"/>
      <c r="OHH2" s="20"/>
      <c r="OHI2" s="20"/>
      <c r="OHJ2" s="20"/>
      <c r="OHK2" s="20"/>
      <c r="OHL2" s="20"/>
      <c r="OHM2" s="20"/>
      <c r="OHN2" s="20"/>
      <c r="OHO2" s="20"/>
      <c r="OHP2" s="20"/>
      <c r="OHQ2" s="20"/>
      <c r="OHR2" s="20"/>
      <c r="OHS2" s="20"/>
      <c r="OHT2" s="20"/>
      <c r="OHU2" s="20"/>
      <c r="OHV2" s="20"/>
      <c r="OHW2" s="20"/>
      <c r="OHX2" s="20"/>
      <c r="OHY2" s="20"/>
      <c r="OHZ2" s="20"/>
      <c r="OIA2" s="20"/>
      <c r="OIB2" s="20"/>
      <c r="OIC2" s="20"/>
      <c r="OID2" s="20"/>
      <c r="OIE2" s="20"/>
      <c r="OIF2" s="20"/>
      <c r="OIG2" s="20"/>
      <c r="OIH2" s="20"/>
      <c r="OII2" s="20"/>
      <c r="OIJ2" s="20"/>
      <c r="OIK2" s="20"/>
      <c r="OIL2" s="20"/>
      <c r="OIM2" s="20"/>
      <c r="OIN2" s="20"/>
      <c r="OIO2" s="20"/>
      <c r="OIP2" s="20"/>
      <c r="OIQ2" s="20"/>
      <c r="OIR2" s="20"/>
      <c r="OIS2" s="20"/>
      <c r="OIT2" s="20"/>
      <c r="OIU2" s="20"/>
      <c r="OIV2" s="20"/>
      <c r="OIW2" s="20"/>
      <c r="OIX2" s="20"/>
      <c r="OIY2" s="20"/>
      <c r="OIZ2" s="20"/>
      <c r="OJA2" s="20"/>
      <c r="OJB2" s="20"/>
      <c r="OJC2" s="20"/>
      <c r="OJD2" s="20"/>
      <c r="OJE2" s="20"/>
      <c r="OJF2" s="20"/>
      <c r="OJG2" s="20"/>
      <c r="OJH2" s="20"/>
      <c r="OJI2" s="20"/>
      <c r="OJJ2" s="20"/>
      <c r="OJK2" s="20"/>
      <c r="OJL2" s="20"/>
      <c r="OJM2" s="20"/>
      <c r="OJN2" s="20"/>
      <c r="OJO2" s="20"/>
      <c r="OJP2" s="20"/>
      <c r="OJQ2" s="20"/>
      <c r="OJR2" s="20"/>
      <c r="OJS2" s="20"/>
      <c r="OJT2" s="20"/>
      <c r="OJU2" s="20"/>
      <c r="OJV2" s="20"/>
      <c r="OJW2" s="20"/>
      <c r="OJX2" s="20"/>
      <c r="OJY2" s="20"/>
      <c r="OJZ2" s="20"/>
      <c r="OKA2" s="20"/>
      <c r="OKB2" s="20"/>
      <c r="OKC2" s="20"/>
      <c r="OKD2" s="20"/>
      <c r="OKE2" s="20"/>
      <c r="OKF2" s="20"/>
      <c r="OKG2" s="20"/>
      <c r="OKH2" s="20"/>
      <c r="OKI2" s="20"/>
      <c r="OKJ2" s="20"/>
      <c r="OKK2" s="20"/>
      <c r="OKL2" s="20"/>
      <c r="OKM2" s="20"/>
      <c r="OKN2" s="20"/>
      <c r="OKO2" s="20"/>
      <c r="OKP2" s="20"/>
      <c r="OKQ2" s="20"/>
      <c r="OKR2" s="20"/>
      <c r="OKS2" s="20"/>
      <c r="OKT2" s="20"/>
      <c r="OKU2" s="20"/>
      <c r="OKV2" s="20"/>
      <c r="OKW2" s="20"/>
      <c r="OKX2" s="20"/>
      <c r="OKY2" s="20"/>
      <c r="OKZ2" s="20"/>
      <c r="OLA2" s="20"/>
      <c r="OLB2" s="20"/>
      <c r="OLC2" s="20"/>
      <c r="OLD2" s="20"/>
      <c r="OLE2" s="20"/>
      <c r="OLF2" s="20"/>
      <c r="OLG2" s="20"/>
      <c r="OLH2" s="20"/>
      <c r="OLI2" s="20"/>
      <c r="OLJ2" s="20"/>
      <c r="OLK2" s="20"/>
      <c r="OLL2" s="20"/>
      <c r="OLM2" s="20"/>
      <c r="OLN2" s="20"/>
      <c r="OLO2" s="20"/>
      <c r="OLP2" s="20"/>
      <c r="OLQ2" s="20"/>
      <c r="OLR2" s="20"/>
      <c r="OLS2" s="20"/>
      <c r="OLT2" s="20"/>
      <c r="OLU2" s="20"/>
      <c r="OLV2" s="20"/>
      <c r="OLW2" s="20"/>
      <c r="OLX2" s="20"/>
      <c r="OLY2" s="20"/>
      <c r="OLZ2" s="20"/>
      <c r="OMA2" s="20"/>
      <c r="OMB2" s="20"/>
      <c r="OMC2" s="20"/>
      <c r="OMD2" s="20"/>
      <c r="OME2" s="20"/>
      <c r="OMF2" s="20"/>
      <c r="OMG2" s="20"/>
      <c r="OMH2" s="20"/>
      <c r="OMI2" s="20"/>
      <c r="OMJ2" s="20"/>
      <c r="OMK2" s="20"/>
      <c r="OML2" s="20"/>
      <c r="OMM2" s="20"/>
      <c r="OMN2" s="20"/>
      <c r="OMO2" s="20"/>
      <c r="OMP2" s="20"/>
      <c r="OMQ2" s="20"/>
      <c r="OMR2" s="20"/>
      <c r="OMS2" s="20"/>
      <c r="OMT2" s="20"/>
      <c r="OMU2" s="20"/>
      <c r="OMV2" s="20"/>
      <c r="OMW2" s="20"/>
      <c r="OMX2" s="20"/>
      <c r="OMY2" s="20"/>
      <c r="OMZ2" s="20"/>
      <c r="ONA2" s="20"/>
      <c r="ONB2" s="20"/>
      <c r="ONC2" s="20"/>
      <c r="OND2" s="20"/>
      <c r="ONE2" s="20"/>
      <c r="ONF2" s="20"/>
      <c r="ONG2" s="20"/>
      <c r="ONH2" s="20"/>
      <c r="ONI2" s="20"/>
      <c r="ONJ2" s="20"/>
      <c r="ONK2" s="20"/>
      <c r="ONL2" s="20"/>
      <c r="ONM2" s="20"/>
      <c r="ONN2" s="20"/>
      <c r="ONO2" s="20"/>
      <c r="ONP2" s="20"/>
      <c r="ONQ2" s="20"/>
      <c r="ONR2" s="20"/>
      <c r="ONS2" s="20"/>
      <c r="ONT2" s="20"/>
      <c r="ONU2" s="20"/>
      <c r="ONV2" s="20"/>
      <c r="ONW2" s="20"/>
      <c r="ONX2" s="20"/>
      <c r="ONY2" s="20"/>
      <c r="ONZ2" s="20"/>
      <c r="OOA2" s="20"/>
      <c r="OOB2" s="20"/>
      <c r="OOC2" s="20"/>
      <c r="OOD2" s="20"/>
      <c r="OOE2" s="20"/>
      <c r="OOF2" s="20"/>
      <c r="OOG2" s="20"/>
      <c r="OOH2" s="20"/>
      <c r="OOI2" s="20"/>
      <c r="OOJ2" s="20"/>
      <c r="OOK2" s="20"/>
      <c r="OOL2" s="20"/>
      <c r="OOM2" s="20"/>
      <c r="OON2" s="20"/>
      <c r="OOO2" s="20"/>
      <c r="OOP2" s="20"/>
      <c r="OOQ2" s="20"/>
      <c r="OOR2" s="20"/>
      <c r="OOS2" s="20"/>
      <c r="OOT2" s="20"/>
      <c r="OOU2" s="20"/>
      <c r="OOV2" s="20"/>
      <c r="OOW2" s="20"/>
      <c r="OOX2" s="20"/>
      <c r="OOY2" s="20"/>
      <c r="OOZ2" s="20"/>
      <c r="OPA2" s="20"/>
      <c r="OPB2" s="20"/>
      <c r="OPC2" s="20"/>
      <c r="OPD2" s="20"/>
      <c r="OPE2" s="20"/>
      <c r="OPF2" s="20"/>
      <c r="OPG2" s="20"/>
      <c r="OPH2" s="20"/>
      <c r="OPI2" s="20"/>
      <c r="OPJ2" s="20"/>
      <c r="OPK2" s="20"/>
      <c r="OPL2" s="20"/>
      <c r="OPM2" s="20"/>
      <c r="OPN2" s="20"/>
      <c r="OPO2" s="20"/>
      <c r="OPP2" s="20"/>
      <c r="OPQ2" s="20"/>
      <c r="OPR2" s="20"/>
      <c r="OPS2" s="20"/>
      <c r="OPT2" s="20"/>
      <c r="OPU2" s="20"/>
      <c r="OPV2" s="20"/>
      <c r="OPW2" s="20"/>
      <c r="OPX2" s="20"/>
      <c r="OPY2" s="20"/>
      <c r="OPZ2" s="20"/>
      <c r="OQA2" s="20"/>
      <c r="OQB2" s="20"/>
      <c r="OQC2" s="20"/>
      <c r="OQD2" s="20"/>
      <c r="OQE2" s="20"/>
      <c r="OQF2" s="20"/>
      <c r="OQG2" s="20"/>
      <c r="OQH2" s="20"/>
      <c r="OQI2" s="20"/>
      <c r="OQJ2" s="20"/>
      <c r="OQK2" s="20"/>
      <c r="OQL2" s="20"/>
      <c r="OQM2" s="20"/>
      <c r="OQN2" s="20"/>
      <c r="OQO2" s="20"/>
      <c r="OQP2" s="20"/>
      <c r="OQQ2" s="20"/>
      <c r="OQR2" s="20"/>
      <c r="OQS2" s="20"/>
      <c r="OQT2" s="20"/>
      <c r="OQU2" s="20"/>
      <c r="OQV2" s="20"/>
      <c r="OQW2" s="20"/>
      <c r="OQX2" s="20"/>
      <c r="OQY2" s="20"/>
      <c r="OQZ2" s="20"/>
      <c r="ORA2" s="20"/>
      <c r="ORB2" s="20"/>
      <c r="ORC2" s="20"/>
      <c r="ORD2" s="20"/>
      <c r="ORE2" s="20"/>
      <c r="ORF2" s="20"/>
      <c r="ORG2" s="20"/>
      <c r="ORH2" s="20"/>
      <c r="ORI2" s="20"/>
      <c r="ORJ2" s="20"/>
      <c r="ORK2" s="20"/>
      <c r="ORL2" s="20"/>
      <c r="ORM2" s="20"/>
      <c r="ORN2" s="20"/>
      <c r="ORO2" s="20"/>
      <c r="ORP2" s="20"/>
      <c r="ORQ2" s="20"/>
      <c r="ORR2" s="20"/>
      <c r="ORS2" s="20"/>
      <c r="ORT2" s="20"/>
      <c r="ORU2" s="20"/>
      <c r="ORV2" s="20"/>
      <c r="ORW2" s="20"/>
      <c r="ORX2" s="20"/>
      <c r="ORY2" s="20"/>
      <c r="ORZ2" s="20"/>
      <c r="OSA2" s="20"/>
      <c r="OSB2" s="20"/>
      <c r="OSC2" s="20"/>
      <c r="OSD2" s="20"/>
      <c r="OSE2" s="20"/>
      <c r="OSF2" s="20"/>
      <c r="OSG2" s="20"/>
      <c r="OSH2" s="20"/>
      <c r="OSI2" s="20"/>
      <c r="OSJ2" s="20"/>
      <c r="OSK2" s="20"/>
      <c r="OSL2" s="20"/>
      <c r="OSM2" s="20"/>
      <c r="OSN2" s="20"/>
      <c r="OSO2" s="20"/>
      <c r="OSP2" s="20"/>
      <c r="OSQ2" s="20"/>
      <c r="OSR2" s="20"/>
      <c r="OSS2" s="20"/>
      <c r="OST2" s="20"/>
      <c r="OSU2" s="20"/>
      <c r="OSV2" s="20"/>
      <c r="OSW2" s="20"/>
      <c r="OSX2" s="20"/>
      <c r="OSY2" s="20"/>
      <c r="OSZ2" s="20"/>
      <c r="OTA2" s="20"/>
      <c r="OTB2" s="20"/>
      <c r="OTC2" s="20"/>
      <c r="OTD2" s="20"/>
      <c r="OTE2" s="20"/>
      <c r="OTF2" s="20"/>
      <c r="OTG2" s="20"/>
      <c r="OTH2" s="20"/>
      <c r="OTI2" s="20"/>
      <c r="OTJ2" s="20"/>
      <c r="OTK2" s="20"/>
      <c r="OTL2" s="20"/>
      <c r="OTM2" s="20"/>
      <c r="OTN2" s="20"/>
      <c r="OTO2" s="20"/>
      <c r="OTP2" s="20"/>
      <c r="OTQ2" s="20"/>
      <c r="OTR2" s="20"/>
      <c r="OTS2" s="20"/>
      <c r="OTT2" s="20"/>
      <c r="OTU2" s="20"/>
      <c r="OTV2" s="20"/>
      <c r="OTW2" s="20"/>
      <c r="OTX2" s="20"/>
      <c r="OTY2" s="20"/>
      <c r="OTZ2" s="20"/>
      <c r="OUA2" s="20"/>
      <c r="OUB2" s="20"/>
      <c r="OUC2" s="20"/>
      <c r="OUD2" s="20"/>
      <c r="OUE2" s="20"/>
      <c r="OUF2" s="20"/>
      <c r="OUG2" s="20"/>
      <c r="OUH2" s="20"/>
      <c r="OUI2" s="20"/>
      <c r="OUJ2" s="20"/>
      <c r="OUK2" s="20"/>
      <c r="OUL2" s="20"/>
      <c r="OUM2" s="20"/>
      <c r="OUN2" s="20"/>
      <c r="OUO2" s="20"/>
      <c r="OUP2" s="20"/>
      <c r="OUQ2" s="20"/>
      <c r="OUR2" s="20"/>
      <c r="OUS2" s="20"/>
      <c r="OUT2" s="20"/>
      <c r="OUU2" s="20"/>
      <c r="OUV2" s="20"/>
      <c r="OUW2" s="20"/>
      <c r="OUX2" s="20"/>
      <c r="OUY2" s="20"/>
      <c r="OUZ2" s="20"/>
      <c r="OVA2" s="20"/>
      <c r="OVB2" s="20"/>
      <c r="OVC2" s="20"/>
      <c r="OVD2" s="20"/>
      <c r="OVE2" s="20"/>
      <c r="OVF2" s="20"/>
      <c r="OVG2" s="20"/>
      <c r="OVH2" s="20"/>
      <c r="OVI2" s="20"/>
      <c r="OVJ2" s="20"/>
      <c r="OVK2" s="20"/>
      <c r="OVL2" s="20"/>
      <c r="OVM2" s="20"/>
      <c r="OVN2" s="20"/>
      <c r="OVO2" s="20"/>
      <c r="OVP2" s="20"/>
      <c r="OVQ2" s="20"/>
      <c r="OVR2" s="20"/>
      <c r="OVS2" s="20"/>
      <c r="OVT2" s="20"/>
      <c r="OVU2" s="20"/>
      <c r="OVV2" s="20"/>
      <c r="OVW2" s="20"/>
      <c r="OVX2" s="20"/>
      <c r="OVY2" s="20"/>
      <c r="OVZ2" s="20"/>
      <c r="OWA2" s="20"/>
      <c r="OWB2" s="20"/>
      <c r="OWC2" s="20"/>
      <c r="OWD2" s="20"/>
      <c r="OWE2" s="20"/>
      <c r="OWF2" s="20"/>
      <c r="OWG2" s="20"/>
      <c r="OWH2" s="20"/>
      <c r="OWI2" s="20"/>
      <c r="OWJ2" s="20"/>
      <c r="OWK2" s="20"/>
      <c r="OWL2" s="20"/>
      <c r="OWM2" s="20"/>
      <c r="OWN2" s="20"/>
      <c r="OWO2" s="20"/>
      <c r="OWP2" s="20"/>
      <c r="OWQ2" s="20"/>
      <c r="OWR2" s="20"/>
      <c r="OWS2" s="20"/>
      <c r="OWT2" s="20"/>
      <c r="OWU2" s="20"/>
      <c r="OWV2" s="20"/>
      <c r="OWW2" s="20"/>
      <c r="OWX2" s="20"/>
      <c r="OWY2" s="20"/>
      <c r="OWZ2" s="20"/>
      <c r="OXA2" s="20"/>
      <c r="OXB2" s="20"/>
      <c r="OXC2" s="20"/>
      <c r="OXD2" s="20"/>
      <c r="OXE2" s="20"/>
      <c r="OXF2" s="20"/>
      <c r="OXG2" s="20"/>
      <c r="OXH2" s="20"/>
      <c r="OXI2" s="20"/>
      <c r="OXJ2" s="20"/>
      <c r="OXK2" s="20"/>
      <c r="OXL2" s="20"/>
      <c r="OXM2" s="20"/>
      <c r="OXN2" s="20"/>
      <c r="OXO2" s="20"/>
      <c r="OXP2" s="20"/>
      <c r="OXQ2" s="20"/>
      <c r="OXR2" s="20"/>
      <c r="OXS2" s="20"/>
      <c r="OXT2" s="20"/>
      <c r="OXU2" s="20"/>
      <c r="OXV2" s="20"/>
      <c r="OXW2" s="20"/>
      <c r="OXX2" s="20"/>
      <c r="OXY2" s="20"/>
      <c r="OXZ2" s="20"/>
      <c r="OYA2" s="20"/>
      <c r="OYB2" s="20"/>
      <c r="OYC2" s="20"/>
      <c r="OYD2" s="20"/>
      <c r="OYE2" s="20"/>
      <c r="OYF2" s="20"/>
      <c r="OYG2" s="20"/>
      <c r="OYH2" s="20"/>
      <c r="OYI2" s="20"/>
      <c r="OYJ2" s="20"/>
      <c r="OYK2" s="20"/>
      <c r="OYL2" s="20"/>
      <c r="OYM2" s="20"/>
      <c r="OYN2" s="20"/>
      <c r="OYO2" s="20"/>
      <c r="OYP2" s="20"/>
      <c r="OYQ2" s="20"/>
      <c r="OYR2" s="20"/>
      <c r="OYS2" s="20"/>
      <c r="OYT2" s="20"/>
      <c r="OYU2" s="20"/>
      <c r="OYV2" s="20"/>
      <c r="OYW2" s="20"/>
      <c r="OYX2" s="20"/>
      <c r="OYY2" s="20"/>
      <c r="OYZ2" s="20"/>
      <c r="OZA2" s="20"/>
      <c r="OZB2" s="20"/>
      <c r="OZC2" s="20"/>
      <c r="OZD2" s="20"/>
      <c r="OZE2" s="20"/>
      <c r="OZF2" s="20"/>
      <c r="OZG2" s="20"/>
      <c r="OZH2" s="20"/>
      <c r="OZI2" s="20"/>
      <c r="OZJ2" s="20"/>
      <c r="OZK2" s="20"/>
      <c r="OZL2" s="20"/>
      <c r="OZM2" s="20"/>
      <c r="OZN2" s="20"/>
      <c r="OZO2" s="20"/>
      <c r="OZP2" s="20"/>
      <c r="OZQ2" s="20"/>
      <c r="OZR2" s="20"/>
      <c r="OZS2" s="20"/>
      <c r="OZT2" s="20"/>
      <c r="OZU2" s="20"/>
      <c r="OZV2" s="20"/>
      <c r="OZW2" s="20"/>
      <c r="OZX2" s="20"/>
      <c r="OZY2" s="20"/>
      <c r="OZZ2" s="20"/>
      <c r="PAA2" s="20"/>
      <c r="PAB2" s="20"/>
      <c r="PAC2" s="20"/>
      <c r="PAD2" s="20"/>
      <c r="PAE2" s="20"/>
      <c r="PAF2" s="20"/>
      <c r="PAG2" s="20"/>
      <c r="PAH2" s="20"/>
      <c r="PAI2" s="20"/>
      <c r="PAJ2" s="20"/>
      <c r="PAK2" s="20"/>
      <c r="PAL2" s="20"/>
      <c r="PAM2" s="20"/>
      <c r="PAN2" s="20"/>
      <c r="PAO2" s="20"/>
      <c r="PAP2" s="20"/>
      <c r="PAQ2" s="20"/>
      <c r="PAR2" s="20"/>
      <c r="PAS2" s="20"/>
      <c r="PAT2" s="20"/>
      <c r="PAU2" s="20"/>
      <c r="PAV2" s="20"/>
      <c r="PAW2" s="20"/>
      <c r="PAX2" s="20"/>
      <c r="PAY2" s="20"/>
      <c r="PAZ2" s="20"/>
      <c r="PBA2" s="20"/>
      <c r="PBB2" s="20"/>
      <c r="PBC2" s="20"/>
      <c r="PBD2" s="20"/>
      <c r="PBE2" s="20"/>
      <c r="PBF2" s="20"/>
      <c r="PBG2" s="20"/>
      <c r="PBH2" s="20"/>
      <c r="PBI2" s="20"/>
      <c r="PBJ2" s="20"/>
      <c r="PBK2" s="20"/>
      <c r="PBL2" s="20"/>
      <c r="PBM2" s="20"/>
      <c r="PBN2" s="20"/>
      <c r="PBO2" s="20"/>
      <c r="PBP2" s="20"/>
      <c r="PBQ2" s="20"/>
      <c r="PBR2" s="20"/>
      <c r="PBS2" s="20"/>
      <c r="PBT2" s="20"/>
      <c r="PBU2" s="20"/>
      <c r="PBV2" s="20"/>
      <c r="PBW2" s="20"/>
      <c r="PBX2" s="20"/>
      <c r="PBY2" s="20"/>
      <c r="PBZ2" s="20"/>
      <c r="PCA2" s="20"/>
      <c r="PCB2" s="20"/>
      <c r="PCC2" s="20"/>
      <c r="PCD2" s="20"/>
      <c r="PCE2" s="20"/>
      <c r="PCF2" s="20"/>
      <c r="PCG2" s="20"/>
      <c r="PCH2" s="20"/>
      <c r="PCI2" s="20"/>
      <c r="PCJ2" s="20"/>
      <c r="PCK2" s="20"/>
      <c r="PCL2" s="20"/>
      <c r="PCM2" s="20"/>
      <c r="PCN2" s="20"/>
      <c r="PCO2" s="20"/>
      <c r="PCP2" s="20"/>
      <c r="PCQ2" s="20"/>
      <c r="PCR2" s="20"/>
      <c r="PCS2" s="20"/>
      <c r="PCT2" s="20"/>
      <c r="PCU2" s="20"/>
      <c r="PCV2" s="20"/>
      <c r="PCW2" s="20"/>
      <c r="PCX2" s="20"/>
      <c r="PCY2" s="20"/>
      <c r="PCZ2" s="20"/>
      <c r="PDA2" s="20"/>
      <c r="PDB2" s="20"/>
      <c r="PDC2" s="20"/>
      <c r="PDD2" s="20"/>
      <c r="PDE2" s="20"/>
      <c r="PDF2" s="20"/>
      <c r="PDG2" s="20"/>
      <c r="PDH2" s="20"/>
      <c r="PDI2" s="20"/>
      <c r="PDJ2" s="20"/>
      <c r="PDK2" s="20"/>
      <c r="PDL2" s="20"/>
      <c r="PDM2" s="20"/>
      <c r="PDN2" s="20"/>
      <c r="PDO2" s="20"/>
      <c r="PDP2" s="20"/>
      <c r="PDQ2" s="20"/>
      <c r="PDR2" s="20"/>
      <c r="PDS2" s="20"/>
      <c r="PDT2" s="20"/>
      <c r="PDU2" s="20"/>
      <c r="PDV2" s="20"/>
      <c r="PDW2" s="20"/>
      <c r="PDX2" s="20"/>
      <c r="PDY2" s="20"/>
      <c r="PDZ2" s="20"/>
      <c r="PEA2" s="20"/>
      <c r="PEB2" s="20"/>
      <c r="PEC2" s="20"/>
      <c r="PED2" s="20"/>
      <c r="PEE2" s="20"/>
      <c r="PEF2" s="20"/>
      <c r="PEG2" s="20"/>
      <c r="PEH2" s="20"/>
      <c r="PEI2" s="20"/>
      <c r="PEJ2" s="20"/>
      <c r="PEK2" s="20"/>
      <c r="PEL2" s="20"/>
      <c r="PEM2" s="20"/>
      <c r="PEN2" s="20"/>
      <c r="PEO2" s="20"/>
      <c r="PEP2" s="20"/>
      <c r="PEQ2" s="20"/>
      <c r="PER2" s="20"/>
      <c r="PES2" s="20"/>
      <c r="PET2" s="20"/>
      <c r="PEU2" s="20"/>
      <c r="PEV2" s="20"/>
      <c r="PEW2" s="20"/>
      <c r="PEX2" s="20"/>
      <c r="PEY2" s="20"/>
      <c r="PEZ2" s="20"/>
      <c r="PFA2" s="20"/>
      <c r="PFB2" s="20"/>
      <c r="PFC2" s="20"/>
      <c r="PFD2" s="20"/>
      <c r="PFE2" s="20"/>
      <c r="PFF2" s="20"/>
      <c r="PFG2" s="20"/>
      <c r="PFH2" s="20"/>
      <c r="PFI2" s="20"/>
      <c r="PFJ2" s="20"/>
      <c r="PFK2" s="20"/>
      <c r="PFL2" s="20"/>
      <c r="PFM2" s="20"/>
      <c r="PFN2" s="20"/>
      <c r="PFO2" s="20"/>
      <c r="PFP2" s="20"/>
      <c r="PFQ2" s="20"/>
      <c r="PFR2" s="20"/>
      <c r="PFS2" s="20"/>
      <c r="PFT2" s="20"/>
      <c r="PFU2" s="20"/>
      <c r="PFV2" s="20"/>
      <c r="PFW2" s="20"/>
      <c r="PFX2" s="20"/>
      <c r="PFY2" s="20"/>
      <c r="PFZ2" s="20"/>
      <c r="PGA2" s="20"/>
      <c r="PGB2" s="20"/>
      <c r="PGC2" s="20"/>
      <c r="PGD2" s="20"/>
      <c r="PGE2" s="20"/>
      <c r="PGF2" s="20"/>
      <c r="PGG2" s="20"/>
      <c r="PGH2" s="20"/>
      <c r="PGI2" s="20"/>
      <c r="PGJ2" s="20"/>
      <c r="PGK2" s="20"/>
      <c r="PGL2" s="20"/>
      <c r="PGM2" s="20"/>
      <c r="PGN2" s="20"/>
      <c r="PGO2" s="20"/>
      <c r="PGP2" s="20"/>
      <c r="PGQ2" s="20"/>
      <c r="PGR2" s="20"/>
      <c r="PGS2" s="20"/>
      <c r="PGT2" s="20"/>
      <c r="PGU2" s="20"/>
      <c r="PGV2" s="20"/>
      <c r="PGW2" s="20"/>
      <c r="PGX2" s="20"/>
      <c r="PGY2" s="20"/>
      <c r="PGZ2" s="20"/>
      <c r="PHA2" s="20"/>
      <c r="PHB2" s="20"/>
      <c r="PHC2" s="20"/>
      <c r="PHD2" s="20"/>
      <c r="PHE2" s="20"/>
      <c r="PHF2" s="20"/>
      <c r="PHG2" s="20"/>
      <c r="PHH2" s="20"/>
      <c r="PHI2" s="20"/>
      <c r="PHJ2" s="20"/>
      <c r="PHK2" s="20"/>
      <c r="PHL2" s="20"/>
      <c r="PHM2" s="20"/>
      <c r="PHN2" s="20"/>
      <c r="PHO2" s="20"/>
      <c r="PHP2" s="20"/>
      <c r="PHQ2" s="20"/>
      <c r="PHR2" s="20"/>
      <c r="PHS2" s="20"/>
      <c r="PHT2" s="20"/>
      <c r="PHU2" s="20"/>
      <c r="PHV2" s="20"/>
      <c r="PHW2" s="20"/>
      <c r="PHX2" s="20"/>
      <c r="PHY2" s="20"/>
      <c r="PHZ2" s="20"/>
      <c r="PIA2" s="20"/>
      <c r="PIB2" s="20"/>
      <c r="PIC2" s="20"/>
      <c r="PID2" s="20"/>
      <c r="PIE2" s="20"/>
      <c r="PIF2" s="20"/>
      <c r="PIG2" s="20"/>
      <c r="PIH2" s="20"/>
      <c r="PII2" s="20"/>
      <c r="PIJ2" s="20"/>
      <c r="PIK2" s="20"/>
      <c r="PIL2" s="20"/>
      <c r="PIM2" s="20"/>
      <c r="PIN2" s="20"/>
      <c r="PIO2" s="20"/>
      <c r="PIP2" s="20"/>
      <c r="PIQ2" s="20"/>
      <c r="PIR2" s="20"/>
      <c r="PIS2" s="20"/>
      <c r="PIT2" s="20"/>
      <c r="PIU2" s="20"/>
      <c r="PIV2" s="20"/>
      <c r="PIW2" s="20"/>
      <c r="PIX2" s="20"/>
      <c r="PIY2" s="20"/>
      <c r="PIZ2" s="20"/>
      <c r="PJA2" s="20"/>
      <c r="PJB2" s="20"/>
      <c r="PJC2" s="20"/>
      <c r="PJD2" s="20"/>
      <c r="PJE2" s="20"/>
      <c r="PJF2" s="20"/>
      <c r="PJG2" s="20"/>
      <c r="PJH2" s="20"/>
      <c r="PJI2" s="20"/>
      <c r="PJJ2" s="20"/>
      <c r="PJK2" s="20"/>
      <c r="PJL2" s="20"/>
      <c r="PJM2" s="20"/>
      <c r="PJN2" s="20"/>
      <c r="PJO2" s="20"/>
      <c r="PJP2" s="20"/>
      <c r="PJQ2" s="20"/>
      <c r="PJR2" s="20"/>
      <c r="PJS2" s="20"/>
      <c r="PJT2" s="20"/>
      <c r="PJU2" s="20"/>
      <c r="PJV2" s="20"/>
      <c r="PJW2" s="20"/>
      <c r="PJX2" s="20"/>
      <c r="PJY2" s="20"/>
      <c r="PJZ2" s="20"/>
      <c r="PKA2" s="20"/>
      <c r="PKB2" s="20"/>
      <c r="PKC2" s="20"/>
      <c r="PKD2" s="20"/>
      <c r="PKE2" s="20"/>
      <c r="PKF2" s="20"/>
      <c r="PKG2" s="20"/>
      <c r="PKH2" s="20"/>
      <c r="PKI2" s="20"/>
      <c r="PKJ2" s="20"/>
      <c r="PKK2" s="20"/>
      <c r="PKL2" s="20"/>
      <c r="PKM2" s="20"/>
      <c r="PKN2" s="20"/>
      <c r="PKO2" s="20"/>
      <c r="PKP2" s="20"/>
      <c r="PKQ2" s="20"/>
      <c r="PKR2" s="20"/>
      <c r="PKS2" s="20"/>
      <c r="PKT2" s="20"/>
      <c r="PKU2" s="20"/>
      <c r="PKV2" s="20"/>
      <c r="PKW2" s="20"/>
      <c r="PKX2" s="20"/>
      <c r="PKY2" s="20"/>
      <c r="PKZ2" s="20"/>
      <c r="PLA2" s="20"/>
      <c r="PLB2" s="20"/>
      <c r="PLC2" s="20"/>
      <c r="PLD2" s="20"/>
      <c r="PLE2" s="20"/>
      <c r="PLF2" s="20"/>
      <c r="PLG2" s="20"/>
      <c r="PLH2" s="20"/>
      <c r="PLI2" s="20"/>
      <c r="PLJ2" s="20"/>
      <c r="PLK2" s="20"/>
      <c r="PLL2" s="20"/>
      <c r="PLM2" s="20"/>
      <c r="PLN2" s="20"/>
      <c r="PLO2" s="20"/>
      <c r="PLP2" s="20"/>
      <c r="PLQ2" s="20"/>
      <c r="PLR2" s="20"/>
      <c r="PLS2" s="20"/>
      <c r="PLT2" s="20"/>
      <c r="PLU2" s="20"/>
      <c r="PLV2" s="20"/>
      <c r="PLW2" s="20"/>
      <c r="PLX2" s="20"/>
      <c r="PLY2" s="20"/>
      <c r="PLZ2" s="20"/>
      <c r="PMA2" s="20"/>
      <c r="PMB2" s="20"/>
      <c r="PMC2" s="20"/>
      <c r="PMD2" s="20"/>
      <c r="PME2" s="20"/>
      <c r="PMF2" s="20"/>
      <c r="PMG2" s="20"/>
      <c r="PMH2" s="20"/>
      <c r="PMI2" s="20"/>
      <c r="PMJ2" s="20"/>
      <c r="PMK2" s="20"/>
      <c r="PML2" s="20"/>
      <c r="PMM2" s="20"/>
      <c r="PMN2" s="20"/>
      <c r="PMO2" s="20"/>
      <c r="PMP2" s="20"/>
      <c r="PMQ2" s="20"/>
      <c r="PMR2" s="20"/>
      <c r="PMS2" s="20"/>
      <c r="PMT2" s="20"/>
      <c r="PMU2" s="20"/>
      <c r="PMV2" s="20"/>
      <c r="PMW2" s="20"/>
      <c r="PMX2" s="20"/>
      <c r="PMY2" s="20"/>
      <c r="PMZ2" s="20"/>
      <c r="PNA2" s="20"/>
      <c r="PNB2" s="20"/>
      <c r="PNC2" s="20"/>
      <c r="PND2" s="20"/>
      <c r="PNE2" s="20"/>
      <c r="PNF2" s="20"/>
      <c r="PNG2" s="20"/>
      <c r="PNH2" s="20"/>
      <c r="PNI2" s="20"/>
      <c r="PNJ2" s="20"/>
      <c r="PNK2" s="20"/>
      <c r="PNL2" s="20"/>
      <c r="PNM2" s="20"/>
      <c r="PNN2" s="20"/>
      <c r="PNO2" s="20"/>
      <c r="PNP2" s="20"/>
      <c r="PNQ2" s="20"/>
      <c r="PNR2" s="20"/>
      <c r="PNS2" s="20"/>
      <c r="PNT2" s="20"/>
      <c r="PNU2" s="20"/>
      <c r="PNV2" s="20"/>
      <c r="PNW2" s="20"/>
      <c r="PNX2" s="20"/>
      <c r="PNY2" s="20"/>
      <c r="PNZ2" s="20"/>
      <c r="POA2" s="20"/>
      <c r="POB2" s="20"/>
      <c r="POC2" s="20"/>
      <c r="POD2" s="20"/>
      <c r="POE2" s="20"/>
      <c r="POF2" s="20"/>
      <c r="POG2" s="20"/>
      <c r="POH2" s="20"/>
      <c r="POI2" s="20"/>
      <c r="POJ2" s="20"/>
      <c r="POK2" s="20"/>
      <c r="POL2" s="20"/>
      <c r="POM2" s="20"/>
      <c r="PON2" s="20"/>
      <c r="POO2" s="20"/>
      <c r="POP2" s="20"/>
      <c r="POQ2" s="20"/>
      <c r="POR2" s="20"/>
      <c r="POS2" s="20"/>
      <c r="POT2" s="20"/>
      <c r="POU2" s="20"/>
      <c r="POV2" s="20"/>
      <c r="POW2" s="20"/>
      <c r="POX2" s="20"/>
      <c r="POY2" s="20"/>
      <c r="POZ2" s="20"/>
      <c r="PPA2" s="20"/>
      <c r="PPB2" s="20"/>
      <c r="PPC2" s="20"/>
      <c r="PPD2" s="20"/>
      <c r="PPE2" s="20"/>
      <c r="PPF2" s="20"/>
      <c r="PPG2" s="20"/>
      <c r="PPH2" s="20"/>
      <c r="PPI2" s="20"/>
      <c r="PPJ2" s="20"/>
      <c r="PPK2" s="20"/>
      <c r="PPL2" s="20"/>
      <c r="PPM2" s="20"/>
      <c r="PPN2" s="20"/>
      <c r="PPO2" s="20"/>
      <c r="PPP2" s="20"/>
      <c r="PPQ2" s="20"/>
      <c r="PPR2" s="20"/>
      <c r="PPS2" s="20"/>
      <c r="PPT2" s="20"/>
      <c r="PPU2" s="20"/>
      <c r="PPV2" s="20"/>
      <c r="PPW2" s="20"/>
      <c r="PPX2" s="20"/>
      <c r="PPY2" s="20"/>
      <c r="PPZ2" s="20"/>
      <c r="PQA2" s="20"/>
      <c r="PQB2" s="20"/>
      <c r="PQC2" s="20"/>
      <c r="PQD2" s="20"/>
      <c r="PQE2" s="20"/>
      <c r="PQF2" s="20"/>
      <c r="PQG2" s="20"/>
      <c r="PQH2" s="20"/>
      <c r="PQI2" s="20"/>
      <c r="PQJ2" s="20"/>
      <c r="PQK2" s="20"/>
      <c r="PQL2" s="20"/>
      <c r="PQM2" s="20"/>
      <c r="PQN2" s="20"/>
      <c r="PQO2" s="20"/>
      <c r="PQP2" s="20"/>
      <c r="PQQ2" s="20"/>
      <c r="PQR2" s="20"/>
      <c r="PQS2" s="20"/>
      <c r="PQT2" s="20"/>
      <c r="PQU2" s="20"/>
      <c r="PQV2" s="20"/>
      <c r="PQW2" s="20"/>
      <c r="PQX2" s="20"/>
      <c r="PQY2" s="20"/>
      <c r="PQZ2" s="20"/>
      <c r="PRA2" s="20"/>
      <c r="PRB2" s="20"/>
      <c r="PRC2" s="20"/>
      <c r="PRD2" s="20"/>
      <c r="PRE2" s="20"/>
      <c r="PRF2" s="20"/>
      <c r="PRG2" s="20"/>
      <c r="PRH2" s="20"/>
      <c r="PRI2" s="20"/>
      <c r="PRJ2" s="20"/>
      <c r="PRK2" s="20"/>
      <c r="PRL2" s="20"/>
      <c r="PRM2" s="20"/>
      <c r="PRN2" s="20"/>
      <c r="PRO2" s="20"/>
      <c r="PRP2" s="20"/>
      <c r="PRQ2" s="20"/>
      <c r="PRR2" s="20"/>
      <c r="PRS2" s="20"/>
      <c r="PRT2" s="20"/>
      <c r="PRU2" s="20"/>
      <c r="PRV2" s="20"/>
      <c r="PRW2" s="20"/>
      <c r="PRX2" s="20"/>
      <c r="PRY2" s="20"/>
      <c r="PRZ2" s="20"/>
      <c r="PSA2" s="20"/>
      <c r="PSB2" s="20"/>
      <c r="PSC2" s="20"/>
      <c r="PSD2" s="20"/>
      <c r="PSE2" s="20"/>
      <c r="PSF2" s="20"/>
      <c r="PSG2" s="20"/>
      <c r="PSH2" s="20"/>
      <c r="PSI2" s="20"/>
      <c r="PSJ2" s="20"/>
      <c r="PSK2" s="20"/>
      <c r="PSL2" s="20"/>
      <c r="PSM2" s="20"/>
      <c r="PSN2" s="20"/>
      <c r="PSO2" s="20"/>
      <c r="PSP2" s="20"/>
      <c r="PSQ2" s="20"/>
      <c r="PSR2" s="20"/>
      <c r="PSS2" s="20"/>
      <c r="PST2" s="20"/>
      <c r="PSU2" s="20"/>
      <c r="PSV2" s="20"/>
      <c r="PSW2" s="20"/>
      <c r="PSX2" s="20"/>
      <c r="PSY2" s="20"/>
      <c r="PSZ2" s="20"/>
      <c r="PTA2" s="20"/>
      <c r="PTB2" s="20"/>
      <c r="PTC2" s="20"/>
      <c r="PTD2" s="20"/>
      <c r="PTE2" s="20"/>
      <c r="PTF2" s="20"/>
      <c r="PTG2" s="20"/>
      <c r="PTH2" s="20"/>
      <c r="PTI2" s="20"/>
      <c r="PTJ2" s="20"/>
      <c r="PTK2" s="20"/>
      <c r="PTL2" s="20"/>
      <c r="PTM2" s="20"/>
      <c r="PTN2" s="20"/>
      <c r="PTO2" s="20"/>
      <c r="PTP2" s="20"/>
      <c r="PTQ2" s="20"/>
      <c r="PTR2" s="20"/>
      <c r="PTS2" s="20"/>
      <c r="PTT2" s="20"/>
      <c r="PTU2" s="20"/>
      <c r="PTV2" s="20"/>
      <c r="PTW2" s="20"/>
      <c r="PTX2" s="20"/>
      <c r="PTY2" s="20"/>
      <c r="PTZ2" s="20"/>
      <c r="PUA2" s="20"/>
      <c r="PUB2" s="20"/>
      <c r="PUC2" s="20"/>
      <c r="PUD2" s="20"/>
      <c r="PUE2" s="20"/>
      <c r="PUF2" s="20"/>
      <c r="PUG2" s="20"/>
      <c r="PUH2" s="20"/>
      <c r="PUI2" s="20"/>
      <c r="PUJ2" s="20"/>
      <c r="PUK2" s="20"/>
      <c r="PUL2" s="20"/>
      <c r="PUM2" s="20"/>
      <c r="PUN2" s="20"/>
      <c r="PUO2" s="20"/>
      <c r="PUP2" s="20"/>
      <c r="PUQ2" s="20"/>
      <c r="PUR2" s="20"/>
      <c r="PUS2" s="20"/>
      <c r="PUT2" s="20"/>
      <c r="PUU2" s="20"/>
      <c r="PUV2" s="20"/>
      <c r="PUW2" s="20"/>
      <c r="PUX2" s="20"/>
      <c r="PUY2" s="20"/>
      <c r="PUZ2" s="20"/>
      <c r="PVA2" s="20"/>
      <c r="PVB2" s="20"/>
      <c r="PVC2" s="20"/>
      <c r="PVD2" s="20"/>
      <c r="PVE2" s="20"/>
      <c r="PVF2" s="20"/>
      <c r="PVG2" s="20"/>
      <c r="PVH2" s="20"/>
      <c r="PVI2" s="20"/>
      <c r="PVJ2" s="20"/>
      <c r="PVK2" s="20"/>
      <c r="PVL2" s="20"/>
      <c r="PVM2" s="20"/>
      <c r="PVN2" s="20"/>
      <c r="PVO2" s="20"/>
      <c r="PVP2" s="20"/>
      <c r="PVQ2" s="20"/>
      <c r="PVR2" s="20"/>
      <c r="PVS2" s="20"/>
      <c r="PVT2" s="20"/>
      <c r="PVU2" s="20"/>
      <c r="PVV2" s="20"/>
      <c r="PVW2" s="20"/>
      <c r="PVX2" s="20"/>
      <c r="PVY2" s="20"/>
      <c r="PVZ2" s="20"/>
      <c r="PWA2" s="20"/>
      <c r="PWB2" s="20"/>
      <c r="PWC2" s="20"/>
      <c r="PWD2" s="20"/>
      <c r="PWE2" s="20"/>
      <c r="PWF2" s="20"/>
      <c r="PWG2" s="20"/>
      <c r="PWH2" s="20"/>
      <c r="PWI2" s="20"/>
      <c r="PWJ2" s="20"/>
      <c r="PWK2" s="20"/>
      <c r="PWL2" s="20"/>
      <c r="PWM2" s="20"/>
      <c r="PWN2" s="20"/>
      <c r="PWO2" s="20"/>
      <c r="PWP2" s="20"/>
      <c r="PWQ2" s="20"/>
      <c r="PWR2" s="20"/>
      <c r="PWS2" s="20"/>
      <c r="PWT2" s="20"/>
      <c r="PWU2" s="20"/>
      <c r="PWV2" s="20"/>
      <c r="PWW2" s="20"/>
      <c r="PWX2" s="20"/>
      <c r="PWY2" s="20"/>
      <c r="PWZ2" s="20"/>
      <c r="PXA2" s="20"/>
      <c r="PXB2" s="20"/>
      <c r="PXC2" s="20"/>
      <c r="PXD2" s="20"/>
      <c r="PXE2" s="20"/>
      <c r="PXF2" s="20"/>
      <c r="PXG2" s="20"/>
      <c r="PXH2" s="20"/>
      <c r="PXI2" s="20"/>
      <c r="PXJ2" s="20"/>
      <c r="PXK2" s="20"/>
      <c r="PXL2" s="20"/>
      <c r="PXM2" s="20"/>
      <c r="PXN2" s="20"/>
      <c r="PXO2" s="20"/>
      <c r="PXP2" s="20"/>
      <c r="PXQ2" s="20"/>
      <c r="PXR2" s="20"/>
      <c r="PXS2" s="20"/>
      <c r="PXT2" s="20"/>
      <c r="PXU2" s="20"/>
      <c r="PXV2" s="20"/>
      <c r="PXW2" s="20"/>
      <c r="PXX2" s="20"/>
      <c r="PXY2" s="20"/>
      <c r="PXZ2" s="20"/>
      <c r="PYA2" s="20"/>
      <c r="PYB2" s="20"/>
      <c r="PYC2" s="20"/>
      <c r="PYD2" s="20"/>
      <c r="PYE2" s="20"/>
      <c r="PYF2" s="20"/>
      <c r="PYG2" s="20"/>
      <c r="PYH2" s="20"/>
      <c r="PYI2" s="20"/>
      <c r="PYJ2" s="20"/>
      <c r="PYK2" s="20"/>
      <c r="PYL2" s="20"/>
      <c r="PYM2" s="20"/>
      <c r="PYN2" s="20"/>
      <c r="PYO2" s="20"/>
      <c r="PYP2" s="20"/>
      <c r="PYQ2" s="20"/>
      <c r="PYR2" s="20"/>
      <c r="PYS2" s="20"/>
      <c r="PYT2" s="20"/>
      <c r="PYU2" s="20"/>
      <c r="PYV2" s="20"/>
      <c r="PYW2" s="20"/>
      <c r="PYX2" s="20"/>
      <c r="PYY2" s="20"/>
      <c r="PYZ2" s="20"/>
      <c r="PZA2" s="20"/>
      <c r="PZB2" s="20"/>
      <c r="PZC2" s="20"/>
      <c r="PZD2" s="20"/>
      <c r="PZE2" s="20"/>
      <c r="PZF2" s="20"/>
      <c r="PZG2" s="20"/>
      <c r="PZH2" s="20"/>
      <c r="PZI2" s="20"/>
      <c r="PZJ2" s="20"/>
      <c r="PZK2" s="20"/>
      <c r="PZL2" s="20"/>
      <c r="PZM2" s="20"/>
      <c r="PZN2" s="20"/>
      <c r="PZO2" s="20"/>
      <c r="PZP2" s="20"/>
      <c r="PZQ2" s="20"/>
      <c r="PZR2" s="20"/>
      <c r="PZS2" s="20"/>
      <c r="PZT2" s="20"/>
      <c r="PZU2" s="20"/>
      <c r="PZV2" s="20"/>
      <c r="PZW2" s="20"/>
      <c r="PZX2" s="20"/>
      <c r="PZY2" s="20"/>
      <c r="PZZ2" s="20"/>
      <c r="QAA2" s="20"/>
      <c r="QAB2" s="20"/>
      <c r="QAC2" s="20"/>
      <c r="QAD2" s="20"/>
      <c r="QAE2" s="20"/>
      <c r="QAF2" s="20"/>
      <c r="QAG2" s="20"/>
      <c r="QAH2" s="20"/>
      <c r="QAI2" s="20"/>
      <c r="QAJ2" s="20"/>
      <c r="QAK2" s="20"/>
      <c r="QAL2" s="20"/>
      <c r="QAM2" s="20"/>
      <c r="QAN2" s="20"/>
      <c r="QAO2" s="20"/>
      <c r="QAP2" s="20"/>
      <c r="QAQ2" s="20"/>
      <c r="QAR2" s="20"/>
      <c r="QAS2" s="20"/>
      <c r="QAT2" s="20"/>
      <c r="QAU2" s="20"/>
      <c r="QAV2" s="20"/>
      <c r="QAW2" s="20"/>
      <c r="QAX2" s="20"/>
      <c r="QAY2" s="20"/>
      <c r="QAZ2" s="20"/>
      <c r="QBA2" s="20"/>
      <c r="QBB2" s="20"/>
      <c r="QBC2" s="20"/>
      <c r="QBD2" s="20"/>
      <c r="QBE2" s="20"/>
      <c r="QBF2" s="20"/>
      <c r="QBG2" s="20"/>
      <c r="QBH2" s="20"/>
      <c r="QBI2" s="20"/>
      <c r="QBJ2" s="20"/>
      <c r="QBK2" s="20"/>
      <c r="QBL2" s="20"/>
      <c r="QBM2" s="20"/>
      <c r="QBN2" s="20"/>
      <c r="QBO2" s="20"/>
      <c r="QBP2" s="20"/>
      <c r="QBQ2" s="20"/>
      <c r="QBR2" s="20"/>
      <c r="QBS2" s="20"/>
      <c r="QBT2" s="20"/>
      <c r="QBU2" s="20"/>
      <c r="QBV2" s="20"/>
      <c r="QBW2" s="20"/>
      <c r="QBX2" s="20"/>
      <c r="QBY2" s="20"/>
      <c r="QBZ2" s="20"/>
      <c r="QCA2" s="20"/>
      <c r="QCB2" s="20"/>
      <c r="QCC2" s="20"/>
      <c r="QCD2" s="20"/>
      <c r="QCE2" s="20"/>
      <c r="QCF2" s="20"/>
      <c r="QCG2" s="20"/>
      <c r="QCH2" s="20"/>
      <c r="QCI2" s="20"/>
      <c r="QCJ2" s="20"/>
      <c r="QCK2" s="20"/>
      <c r="QCL2" s="20"/>
      <c r="QCM2" s="20"/>
      <c r="QCN2" s="20"/>
      <c r="QCO2" s="20"/>
      <c r="QCP2" s="20"/>
      <c r="QCQ2" s="20"/>
      <c r="QCR2" s="20"/>
      <c r="QCS2" s="20"/>
      <c r="QCT2" s="20"/>
      <c r="QCU2" s="20"/>
      <c r="QCV2" s="20"/>
      <c r="QCW2" s="20"/>
      <c r="QCX2" s="20"/>
      <c r="QCY2" s="20"/>
      <c r="QCZ2" s="20"/>
      <c r="QDA2" s="20"/>
      <c r="QDB2" s="20"/>
      <c r="QDC2" s="20"/>
      <c r="QDD2" s="20"/>
      <c r="QDE2" s="20"/>
      <c r="QDF2" s="20"/>
      <c r="QDG2" s="20"/>
      <c r="QDH2" s="20"/>
      <c r="QDI2" s="20"/>
      <c r="QDJ2" s="20"/>
      <c r="QDK2" s="20"/>
      <c r="QDL2" s="20"/>
      <c r="QDM2" s="20"/>
      <c r="QDN2" s="20"/>
      <c r="QDO2" s="20"/>
      <c r="QDP2" s="20"/>
      <c r="QDQ2" s="20"/>
      <c r="QDR2" s="20"/>
      <c r="QDS2" s="20"/>
      <c r="QDT2" s="20"/>
      <c r="QDU2" s="20"/>
      <c r="QDV2" s="20"/>
      <c r="QDW2" s="20"/>
      <c r="QDX2" s="20"/>
      <c r="QDY2" s="20"/>
      <c r="QDZ2" s="20"/>
      <c r="QEA2" s="20"/>
      <c r="QEB2" s="20"/>
      <c r="QEC2" s="20"/>
      <c r="QED2" s="20"/>
      <c r="QEE2" s="20"/>
      <c r="QEF2" s="20"/>
      <c r="QEG2" s="20"/>
      <c r="QEH2" s="20"/>
      <c r="QEI2" s="20"/>
      <c r="QEJ2" s="20"/>
      <c r="QEK2" s="20"/>
      <c r="QEL2" s="20"/>
      <c r="QEM2" s="20"/>
      <c r="QEN2" s="20"/>
      <c r="QEO2" s="20"/>
      <c r="QEP2" s="20"/>
      <c r="QEQ2" s="20"/>
      <c r="QER2" s="20"/>
      <c r="QES2" s="20"/>
      <c r="QET2" s="20"/>
      <c r="QEU2" s="20"/>
      <c r="QEV2" s="20"/>
      <c r="QEW2" s="20"/>
      <c r="QEX2" s="20"/>
      <c r="QEY2" s="20"/>
      <c r="QEZ2" s="20"/>
      <c r="QFA2" s="20"/>
      <c r="QFB2" s="20"/>
      <c r="QFC2" s="20"/>
      <c r="QFD2" s="20"/>
      <c r="QFE2" s="20"/>
      <c r="QFF2" s="20"/>
      <c r="QFG2" s="20"/>
      <c r="QFH2" s="20"/>
      <c r="QFI2" s="20"/>
      <c r="QFJ2" s="20"/>
      <c r="QFK2" s="20"/>
      <c r="QFL2" s="20"/>
      <c r="QFM2" s="20"/>
      <c r="QFN2" s="20"/>
      <c r="QFO2" s="20"/>
      <c r="QFP2" s="20"/>
      <c r="QFQ2" s="20"/>
      <c r="QFR2" s="20"/>
      <c r="QFS2" s="20"/>
      <c r="QFT2" s="20"/>
      <c r="QFU2" s="20"/>
      <c r="QFV2" s="20"/>
      <c r="QFW2" s="20"/>
      <c r="QFX2" s="20"/>
      <c r="QFY2" s="20"/>
      <c r="QFZ2" s="20"/>
      <c r="QGA2" s="20"/>
      <c r="QGB2" s="20"/>
      <c r="QGC2" s="20"/>
      <c r="QGD2" s="20"/>
      <c r="QGE2" s="20"/>
      <c r="QGF2" s="20"/>
      <c r="QGG2" s="20"/>
      <c r="QGH2" s="20"/>
      <c r="QGI2" s="20"/>
      <c r="QGJ2" s="20"/>
      <c r="QGK2" s="20"/>
      <c r="QGL2" s="20"/>
      <c r="QGM2" s="20"/>
      <c r="QGN2" s="20"/>
      <c r="QGO2" s="20"/>
      <c r="QGP2" s="20"/>
      <c r="QGQ2" s="20"/>
      <c r="QGR2" s="20"/>
      <c r="QGS2" s="20"/>
      <c r="QGT2" s="20"/>
      <c r="QGU2" s="20"/>
      <c r="QGV2" s="20"/>
      <c r="QGW2" s="20"/>
      <c r="QGX2" s="20"/>
      <c r="QGY2" s="20"/>
      <c r="QGZ2" s="20"/>
      <c r="QHA2" s="20"/>
      <c r="QHB2" s="20"/>
      <c r="QHC2" s="20"/>
      <c r="QHD2" s="20"/>
      <c r="QHE2" s="20"/>
      <c r="QHF2" s="20"/>
      <c r="QHG2" s="20"/>
      <c r="QHH2" s="20"/>
      <c r="QHI2" s="20"/>
      <c r="QHJ2" s="20"/>
      <c r="QHK2" s="20"/>
      <c r="QHL2" s="20"/>
      <c r="QHM2" s="20"/>
      <c r="QHN2" s="20"/>
      <c r="QHO2" s="20"/>
      <c r="QHP2" s="20"/>
      <c r="QHQ2" s="20"/>
      <c r="QHR2" s="20"/>
      <c r="QHS2" s="20"/>
      <c r="QHT2" s="20"/>
      <c r="QHU2" s="20"/>
      <c r="QHV2" s="20"/>
      <c r="QHW2" s="20"/>
      <c r="QHX2" s="20"/>
      <c r="QHY2" s="20"/>
      <c r="QHZ2" s="20"/>
      <c r="QIA2" s="20"/>
      <c r="QIB2" s="20"/>
      <c r="QIC2" s="20"/>
      <c r="QID2" s="20"/>
      <c r="QIE2" s="20"/>
      <c r="QIF2" s="20"/>
      <c r="QIG2" s="20"/>
      <c r="QIH2" s="20"/>
      <c r="QII2" s="20"/>
      <c r="QIJ2" s="20"/>
      <c r="QIK2" s="20"/>
      <c r="QIL2" s="20"/>
      <c r="QIM2" s="20"/>
      <c r="QIN2" s="20"/>
      <c r="QIO2" s="20"/>
      <c r="QIP2" s="20"/>
      <c r="QIQ2" s="20"/>
      <c r="QIR2" s="20"/>
      <c r="QIS2" s="20"/>
      <c r="QIT2" s="20"/>
      <c r="QIU2" s="20"/>
      <c r="QIV2" s="20"/>
      <c r="QIW2" s="20"/>
      <c r="QIX2" s="20"/>
      <c r="QIY2" s="20"/>
      <c r="QIZ2" s="20"/>
      <c r="QJA2" s="20"/>
      <c r="QJB2" s="20"/>
      <c r="QJC2" s="20"/>
      <c r="QJD2" s="20"/>
      <c r="QJE2" s="20"/>
      <c r="QJF2" s="20"/>
      <c r="QJG2" s="20"/>
      <c r="QJH2" s="20"/>
      <c r="QJI2" s="20"/>
      <c r="QJJ2" s="20"/>
      <c r="QJK2" s="20"/>
      <c r="QJL2" s="20"/>
      <c r="QJM2" s="20"/>
      <c r="QJN2" s="20"/>
      <c r="QJO2" s="20"/>
      <c r="QJP2" s="20"/>
      <c r="QJQ2" s="20"/>
      <c r="QJR2" s="20"/>
      <c r="QJS2" s="20"/>
      <c r="QJT2" s="20"/>
      <c r="QJU2" s="20"/>
      <c r="QJV2" s="20"/>
      <c r="QJW2" s="20"/>
      <c r="QJX2" s="20"/>
      <c r="QJY2" s="20"/>
      <c r="QJZ2" s="20"/>
      <c r="QKA2" s="20"/>
      <c r="QKB2" s="20"/>
      <c r="QKC2" s="20"/>
      <c r="QKD2" s="20"/>
      <c r="QKE2" s="20"/>
      <c r="QKF2" s="20"/>
      <c r="QKG2" s="20"/>
      <c r="QKH2" s="20"/>
      <c r="QKI2" s="20"/>
      <c r="QKJ2" s="20"/>
      <c r="QKK2" s="20"/>
      <c r="QKL2" s="20"/>
      <c r="QKM2" s="20"/>
      <c r="QKN2" s="20"/>
      <c r="QKO2" s="20"/>
      <c r="QKP2" s="20"/>
      <c r="QKQ2" s="20"/>
      <c r="QKR2" s="20"/>
      <c r="QKS2" s="20"/>
      <c r="QKT2" s="20"/>
      <c r="QKU2" s="20"/>
      <c r="QKV2" s="20"/>
      <c r="QKW2" s="20"/>
      <c r="QKX2" s="20"/>
      <c r="QKY2" s="20"/>
      <c r="QKZ2" s="20"/>
      <c r="QLA2" s="20"/>
      <c r="QLB2" s="20"/>
      <c r="QLC2" s="20"/>
      <c r="QLD2" s="20"/>
      <c r="QLE2" s="20"/>
      <c r="QLF2" s="20"/>
      <c r="QLG2" s="20"/>
      <c r="QLH2" s="20"/>
      <c r="QLI2" s="20"/>
      <c r="QLJ2" s="20"/>
      <c r="QLK2" s="20"/>
      <c r="QLL2" s="20"/>
      <c r="QLM2" s="20"/>
      <c r="QLN2" s="20"/>
      <c r="QLO2" s="20"/>
      <c r="QLP2" s="20"/>
      <c r="QLQ2" s="20"/>
      <c r="QLR2" s="20"/>
      <c r="QLS2" s="20"/>
      <c r="QLT2" s="20"/>
      <c r="QLU2" s="20"/>
      <c r="QLV2" s="20"/>
      <c r="QLW2" s="20"/>
      <c r="QLX2" s="20"/>
      <c r="QLY2" s="20"/>
      <c r="QLZ2" s="20"/>
      <c r="QMA2" s="20"/>
      <c r="QMB2" s="20"/>
      <c r="QMC2" s="20"/>
      <c r="QMD2" s="20"/>
      <c r="QME2" s="20"/>
      <c r="QMF2" s="20"/>
      <c r="QMG2" s="20"/>
      <c r="QMH2" s="20"/>
      <c r="QMI2" s="20"/>
      <c r="QMJ2" s="20"/>
      <c r="QMK2" s="20"/>
      <c r="QML2" s="20"/>
      <c r="QMM2" s="20"/>
      <c r="QMN2" s="20"/>
      <c r="QMO2" s="20"/>
      <c r="QMP2" s="20"/>
      <c r="QMQ2" s="20"/>
      <c r="QMR2" s="20"/>
      <c r="QMS2" s="20"/>
      <c r="QMT2" s="20"/>
      <c r="QMU2" s="20"/>
      <c r="QMV2" s="20"/>
      <c r="QMW2" s="20"/>
      <c r="QMX2" s="20"/>
      <c r="QMY2" s="20"/>
      <c r="QMZ2" s="20"/>
      <c r="QNA2" s="20"/>
      <c r="QNB2" s="20"/>
      <c r="QNC2" s="20"/>
      <c r="QND2" s="20"/>
      <c r="QNE2" s="20"/>
      <c r="QNF2" s="20"/>
      <c r="QNG2" s="20"/>
      <c r="QNH2" s="20"/>
      <c r="QNI2" s="20"/>
      <c r="QNJ2" s="20"/>
      <c r="QNK2" s="20"/>
      <c r="QNL2" s="20"/>
      <c r="QNM2" s="20"/>
      <c r="QNN2" s="20"/>
      <c r="QNO2" s="20"/>
      <c r="QNP2" s="20"/>
      <c r="QNQ2" s="20"/>
      <c r="QNR2" s="20"/>
      <c r="QNS2" s="20"/>
      <c r="QNT2" s="20"/>
      <c r="QNU2" s="20"/>
      <c r="QNV2" s="20"/>
      <c r="QNW2" s="20"/>
      <c r="QNX2" s="20"/>
      <c r="QNY2" s="20"/>
      <c r="QNZ2" s="20"/>
      <c r="QOA2" s="20"/>
      <c r="QOB2" s="20"/>
      <c r="QOC2" s="20"/>
      <c r="QOD2" s="20"/>
      <c r="QOE2" s="20"/>
      <c r="QOF2" s="20"/>
      <c r="QOG2" s="20"/>
      <c r="QOH2" s="20"/>
      <c r="QOI2" s="20"/>
      <c r="QOJ2" s="20"/>
      <c r="QOK2" s="20"/>
      <c r="QOL2" s="20"/>
      <c r="QOM2" s="20"/>
      <c r="QON2" s="20"/>
      <c r="QOO2" s="20"/>
      <c r="QOP2" s="20"/>
      <c r="QOQ2" s="20"/>
      <c r="QOR2" s="20"/>
      <c r="QOS2" s="20"/>
      <c r="QOT2" s="20"/>
      <c r="QOU2" s="20"/>
      <c r="QOV2" s="20"/>
      <c r="QOW2" s="20"/>
      <c r="QOX2" s="20"/>
      <c r="QOY2" s="20"/>
      <c r="QOZ2" s="20"/>
      <c r="QPA2" s="20"/>
      <c r="QPB2" s="20"/>
      <c r="QPC2" s="20"/>
      <c r="QPD2" s="20"/>
      <c r="QPE2" s="20"/>
      <c r="QPF2" s="20"/>
      <c r="QPG2" s="20"/>
      <c r="QPH2" s="20"/>
      <c r="QPI2" s="20"/>
      <c r="QPJ2" s="20"/>
      <c r="QPK2" s="20"/>
      <c r="QPL2" s="20"/>
      <c r="QPM2" s="20"/>
      <c r="QPN2" s="20"/>
      <c r="QPO2" s="20"/>
      <c r="QPP2" s="20"/>
      <c r="QPQ2" s="20"/>
      <c r="QPR2" s="20"/>
      <c r="QPS2" s="20"/>
      <c r="QPT2" s="20"/>
      <c r="QPU2" s="20"/>
      <c r="QPV2" s="20"/>
      <c r="QPW2" s="20"/>
      <c r="QPX2" s="20"/>
      <c r="QPY2" s="20"/>
      <c r="QPZ2" s="20"/>
      <c r="QQA2" s="20"/>
      <c r="QQB2" s="20"/>
      <c r="QQC2" s="20"/>
      <c r="QQD2" s="20"/>
      <c r="QQE2" s="20"/>
      <c r="QQF2" s="20"/>
      <c r="QQG2" s="20"/>
      <c r="QQH2" s="20"/>
      <c r="QQI2" s="20"/>
      <c r="QQJ2" s="20"/>
      <c r="QQK2" s="20"/>
      <c r="QQL2" s="20"/>
      <c r="QQM2" s="20"/>
      <c r="QQN2" s="20"/>
      <c r="QQO2" s="20"/>
      <c r="QQP2" s="20"/>
      <c r="QQQ2" s="20"/>
      <c r="QQR2" s="20"/>
      <c r="QQS2" s="20"/>
      <c r="QQT2" s="20"/>
      <c r="QQU2" s="20"/>
      <c r="QQV2" s="20"/>
      <c r="QQW2" s="20"/>
      <c r="QQX2" s="20"/>
      <c r="QQY2" s="20"/>
      <c r="QQZ2" s="20"/>
      <c r="QRA2" s="20"/>
      <c r="QRB2" s="20"/>
      <c r="QRC2" s="20"/>
      <c r="QRD2" s="20"/>
      <c r="QRE2" s="20"/>
      <c r="QRF2" s="20"/>
      <c r="QRG2" s="20"/>
      <c r="QRH2" s="20"/>
      <c r="QRI2" s="20"/>
      <c r="QRJ2" s="20"/>
      <c r="QRK2" s="20"/>
      <c r="QRL2" s="20"/>
      <c r="QRM2" s="20"/>
      <c r="QRN2" s="20"/>
      <c r="QRO2" s="20"/>
      <c r="QRP2" s="20"/>
      <c r="QRQ2" s="20"/>
      <c r="QRR2" s="20"/>
      <c r="QRS2" s="20"/>
      <c r="QRT2" s="20"/>
      <c r="QRU2" s="20"/>
      <c r="QRV2" s="20"/>
      <c r="QRW2" s="20"/>
      <c r="QRX2" s="20"/>
      <c r="QRY2" s="20"/>
      <c r="QRZ2" s="20"/>
      <c r="QSA2" s="20"/>
      <c r="QSB2" s="20"/>
      <c r="QSC2" s="20"/>
      <c r="QSD2" s="20"/>
      <c r="QSE2" s="20"/>
      <c r="QSF2" s="20"/>
      <c r="QSG2" s="20"/>
      <c r="QSH2" s="20"/>
      <c r="QSI2" s="20"/>
      <c r="QSJ2" s="20"/>
      <c r="QSK2" s="20"/>
      <c r="QSL2" s="20"/>
      <c r="QSM2" s="20"/>
      <c r="QSN2" s="20"/>
      <c r="QSO2" s="20"/>
      <c r="QSP2" s="20"/>
      <c r="QSQ2" s="20"/>
      <c r="QSR2" s="20"/>
      <c r="QSS2" s="20"/>
      <c r="QST2" s="20"/>
      <c r="QSU2" s="20"/>
      <c r="QSV2" s="20"/>
      <c r="QSW2" s="20"/>
      <c r="QSX2" s="20"/>
      <c r="QSY2" s="20"/>
      <c r="QSZ2" s="20"/>
      <c r="QTA2" s="20"/>
      <c r="QTB2" s="20"/>
      <c r="QTC2" s="20"/>
      <c r="QTD2" s="20"/>
      <c r="QTE2" s="20"/>
      <c r="QTF2" s="20"/>
      <c r="QTG2" s="20"/>
      <c r="QTH2" s="20"/>
      <c r="QTI2" s="20"/>
      <c r="QTJ2" s="20"/>
      <c r="QTK2" s="20"/>
      <c r="QTL2" s="20"/>
      <c r="QTM2" s="20"/>
      <c r="QTN2" s="20"/>
      <c r="QTO2" s="20"/>
      <c r="QTP2" s="20"/>
      <c r="QTQ2" s="20"/>
      <c r="QTR2" s="20"/>
      <c r="QTS2" s="20"/>
      <c r="QTT2" s="20"/>
      <c r="QTU2" s="20"/>
      <c r="QTV2" s="20"/>
      <c r="QTW2" s="20"/>
      <c r="QTX2" s="20"/>
      <c r="QTY2" s="20"/>
      <c r="QTZ2" s="20"/>
      <c r="QUA2" s="20"/>
      <c r="QUB2" s="20"/>
      <c r="QUC2" s="20"/>
      <c r="QUD2" s="20"/>
      <c r="QUE2" s="20"/>
      <c r="QUF2" s="20"/>
      <c r="QUG2" s="20"/>
      <c r="QUH2" s="20"/>
      <c r="QUI2" s="20"/>
      <c r="QUJ2" s="20"/>
      <c r="QUK2" s="20"/>
      <c r="QUL2" s="20"/>
      <c r="QUM2" s="20"/>
      <c r="QUN2" s="20"/>
      <c r="QUO2" s="20"/>
      <c r="QUP2" s="20"/>
      <c r="QUQ2" s="20"/>
      <c r="QUR2" s="20"/>
      <c r="QUS2" s="20"/>
      <c r="QUT2" s="20"/>
      <c r="QUU2" s="20"/>
      <c r="QUV2" s="20"/>
      <c r="QUW2" s="20"/>
      <c r="QUX2" s="20"/>
      <c r="QUY2" s="20"/>
      <c r="QUZ2" s="20"/>
      <c r="QVA2" s="20"/>
      <c r="QVB2" s="20"/>
      <c r="QVC2" s="20"/>
      <c r="QVD2" s="20"/>
      <c r="QVE2" s="20"/>
      <c r="QVF2" s="20"/>
      <c r="QVG2" s="20"/>
      <c r="QVH2" s="20"/>
      <c r="QVI2" s="20"/>
      <c r="QVJ2" s="20"/>
      <c r="QVK2" s="20"/>
      <c r="QVL2" s="20"/>
      <c r="QVM2" s="20"/>
      <c r="QVN2" s="20"/>
      <c r="QVO2" s="20"/>
      <c r="QVP2" s="20"/>
      <c r="QVQ2" s="20"/>
      <c r="QVR2" s="20"/>
      <c r="QVS2" s="20"/>
      <c r="QVT2" s="20"/>
      <c r="QVU2" s="20"/>
      <c r="QVV2" s="20"/>
      <c r="QVW2" s="20"/>
      <c r="QVX2" s="20"/>
      <c r="QVY2" s="20"/>
      <c r="QVZ2" s="20"/>
      <c r="QWA2" s="20"/>
      <c r="QWB2" s="20"/>
      <c r="QWC2" s="20"/>
      <c r="QWD2" s="20"/>
      <c r="QWE2" s="20"/>
      <c r="QWF2" s="20"/>
      <c r="QWG2" s="20"/>
      <c r="QWH2" s="20"/>
      <c r="QWI2" s="20"/>
      <c r="QWJ2" s="20"/>
      <c r="QWK2" s="20"/>
      <c r="QWL2" s="20"/>
      <c r="QWM2" s="20"/>
      <c r="QWN2" s="20"/>
      <c r="QWO2" s="20"/>
      <c r="QWP2" s="20"/>
      <c r="QWQ2" s="20"/>
      <c r="QWR2" s="20"/>
      <c r="QWS2" s="20"/>
      <c r="QWT2" s="20"/>
      <c r="QWU2" s="20"/>
      <c r="QWV2" s="20"/>
      <c r="QWW2" s="20"/>
      <c r="QWX2" s="20"/>
      <c r="QWY2" s="20"/>
      <c r="QWZ2" s="20"/>
      <c r="QXA2" s="20"/>
      <c r="QXB2" s="20"/>
      <c r="QXC2" s="20"/>
      <c r="QXD2" s="20"/>
      <c r="QXE2" s="20"/>
      <c r="QXF2" s="20"/>
      <c r="QXG2" s="20"/>
      <c r="QXH2" s="20"/>
      <c r="QXI2" s="20"/>
      <c r="QXJ2" s="20"/>
      <c r="QXK2" s="20"/>
      <c r="QXL2" s="20"/>
      <c r="QXM2" s="20"/>
      <c r="QXN2" s="20"/>
      <c r="QXO2" s="20"/>
      <c r="QXP2" s="20"/>
      <c r="QXQ2" s="20"/>
      <c r="QXR2" s="20"/>
      <c r="QXS2" s="20"/>
      <c r="QXT2" s="20"/>
      <c r="QXU2" s="20"/>
      <c r="QXV2" s="20"/>
      <c r="QXW2" s="20"/>
      <c r="QXX2" s="20"/>
      <c r="QXY2" s="20"/>
      <c r="QXZ2" s="20"/>
      <c r="QYA2" s="20"/>
      <c r="QYB2" s="20"/>
      <c r="QYC2" s="20"/>
      <c r="QYD2" s="20"/>
      <c r="QYE2" s="20"/>
      <c r="QYF2" s="20"/>
      <c r="QYG2" s="20"/>
      <c r="QYH2" s="20"/>
      <c r="QYI2" s="20"/>
      <c r="QYJ2" s="20"/>
      <c r="QYK2" s="20"/>
      <c r="QYL2" s="20"/>
      <c r="QYM2" s="20"/>
      <c r="QYN2" s="20"/>
      <c r="QYO2" s="20"/>
      <c r="QYP2" s="20"/>
      <c r="QYQ2" s="20"/>
      <c r="QYR2" s="20"/>
      <c r="QYS2" s="20"/>
      <c r="QYT2" s="20"/>
      <c r="QYU2" s="20"/>
      <c r="QYV2" s="20"/>
      <c r="QYW2" s="20"/>
      <c r="QYX2" s="20"/>
      <c r="QYY2" s="20"/>
      <c r="QYZ2" s="20"/>
      <c r="QZA2" s="20"/>
      <c r="QZB2" s="20"/>
      <c r="QZC2" s="20"/>
      <c r="QZD2" s="20"/>
      <c r="QZE2" s="20"/>
      <c r="QZF2" s="20"/>
      <c r="QZG2" s="20"/>
      <c r="QZH2" s="20"/>
      <c r="QZI2" s="20"/>
      <c r="QZJ2" s="20"/>
      <c r="QZK2" s="20"/>
      <c r="QZL2" s="20"/>
      <c r="QZM2" s="20"/>
      <c r="QZN2" s="20"/>
      <c r="QZO2" s="20"/>
      <c r="QZP2" s="20"/>
      <c r="QZQ2" s="20"/>
      <c r="QZR2" s="20"/>
      <c r="QZS2" s="20"/>
      <c r="QZT2" s="20"/>
      <c r="QZU2" s="20"/>
      <c r="QZV2" s="20"/>
      <c r="QZW2" s="20"/>
      <c r="QZX2" s="20"/>
      <c r="QZY2" s="20"/>
      <c r="QZZ2" s="20"/>
      <c r="RAA2" s="20"/>
      <c r="RAB2" s="20"/>
      <c r="RAC2" s="20"/>
      <c r="RAD2" s="20"/>
      <c r="RAE2" s="20"/>
      <c r="RAF2" s="20"/>
      <c r="RAG2" s="20"/>
      <c r="RAH2" s="20"/>
      <c r="RAI2" s="20"/>
      <c r="RAJ2" s="20"/>
      <c r="RAK2" s="20"/>
      <c r="RAL2" s="20"/>
      <c r="RAM2" s="20"/>
      <c r="RAN2" s="20"/>
      <c r="RAO2" s="20"/>
      <c r="RAP2" s="20"/>
      <c r="RAQ2" s="20"/>
      <c r="RAR2" s="20"/>
      <c r="RAS2" s="20"/>
      <c r="RAT2" s="20"/>
      <c r="RAU2" s="20"/>
      <c r="RAV2" s="20"/>
      <c r="RAW2" s="20"/>
      <c r="RAX2" s="20"/>
      <c r="RAY2" s="20"/>
      <c r="RAZ2" s="20"/>
      <c r="RBA2" s="20"/>
      <c r="RBB2" s="20"/>
      <c r="RBC2" s="20"/>
      <c r="RBD2" s="20"/>
      <c r="RBE2" s="20"/>
      <c r="RBF2" s="20"/>
      <c r="RBG2" s="20"/>
      <c r="RBH2" s="20"/>
      <c r="RBI2" s="20"/>
      <c r="RBJ2" s="20"/>
      <c r="RBK2" s="20"/>
      <c r="RBL2" s="20"/>
      <c r="RBM2" s="20"/>
      <c r="RBN2" s="20"/>
      <c r="RBO2" s="20"/>
      <c r="RBP2" s="20"/>
      <c r="RBQ2" s="20"/>
      <c r="RBR2" s="20"/>
      <c r="RBS2" s="20"/>
      <c r="RBT2" s="20"/>
      <c r="RBU2" s="20"/>
      <c r="RBV2" s="20"/>
      <c r="RBW2" s="20"/>
      <c r="RBX2" s="20"/>
      <c r="RBY2" s="20"/>
      <c r="RBZ2" s="20"/>
      <c r="RCA2" s="20"/>
      <c r="RCB2" s="20"/>
      <c r="RCC2" s="20"/>
      <c r="RCD2" s="20"/>
      <c r="RCE2" s="20"/>
      <c r="RCF2" s="20"/>
      <c r="RCG2" s="20"/>
      <c r="RCH2" s="20"/>
      <c r="RCI2" s="20"/>
      <c r="RCJ2" s="20"/>
      <c r="RCK2" s="20"/>
      <c r="RCL2" s="20"/>
      <c r="RCM2" s="20"/>
      <c r="RCN2" s="20"/>
      <c r="RCO2" s="20"/>
      <c r="RCP2" s="20"/>
      <c r="RCQ2" s="20"/>
      <c r="RCR2" s="20"/>
      <c r="RCS2" s="20"/>
      <c r="RCT2" s="20"/>
      <c r="RCU2" s="20"/>
      <c r="RCV2" s="20"/>
      <c r="RCW2" s="20"/>
      <c r="RCX2" s="20"/>
      <c r="RCY2" s="20"/>
      <c r="RCZ2" s="20"/>
      <c r="RDA2" s="20"/>
      <c r="RDB2" s="20"/>
      <c r="RDC2" s="20"/>
      <c r="RDD2" s="20"/>
      <c r="RDE2" s="20"/>
      <c r="RDF2" s="20"/>
      <c r="RDG2" s="20"/>
      <c r="RDH2" s="20"/>
      <c r="RDI2" s="20"/>
      <c r="RDJ2" s="20"/>
      <c r="RDK2" s="20"/>
      <c r="RDL2" s="20"/>
      <c r="RDM2" s="20"/>
      <c r="RDN2" s="20"/>
      <c r="RDO2" s="20"/>
      <c r="RDP2" s="20"/>
      <c r="RDQ2" s="20"/>
      <c r="RDR2" s="20"/>
      <c r="RDS2" s="20"/>
      <c r="RDT2" s="20"/>
      <c r="RDU2" s="20"/>
      <c r="RDV2" s="20"/>
      <c r="RDW2" s="20"/>
      <c r="RDX2" s="20"/>
      <c r="RDY2" s="20"/>
      <c r="RDZ2" s="20"/>
      <c r="REA2" s="20"/>
      <c r="REB2" s="20"/>
      <c r="REC2" s="20"/>
      <c r="RED2" s="20"/>
      <c r="REE2" s="20"/>
      <c r="REF2" s="20"/>
      <c r="REG2" s="20"/>
      <c r="REH2" s="20"/>
      <c r="REI2" s="20"/>
      <c r="REJ2" s="20"/>
      <c r="REK2" s="20"/>
      <c r="REL2" s="20"/>
      <c r="REM2" s="20"/>
      <c r="REN2" s="20"/>
      <c r="REO2" s="20"/>
      <c r="REP2" s="20"/>
      <c r="REQ2" s="20"/>
      <c r="RER2" s="20"/>
      <c r="RES2" s="20"/>
      <c r="RET2" s="20"/>
      <c r="REU2" s="20"/>
      <c r="REV2" s="20"/>
      <c r="REW2" s="20"/>
      <c r="REX2" s="20"/>
      <c r="REY2" s="20"/>
      <c r="REZ2" s="20"/>
      <c r="RFA2" s="20"/>
      <c r="RFB2" s="20"/>
      <c r="RFC2" s="20"/>
      <c r="RFD2" s="20"/>
      <c r="RFE2" s="20"/>
      <c r="RFF2" s="20"/>
      <c r="RFG2" s="20"/>
      <c r="RFH2" s="20"/>
      <c r="RFI2" s="20"/>
      <c r="RFJ2" s="20"/>
      <c r="RFK2" s="20"/>
      <c r="RFL2" s="20"/>
      <c r="RFM2" s="20"/>
      <c r="RFN2" s="20"/>
      <c r="RFO2" s="20"/>
      <c r="RFP2" s="20"/>
      <c r="RFQ2" s="20"/>
      <c r="RFR2" s="20"/>
      <c r="RFS2" s="20"/>
      <c r="RFT2" s="20"/>
      <c r="RFU2" s="20"/>
      <c r="RFV2" s="20"/>
      <c r="RFW2" s="20"/>
      <c r="RFX2" s="20"/>
      <c r="RFY2" s="20"/>
      <c r="RFZ2" s="20"/>
      <c r="RGA2" s="20"/>
      <c r="RGB2" s="20"/>
      <c r="RGC2" s="20"/>
      <c r="RGD2" s="20"/>
      <c r="RGE2" s="20"/>
      <c r="RGF2" s="20"/>
      <c r="RGG2" s="20"/>
      <c r="RGH2" s="20"/>
      <c r="RGI2" s="20"/>
      <c r="RGJ2" s="20"/>
      <c r="RGK2" s="20"/>
      <c r="RGL2" s="20"/>
      <c r="RGM2" s="20"/>
      <c r="RGN2" s="20"/>
      <c r="RGO2" s="20"/>
      <c r="RGP2" s="20"/>
      <c r="RGQ2" s="20"/>
      <c r="RGR2" s="20"/>
      <c r="RGS2" s="20"/>
      <c r="RGT2" s="20"/>
      <c r="RGU2" s="20"/>
      <c r="RGV2" s="20"/>
      <c r="RGW2" s="20"/>
      <c r="RGX2" s="20"/>
      <c r="RGY2" s="20"/>
      <c r="RGZ2" s="20"/>
      <c r="RHA2" s="20"/>
      <c r="RHB2" s="20"/>
      <c r="RHC2" s="20"/>
      <c r="RHD2" s="20"/>
      <c r="RHE2" s="20"/>
      <c r="RHF2" s="20"/>
      <c r="RHG2" s="20"/>
      <c r="RHH2" s="20"/>
      <c r="RHI2" s="20"/>
      <c r="RHJ2" s="20"/>
      <c r="RHK2" s="20"/>
      <c r="RHL2" s="20"/>
      <c r="RHM2" s="20"/>
      <c r="RHN2" s="20"/>
      <c r="RHO2" s="20"/>
      <c r="RHP2" s="20"/>
      <c r="RHQ2" s="20"/>
      <c r="RHR2" s="20"/>
      <c r="RHS2" s="20"/>
      <c r="RHT2" s="20"/>
      <c r="RHU2" s="20"/>
      <c r="RHV2" s="20"/>
      <c r="RHW2" s="20"/>
      <c r="RHX2" s="20"/>
      <c r="RHY2" s="20"/>
      <c r="RHZ2" s="20"/>
      <c r="RIA2" s="20"/>
      <c r="RIB2" s="20"/>
      <c r="RIC2" s="20"/>
      <c r="RID2" s="20"/>
      <c r="RIE2" s="20"/>
      <c r="RIF2" s="20"/>
      <c r="RIG2" s="20"/>
      <c r="RIH2" s="20"/>
      <c r="RII2" s="20"/>
      <c r="RIJ2" s="20"/>
      <c r="RIK2" s="20"/>
      <c r="RIL2" s="20"/>
      <c r="RIM2" s="20"/>
      <c r="RIN2" s="20"/>
      <c r="RIO2" s="20"/>
      <c r="RIP2" s="20"/>
      <c r="RIQ2" s="20"/>
      <c r="RIR2" s="20"/>
      <c r="RIS2" s="20"/>
      <c r="RIT2" s="20"/>
      <c r="RIU2" s="20"/>
      <c r="RIV2" s="20"/>
      <c r="RIW2" s="20"/>
      <c r="RIX2" s="20"/>
      <c r="RIY2" s="20"/>
      <c r="RIZ2" s="20"/>
      <c r="RJA2" s="20"/>
      <c r="RJB2" s="20"/>
      <c r="RJC2" s="20"/>
      <c r="RJD2" s="20"/>
      <c r="RJE2" s="20"/>
      <c r="RJF2" s="20"/>
      <c r="RJG2" s="20"/>
      <c r="RJH2" s="20"/>
      <c r="RJI2" s="20"/>
      <c r="RJJ2" s="20"/>
      <c r="RJK2" s="20"/>
      <c r="RJL2" s="20"/>
      <c r="RJM2" s="20"/>
      <c r="RJN2" s="20"/>
      <c r="RJO2" s="20"/>
      <c r="RJP2" s="20"/>
      <c r="RJQ2" s="20"/>
      <c r="RJR2" s="20"/>
      <c r="RJS2" s="20"/>
      <c r="RJT2" s="20"/>
      <c r="RJU2" s="20"/>
      <c r="RJV2" s="20"/>
      <c r="RJW2" s="20"/>
      <c r="RJX2" s="20"/>
      <c r="RJY2" s="20"/>
      <c r="RJZ2" s="20"/>
      <c r="RKA2" s="20"/>
      <c r="RKB2" s="20"/>
      <c r="RKC2" s="20"/>
      <c r="RKD2" s="20"/>
      <c r="RKE2" s="20"/>
      <c r="RKF2" s="20"/>
      <c r="RKG2" s="20"/>
      <c r="RKH2" s="20"/>
      <c r="RKI2" s="20"/>
      <c r="RKJ2" s="20"/>
      <c r="RKK2" s="20"/>
      <c r="RKL2" s="20"/>
      <c r="RKM2" s="20"/>
      <c r="RKN2" s="20"/>
      <c r="RKO2" s="20"/>
      <c r="RKP2" s="20"/>
      <c r="RKQ2" s="20"/>
      <c r="RKR2" s="20"/>
      <c r="RKS2" s="20"/>
      <c r="RKT2" s="20"/>
      <c r="RKU2" s="20"/>
      <c r="RKV2" s="20"/>
      <c r="RKW2" s="20"/>
      <c r="RKX2" s="20"/>
      <c r="RKY2" s="20"/>
      <c r="RKZ2" s="20"/>
      <c r="RLA2" s="20"/>
      <c r="RLB2" s="20"/>
      <c r="RLC2" s="20"/>
      <c r="RLD2" s="20"/>
      <c r="RLE2" s="20"/>
      <c r="RLF2" s="20"/>
      <c r="RLG2" s="20"/>
      <c r="RLH2" s="20"/>
      <c r="RLI2" s="20"/>
      <c r="RLJ2" s="20"/>
      <c r="RLK2" s="20"/>
      <c r="RLL2" s="20"/>
      <c r="RLM2" s="20"/>
      <c r="RLN2" s="20"/>
      <c r="RLO2" s="20"/>
      <c r="RLP2" s="20"/>
      <c r="RLQ2" s="20"/>
      <c r="RLR2" s="20"/>
      <c r="RLS2" s="20"/>
      <c r="RLT2" s="20"/>
      <c r="RLU2" s="20"/>
      <c r="RLV2" s="20"/>
      <c r="RLW2" s="20"/>
      <c r="RLX2" s="20"/>
      <c r="RLY2" s="20"/>
      <c r="RLZ2" s="20"/>
      <c r="RMA2" s="20"/>
      <c r="RMB2" s="20"/>
      <c r="RMC2" s="20"/>
      <c r="RMD2" s="20"/>
      <c r="RME2" s="20"/>
      <c r="RMF2" s="20"/>
      <c r="RMG2" s="20"/>
      <c r="RMH2" s="20"/>
      <c r="RMI2" s="20"/>
      <c r="RMJ2" s="20"/>
      <c r="RMK2" s="20"/>
      <c r="RML2" s="20"/>
      <c r="RMM2" s="20"/>
      <c r="RMN2" s="20"/>
      <c r="RMO2" s="20"/>
      <c r="RMP2" s="20"/>
      <c r="RMQ2" s="20"/>
      <c r="RMR2" s="20"/>
      <c r="RMS2" s="20"/>
      <c r="RMT2" s="20"/>
      <c r="RMU2" s="20"/>
      <c r="RMV2" s="20"/>
      <c r="RMW2" s="20"/>
      <c r="RMX2" s="20"/>
      <c r="RMY2" s="20"/>
      <c r="RMZ2" s="20"/>
      <c r="RNA2" s="20"/>
      <c r="RNB2" s="20"/>
      <c r="RNC2" s="20"/>
      <c r="RND2" s="20"/>
      <c r="RNE2" s="20"/>
      <c r="RNF2" s="20"/>
      <c r="RNG2" s="20"/>
      <c r="RNH2" s="20"/>
      <c r="RNI2" s="20"/>
      <c r="RNJ2" s="20"/>
      <c r="RNK2" s="20"/>
      <c r="RNL2" s="20"/>
      <c r="RNM2" s="20"/>
      <c r="RNN2" s="20"/>
      <c r="RNO2" s="20"/>
      <c r="RNP2" s="20"/>
      <c r="RNQ2" s="20"/>
      <c r="RNR2" s="20"/>
      <c r="RNS2" s="20"/>
      <c r="RNT2" s="20"/>
      <c r="RNU2" s="20"/>
      <c r="RNV2" s="20"/>
      <c r="RNW2" s="20"/>
      <c r="RNX2" s="20"/>
      <c r="RNY2" s="20"/>
      <c r="RNZ2" s="20"/>
      <c r="ROA2" s="20"/>
      <c r="ROB2" s="20"/>
      <c r="ROC2" s="20"/>
      <c r="ROD2" s="20"/>
      <c r="ROE2" s="20"/>
      <c r="ROF2" s="20"/>
      <c r="ROG2" s="20"/>
      <c r="ROH2" s="20"/>
      <c r="ROI2" s="20"/>
      <c r="ROJ2" s="20"/>
      <c r="ROK2" s="20"/>
      <c r="ROL2" s="20"/>
      <c r="ROM2" s="20"/>
      <c r="RON2" s="20"/>
      <c r="ROO2" s="20"/>
      <c r="ROP2" s="20"/>
      <c r="ROQ2" s="20"/>
      <c r="ROR2" s="20"/>
      <c r="ROS2" s="20"/>
      <c r="ROT2" s="20"/>
      <c r="ROU2" s="20"/>
      <c r="ROV2" s="20"/>
      <c r="ROW2" s="20"/>
      <c r="ROX2" s="20"/>
      <c r="ROY2" s="20"/>
      <c r="ROZ2" s="20"/>
      <c r="RPA2" s="20"/>
      <c r="RPB2" s="20"/>
      <c r="RPC2" s="20"/>
      <c r="RPD2" s="20"/>
      <c r="RPE2" s="20"/>
      <c r="RPF2" s="20"/>
      <c r="RPG2" s="20"/>
      <c r="RPH2" s="20"/>
      <c r="RPI2" s="20"/>
      <c r="RPJ2" s="20"/>
      <c r="RPK2" s="20"/>
      <c r="RPL2" s="20"/>
      <c r="RPM2" s="20"/>
      <c r="RPN2" s="20"/>
      <c r="RPO2" s="20"/>
      <c r="RPP2" s="20"/>
      <c r="RPQ2" s="20"/>
      <c r="RPR2" s="20"/>
      <c r="RPS2" s="20"/>
      <c r="RPT2" s="20"/>
      <c r="RPU2" s="20"/>
      <c r="RPV2" s="20"/>
      <c r="RPW2" s="20"/>
      <c r="RPX2" s="20"/>
      <c r="RPY2" s="20"/>
      <c r="RPZ2" s="20"/>
      <c r="RQA2" s="20"/>
      <c r="RQB2" s="20"/>
      <c r="RQC2" s="20"/>
      <c r="RQD2" s="20"/>
      <c r="RQE2" s="20"/>
      <c r="RQF2" s="20"/>
      <c r="RQG2" s="20"/>
      <c r="RQH2" s="20"/>
      <c r="RQI2" s="20"/>
      <c r="RQJ2" s="20"/>
      <c r="RQK2" s="20"/>
      <c r="RQL2" s="20"/>
      <c r="RQM2" s="20"/>
      <c r="RQN2" s="20"/>
      <c r="RQO2" s="20"/>
      <c r="RQP2" s="20"/>
      <c r="RQQ2" s="20"/>
      <c r="RQR2" s="20"/>
      <c r="RQS2" s="20"/>
      <c r="RQT2" s="20"/>
      <c r="RQU2" s="20"/>
      <c r="RQV2" s="20"/>
      <c r="RQW2" s="20"/>
      <c r="RQX2" s="20"/>
      <c r="RQY2" s="20"/>
      <c r="RQZ2" s="20"/>
      <c r="RRA2" s="20"/>
      <c r="RRB2" s="20"/>
      <c r="RRC2" s="20"/>
      <c r="RRD2" s="20"/>
      <c r="RRE2" s="20"/>
      <c r="RRF2" s="20"/>
      <c r="RRG2" s="20"/>
      <c r="RRH2" s="20"/>
      <c r="RRI2" s="20"/>
      <c r="RRJ2" s="20"/>
      <c r="RRK2" s="20"/>
      <c r="RRL2" s="20"/>
      <c r="RRM2" s="20"/>
      <c r="RRN2" s="20"/>
      <c r="RRO2" s="20"/>
      <c r="RRP2" s="20"/>
      <c r="RRQ2" s="20"/>
      <c r="RRR2" s="20"/>
      <c r="RRS2" s="20"/>
      <c r="RRT2" s="20"/>
      <c r="RRU2" s="20"/>
      <c r="RRV2" s="20"/>
      <c r="RRW2" s="20"/>
      <c r="RRX2" s="20"/>
      <c r="RRY2" s="20"/>
      <c r="RRZ2" s="20"/>
      <c r="RSA2" s="20"/>
      <c r="RSB2" s="20"/>
      <c r="RSC2" s="20"/>
      <c r="RSD2" s="20"/>
      <c r="RSE2" s="20"/>
      <c r="RSF2" s="20"/>
      <c r="RSG2" s="20"/>
      <c r="RSH2" s="20"/>
      <c r="RSI2" s="20"/>
      <c r="RSJ2" s="20"/>
      <c r="RSK2" s="20"/>
      <c r="RSL2" s="20"/>
      <c r="RSM2" s="20"/>
      <c r="RSN2" s="20"/>
      <c r="RSO2" s="20"/>
      <c r="RSP2" s="20"/>
      <c r="RSQ2" s="20"/>
      <c r="RSR2" s="20"/>
      <c r="RSS2" s="20"/>
      <c r="RST2" s="20"/>
      <c r="RSU2" s="20"/>
      <c r="RSV2" s="20"/>
      <c r="RSW2" s="20"/>
      <c r="RSX2" s="20"/>
      <c r="RSY2" s="20"/>
      <c r="RSZ2" s="20"/>
      <c r="RTA2" s="20"/>
      <c r="RTB2" s="20"/>
      <c r="RTC2" s="20"/>
      <c r="RTD2" s="20"/>
      <c r="RTE2" s="20"/>
      <c r="RTF2" s="20"/>
      <c r="RTG2" s="20"/>
      <c r="RTH2" s="20"/>
      <c r="RTI2" s="20"/>
      <c r="RTJ2" s="20"/>
      <c r="RTK2" s="20"/>
      <c r="RTL2" s="20"/>
      <c r="RTM2" s="20"/>
      <c r="RTN2" s="20"/>
      <c r="RTO2" s="20"/>
      <c r="RTP2" s="20"/>
      <c r="RTQ2" s="20"/>
      <c r="RTR2" s="20"/>
      <c r="RTS2" s="20"/>
      <c r="RTT2" s="20"/>
      <c r="RTU2" s="20"/>
      <c r="RTV2" s="20"/>
      <c r="RTW2" s="20"/>
      <c r="RTX2" s="20"/>
      <c r="RTY2" s="20"/>
      <c r="RTZ2" s="20"/>
      <c r="RUA2" s="20"/>
      <c r="RUB2" s="20"/>
      <c r="RUC2" s="20"/>
      <c r="RUD2" s="20"/>
      <c r="RUE2" s="20"/>
      <c r="RUF2" s="20"/>
      <c r="RUG2" s="20"/>
      <c r="RUH2" s="20"/>
      <c r="RUI2" s="20"/>
      <c r="RUJ2" s="20"/>
      <c r="RUK2" s="20"/>
      <c r="RUL2" s="20"/>
      <c r="RUM2" s="20"/>
      <c r="RUN2" s="20"/>
      <c r="RUO2" s="20"/>
      <c r="RUP2" s="20"/>
      <c r="RUQ2" s="20"/>
      <c r="RUR2" s="20"/>
      <c r="RUS2" s="20"/>
      <c r="RUT2" s="20"/>
      <c r="RUU2" s="20"/>
      <c r="RUV2" s="20"/>
      <c r="RUW2" s="20"/>
      <c r="RUX2" s="20"/>
      <c r="RUY2" s="20"/>
      <c r="RUZ2" s="20"/>
      <c r="RVA2" s="20"/>
      <c r="RVB2" s="20"/>
      <c r="RVC2" s="20"/>
      <c r="RVD2" s="20"/>
      <c r="RVE2" s="20"/>
      <c r="RVF2" s="20"/>
      <c r="RVG2" s="20"/>
      <c r="RVH2" s="20"/>
      <c r="RVI2" s="20"/>
      <c r="RVJ2" s="20"/>
      <c r="RVK2" s="20"/>
      <c r="RVL2" s="20"/>
      <c r="RVM2" s="20"/>
      <c r="RVN2" s="20"/>
      <c r="RVO2" s="20"/>
      <c r="RVP2" s="20"/>
      <c r="RVQ2" s="20"/>
      <c r="RVR2" s="20"/>
      <c r="RVS2" s="20"/>
      <c r="RVT2" s="20"/>
      <c r="RVU2" s="20"/>
      <c r="RVV2" s="20"/>
      <c r="RVW2" s="20"/>
      <c r="RVX2" s="20"/>
      <c r="RVY2" s="20"/>
      <c r="RVZ2" s="20"/>
      <c r="RWA2" s="20"/>
      <c r="RWB2" s="20"/>
      <c r="RWC2" s="20"/>
      <c r="RWD2" s="20"/>
      <c r="RWE2" s="20"/>
      <c r="RWF2" s="20"/>
      <c r="RWG2" s="20"/>
      <c r="RWH2" s="20"/>
      <c r="RWI2" s="20"/>
      <c r="RWJ2" s="20"/>
      <c r="RWK2" s="20"/>
      <c r="RWL2" s="20"/>
      <c r="RWM2" s="20"/>
      <c r="RWN2" s="20"/>
      <c r="RWO2" s="20"/>
      <c r="RWP2" s="20"/>
      <c r="RWQ2" s="20"/>
      <c r="RWR2" s="20"/>
      <c r="RWS2" s="20"/>
      <c r="RWT2" s="20"/>
      <c r="RWU2" s="20"/>
      <c r="RWV2" s="20"/>
      <c r="RWW2" s="20"/>
      <c r="RWX2" s="20"/>
      <c r="RWY2" s="20"/>
      <c r="RWZ2" s="20"/>
      <c r="RXA2" s="20"/>
      <c r="RXB2" s="20"/>
      <c r="RXC2" s="20"/>
      <c r="RXD2" s="20"/>
      <c r="RXE2" s="20"/>
      <c r="RXF2" s="20"/>
      <c r="RXG2" s="20"/>
      <c r="RXH2" s="20"/>
      <c r="RXI2" s="20"/>
      <c r="RXJ2" s="20"/>
      <c r="RXK2" s="20"/>
      <c r="RXL2" s="20"/>
      <c r="RXM2" s="20"/>
      <c r="RXN2" s="20"/>
      <c r="RXO2" s="20"/>
      <c r="RXP2" s="20"/>
      <c r="RXQ2" s="20"/>
      <c r="RXR2" s="20"/>
      <c r="RXS2" s="20"/>
      <c r="RXT2" s="20"/>
      <c r="RXU2" s="20"/>
      <c r="RXV2" s="20"/>
      <c r="RXW2" s="20"/>
      <c r="RXX2" s="20"/>
      <c r="RXY2" s="20"/>
      <c r="RXZ2" s="20"/>
      <c r="RYA2" s="20"/>
      <c r="RYB2" s="20"/>
      <c r="RYC2" s="20"/>
      <c r="RYD2" s="20"/>
      <c r="RYE2" s="20"/>
      <c r="RYF2" s="20"/>
      <c r="RYG2" s="20"/>
      <c r="RYH2" s="20"/>
      <c r="RYI2" s="20"/>
      <c r="RYJ2" s="20"/>
      <c r="RYK2" s="20"/>
      <c r="RYL2" s="20"/>
      <c r="RYM2" s="20"/>
      <c r="RYN2" s="20"/>
      <c r="RYO2" s="20"/>
      <c r="RYP2" s="20"/>
      <c r="RYQ2" s="20"/>
      <c r="RYR2" s="20"/>
      <c r="RYS2" s="20"/>
      <c r="RYT2" s="20"/>
      <c r="RYU2" s="20"/>
      <c r="RYV2" s="20"/>
      <c r="RYW2" s="20"/>
      <c r="RYX2" s="20"/>
      <c r="RYY2" s="20"/>
      <c r="RYZ2" s="20"/>
      <c r="RZA2" s="20"/>
      <c r="RZB2" s="20"/>
      <c r="RZC2" s="20"/>
      <c r="RZD2" s="20"/>
      <c r="RZE2" s="20"/>
      <c r="RZF2" s="20"/>
      <c r="RZG2" s="20"/>
      <c r="RZH2" s="20"/>
      <c r="RZI2" s="20"/>
      <c r="RZJ2" s="20"/>
      <c r="RZK2" s="20"/>
      <c r="RZL2" s="20"/>
      <c r="RZM2" s="20"/>
      <c r="RZN2" s="20"/>
      <c r="RZO2" s="20"/>
      <c r="RZP2" s="20"/>
      <c r="RZQ2" s="20"/>
      <c r="RZR2" s="20"/>
      <c r="RZS2" s="20"/>
      <c r="RZT2" s="20"/>
      <c r="RZU2" s="20"/>
      <c r="RZV2" s="20"/>
      <c r="RZW2" s="20"/>
      <c r="RZX2" s="20"/>
      <c r="RZY2" s="20"/>
      <c r="RZZ2" s="20"/>
      <c r="SAA2" s="20"/>
      <c r="SAB2" s="20"/>
      <c r="SAC2" s="20"/>
      <c r="SAD2" s="20"/>
      <c r="SAE2" s="20"/>
      <c r="SAF2" s="20"/>
      <c r="SAG2" s="20"/>
      <c r="SAH2" s="20"/>
      <c r="SAI2" s="20"/>
      <c r="SAJ2" s="20"/>
      <c r="SAK2" s="20"/>
      <c r="SAL2" s="20"/>
      <c r="SAM2" s="20"/>
      <c r="SAN2" s="20"/>
      <c r="SAO2" s="20"/>
      <c r="SAP2" s="20"/>
      <c r="SAQ2" s="20"/>
      <c r="SAR2" s="20"/>
      <c r="SAS2" s="20"/>
      <c r="SAT2" s="20"/>
      <c r="SAU2" s="20"/>
      <c r="SAV2" s="20"/>
      <c r="SAW2" s="20"/>
      <c r="SAX2" s="20"/>
      <c r="SAY2" s="20"/>
      <c r="SAZ2" s="20"/>
      <c r="SBA2" s="20"/>
      <c r="SBB2" s="20"/>
      <c r="SBC2" s="20"/>
      <c r="SBD2" s="20"/>
      <c r="SBE2" s="20"/>
      <c r="SBF2" s="20"/>
      <c r="SBG2" s="20"/>
      <c r="SBH2" s="20"/>
      <c r="SBI2" s="20"/>
      <c r="SBJ2" s="20"/>
      <c r="SBK2" s="20"/>
      <c r="SBL2" s="20"/>
      <c r="SBM2" s="20"/>
      <c r="SBN2" s="20"/>
      <c r="SBO2" s="20"/>
      <c r="SBP2" s="20"/>
      <c r="SBQ2" s="20"/>
      <c r="SBR2" s="20"/>
      <c r="SBS2" s="20"/>
      <c r="SBT2" s="20"/>
      <c r="SBU2" s="20"/>
      <c r="SBV2" s="20"/>
      <c r="SBW2" s="20"/>
      <c r="SBX2" s="20"/>
      <c r="SBY2" s="20"/>
      <c r="SBZ2" s="20"/>
      <c r="SCA2" s="20"/>
      <c r="SCB2" s="20"/>
      <c r="SCC2" s="20"/>
      <c r="SCD2" s="20"/>
      <c r="SCE2" s="20"/>
      <c r="SCF2" s="20"/>
      <c r="SCG2" s="20"/>
      <c r="SCH2" s="20"/>
      <c r="SCI2" s="20"/>
      <c r="SCJ2" s="20"/>
      <c r="SCK2" s="20"/>
      <c r="SCL2" s="20"/>
      <c r="SCM2" s="20"/>
      <c r="SCN2" s="20"/>
      <c r="SCO2" s="20"/>
      <c r="SCP2" s="20"/>
      <c r="SCQ2" s="20"/>
      <c r="SCR2" s="20"/>
      <c r="SCS2" s="20"/>
      <c r="SCT2" s="20"/>
      <c r="SCU2" s="20"/>
      <c r="SCV2" s="20"/>
      <c r="SCW2" s="20"/>
      <c r="SCX2" s="20"/>
      <c r="SCY2" s="20"/>
      <c r="SCZ2" s="20"/>
      <c r="SDA2" s="20"/>
      <c r="SDB2" s="20"/>
      <c r="SDC2" s="20"/>
      <c r="SDD2" s="20"/>
      <c r="SDE2" s="20"/>
      <c r="SDF2" s="20"/>
      <c r="SDG2" s="20"/>
      <c r="SDH2" s="20"/>
      <c r="SDI2" s="20"/>
      <c r="SDJ2" s="20"/>
      <c r="SDK2" s="20"/>
      <c r="SDL2" s="20"/>
      <c r="SDM2" s="20"/>
      <c r="SDN2" s="20"/>
      <c r="SDO2" s="20"/>
      <c r="SDP2" s="20"/>
      <c r="SDQ2" s="20"/>
      <c r="SDR2" s="20"/>
      <c r="SDS2" s="20"/>
      <c r="SDT2" s="20"/>
      <c r="SDU2" s="20"/>
      <c r="SDV2" s="20"/>
      <c r="SDW2" s="20"/>
      <c r="SDX2" s="20"/>
      <c r="SDY2" s="20"/>
      <c r="SDZ2" s="20"/>
      <c r="SEA2" s="20"/>
      <c r="SEB2" s="20"/>
      <c r="SEC2" s="20"/>
      <c r="SED2" s="20"/>
      <c r="SEE2" s="20"/>
      <c r="SEF2" s="20"/>
      <c r="SEG2" s="20"/>
      <c r="SEH2" s="20"/>
      <c r="SEI2" s="20"/>
      <c r="SEJ2" s="20"/>
      <c r="SEK2" s="20"/>
      <c r="SEL2" s="20"/>
      <c r="SEM2" s="20"/>
      <c r="SEN2" s="20"/>
      <c r="SEO2" s="20"/>
      <c r="SEP2" s="20"/>
      <c r="SEQ2" s="20"/>
      <c r="SER2" s="20"/>
      <c r="SES2" s="20"/>
      <c r="SET2" s="20"/>
      <c r="SEU2" s="20"/>
      <c r="SEV2" s="20"/>
      <c r="SEW2" s="20"/>
      <c r="SEX2" s="20"/>
      <c r="SEY2" s="20"/>
      <c r="SEZ2" s="20"/>
      <c r="SFA2" s="20"/>
      <c r="SFB2" s="20"/>
      <c r="SFC2" s="20"/>
      <c r="SFD2" s="20"/>
      <c r="SFE2" s="20"/>
      <c r="SFF2" s="20"/>
      <c r="SFG2" s="20"/>
      <c r="SFH2" s="20"/>
      <c r="SFI2" s="20"/>
      <c r="SFJ2" s="20"/>
      <c r="SFK2" s="20"/>
      <c r="SFL2" s="20"/>
      <c r="SFM2" s="20"/>
      <c r="SFN2" s="20"/>
      <c r="SFO2" s="20"/>
      <c r="SFP2" s="20"/>
      <c r="SFQ2" s="20"/>
      <c r="SFR2" s="20"/>
      <c r="SFS2" s="20"/>
      <c r="SFT2" s="20"/>
      <c r="SFU2" s="20"/>
      <c r="SFV2" s="20"/>
      <c r="SFW2" s="20"/>
      <c r="SFX2" s="20"/>
      <c r="SFY2" s="20"/>
      <c r="SFZ2" s="20"/>
      <c r="SGA2" s="20"/>
      <c r="SGB2" s="20"/>
      <c r="SGC2" s="20"/>
      <c r="SGD2" s="20"/>
      <c r="SGE2" s="20"/>
      <c r="SGF2" s="20"/>
      <c r="SGG2" s="20"/>
      <c r="SGH2" s="20"/>
      <c r="SGI2" s="20"/>
      <c r="SGJ2" s="20"/>
      <c r="SGK2" s="20"/>
      <c r="SGL2" s="20"/>
      <c r="SGM2" s="20"/>
      <c r="SGN2" s="20"/>
      <c r="SGO2" s="20"/>
      <c r="SGP2" s="20"/>
      <c r="SGQ2" s="20"/>
      <c r="SGR2" s="20"/>
      <c r="SGS2" s="20"/>
      <c r="SGT2" s="20"/>
      <c r="SGU2" s="20"/>
      <c r="SGV2" s="20"/>
      <c r="SGW2" s="20"/>
      <c r="SGX2" s="20"/>
      <c r="SGY2" s="20"/>
      <c r="SGZ2" s="20"/>
      <c r="SHA2" s="20"/>
      <c r="SHB2" s="20"/>
      <c r="SHC2" s="20"/>
      <c r="SHD2" s="20"/>
      <c r="SHE2" s="20"/>
      <c r="SHF2" s="20"/>
      <c r="SHG2" s="20"/>
      <c r="SHH2" s="20"/>
      <c r="SHI2" s="20"/>
      <c r="SHJ2" s="20"/>
      <c r="SHK2" s="20"/>
      <c r="SHL2" s="20"/>
      <c r="SHM2" s="20"/>
      <c r="SHN2" s="20"/>
      <c r="SHO2" s="20"/>
      <c r="SHP2" s="20"/>
      <c r="SHQ2" s="20"/>
      <c r="SHR2" s="20"/>
      <c r="SHS2" s="20"/>
      <c r="SHT2" s="20"/>
      <c r="SHU2" s="20"/>
      <c r="SHV2" s="20"/>
      <c r="SHW2" s="20"/>
      <c r="SHX2" s="20"/>
      <c r="SHY2" s="20"/>
      <c r="SHZ2" s="20"/>
      <c r="SIA2" s="20"/>
      <c r="SIB2" s="20"/>
      <c r="SIC2" s="20"/>
      <c r="SID2" s="20"/>
      <c r="SIE2" s="20"/>
      <c r="SIF2" s="20"/>
      <c r="SIG2" s="20"/>
      <c r="SIH2" s="20"/>
      <c r="SII2" s="20"/>
      <c r="SIJ2" s="20"/>
      <c r="SIK2" s="20"/>
      <c r="SIL2" s="20"/>
      <c r="SIM2" s="20"/>
      <c r="SIN2" s="20"/>
      <c r="SIO2" s="20"/>
      <c r="SIP2" s="20"/>
      <c r="SIQ2" s="20"/>
      <c r="SIR2" s="20"/>
      <c r="SIS2" s="20"/>
      <c r="SIT2" s="20"/>
      <c r="SIU2" s="20"/>
      <c r="SIV2" s="20"/>
      <c r="SIW2" s="20"/>
      <c r="SIX2" s="20"/>
      <c r="SIY2" s="20"/>
      <c r="SIZ2" s="20"/>
      <c r="SJA2" s="20"/>
      <c r="SJB2" s="20"/>
      <c r="SJC2" s="20"/>
      <c r="SJD2" s="20"/>
      <c r="SJE2" s="20"/>
      <c r="SJF2" s="20"/>
      <c r="SJG2" s="20"/>
      <c r="SJH2" s="20"/>
      <c r="SJI2" s="20"/>
      <c r="SJJ2" s="20"/>
      <c r="SJK2" s="20"/>
      <c r="SJL2" s="20"/>
      <c r="SJM2" s="20"/>
      <c r="SJN2" s="20"/>
      <c r="SJO2" s="20"/>
      <c r="SJP2" s="20"/>
      <c r="SJQ2" s="20"/>
      <c r="SJR2" s="20"/>
      <c r="SJS2" s="20"/>
      <c r="SJT2" s="20"/>
      <c r="SJU2" s="20"/>
      <c r="SJV2" s="20"/>
      <c r="SJW2" s="20"/>
      <c r="SJX2" s="20"/>
      <c r="SJY2" s="20"/>
      <c r="SJZ2" s="20"/>
      <c r="SKA2" s="20"/>
      <c r="SKB2" s="20"/>
      <c r="SKC2" s="20"/>
      <c r="SKD2" s="20"/>
      <c r="SKE2" s="20"/>
      <c r="SKF2" s="20"/>
      <c r="SKG2" s="20"/>
      <c r="SKH2" s="20"/>
      <c r="SKI2" s="20"/>
      <c r="SKJ2" s="20"/>
      <c r="SKK2" s="20"/>
      <c r="SKL2" s="20"/>
      <c r="SKM2" s="20"/>
      <c r="SKN2" s="20"/>
      <c r="SKO2" s="20"/>
      <c r="SKP2" s="20"/>
      <c r="SKQ2" s="20"/>
      <c r="SKR2" s="20"/>
      <c r="SKS2" s="20"/>
      <c r="SKT2" s="20"/>
      <c r="SKU2" s="20"/>
      <c r="SKV2" s="20"/>
      <c r="SKW2" s="20"/>
      <c r="SKX2" s="20"/>
      <c r="SKY2" s="20"/>
      <c r="SKZ2" s="20"/>
      <c r="SLA2" s="20"/>
      <c r="SLB2" s="20"/>
      <c r="SLC2" s="20"/>
      <c r="SLD2" s="20"/>
      <c r="SLE2" s="20"/>
      <c r="SLF2" s="20"/>
      <c r="SLG2" s="20"/>
      <c r="SLH2" s="20"/>
      <c r="SLI2" s="20"/>
      <c r="SLJ2" s="20"/>
      <c r="SLK2" s="20"/>
      <c r="SLL2" s="20"/>
      <c r="SLM2" s="20"/>
      <c r="SLN2" s="20"/>
      <c r="SLO2" s="20"/>
      <c r="SLP2" s="20"/>
      <c r="SLQ2" s="20"/>
      <c r="SLR2" s="20"/>
      <c r="SLS2" s="20"/>
      <c r="SLT2" s="20"/>
      <c r="SLU2" s="20"/>
      <c r="SLV2" s="20"/>
      <c r="SLW2" s="20"/>
      <c r="SLX2" s="20"/>
      <c r="SLY2" s="20"/>
      <c r="SLZ2" s="20"/>
      <c r="SMA2" s="20"/>
      <c r="SMB2" s="20"/>
      <c r="SMC2" s="20"/>
      <c r="SMD2" s="20"/>
      <c r="SME2" s="20"/>
      <c r="SMF2" s="20"/>
      <c r="SMG2" s="20"/>
      <c r="SMH2" s="20"/>
      <c r="SMI2" s="20"/>
      <c r="SMJ2" s="20"/>
      <c r="SMK2" s="20"/>
      <c r="SML2" s="20"/>
      <c r="SMM2" s="20"/>
      <c r="SMN2" s="20"/>
      <c r="SMO2" s="20"/>
      <c r="SMP2" s="20"/>
      <c r="SMQ2" s="20"/>
      <c r="SMR2" s="20"/>
      <c r="SMS2" s="20"/>
      <c r="SMT2" s="20"/>
      <c r="SMU2" s="20"/>
      <c r="SMV2" s="20"/>
      <c r="SMW2" s="20"/>
      <c r="SMX2" s="20"/>
      <c r="SMY2" s="20"/>
      <c r="SMZ2" s="20"/>
      <c r="SNA2" s="20"/>
      <c r="SNB2" s="20"/>
      <c r="SNC2" s="20"/>
      <c r="SND2" s="20"/>
      <c r="SNE2" s="20"/>
      <c r="SNF2" s="20"/>
      <c r="SNG2" s="20"/>
      <c r="SNH2" s="20"/>
      <c r="SNI2" s="20"/>
      <c r="SNJ2" s="20"/>
      <c r="SNK2" s="20"/>
      <c r="SNL2" s="20"/>
      <c r="SNM2" s="20"/>
      <c r="SNN2" s="20"/>
      <c r="SNO2" s="20"/>
      <c r="SNP2" s="20"/>
      <c r="SNQ2" s="20"/>
      <c r="SNR2" s="20"/>
      <c r="SNS2" s="20"/>
      <c r="SNT2" s="20"/>
      <c r="SNU2" s="20"/>
      <c r="SNV2" s="20"/>
      <c r="SNW2" s="20"/>
      <c r="SNX2" s="20"/>
      <c r="SNY2" s="20"/>
      <c r="SNZ2" s="20"/>
      <c r="SOA2" s="20"/>
      <c r="SOB2" s="20"/>
      <c r="SOC2" s="20"/>
      <c r="SOD2" s="20"/>
      <c r="SOE2" s="20"/>
      <c r="SOF2" s="20"/>
      <c r="SOG2" s="20"/>
      <c r="SOH2" s="20"/>
      <c r="SOI2" s="20"/>
      <c r="SOJ2" s="20"/>
      <c r="SOK2" s="20"/>
      <c r="SOL2" s="20"/>
      <c r="SOM2" s="20"/>
      <c r="SON2" s="20"/>
      <c r="SOO2" s="20"/>
      <c r="SOP2" s="20"/>
      <c r="SOQ2" s="20"/>
      <c r="SOR2" s="20"/>
      <c r="SOS2" s="20"/>
      <c r="SOT2" s="20"/>
      <c r="SOU2" s="20"/>
      <c r="SOV2" s="20"/>
      <c r="SOW2" s="20"/>
      <c r="SOX2" s="20"/>
      <c r="SOY2" s="20"/>
      <c r="SOZ2" s="20"/>
      <c r="SPA2" s="20"/>
      <c r="SPB2" s="20"/>
      <c r="SPC2" s="20"/>
      <c r="SPD2" s="20"/>
      <c r="SPE2" s="20"/>
      <c r="SPF2" s="20"/>
      <c r="SPG2" s="20"/>
      <c r="SPH2" s="20"/>
      <c r="SPI2" s="20"/>
      <c r="SPJ2" s="20"/>
      <c r="SPK2" s="20"/>
      <c r="SPL2" s="20"/>
      <c r="SPM2" s="20"/>
      <c r="SPN2" s="20"/>
      <c r="SPO2" s="20"/>
      <c r="SPP2" s="20"/>
      <c r="SPQ2" s="20"/>
      <c r="SPR2" s="20"/>
      <c r="SPS2" s="20"/>
      <c r="SPT2" s="20"/>
      <c r="SPU2" s="20"/>
      <c r="SPV2" s="20"/>
      <c r="SPW2" s="20"/>
      <c r="SPX2" s="20"/>
      <c r="SPY2" s="20"/>
      <c r="SPZ2" s="20"/>
      <c r="SQA2" s="20"/>
      <c r="SQB2" s="20"/>
      <c r="SQC2" s="20"/>
      <c r="SQD2" s="20"/>
      <c r="SQE2" s="20"/>
      <c r="SQF2" s="20"/>
      <c r="SQG2" s="20"/>
      <c r="SQH2" s="20"/>
      <c r="SQI2" s="20"/>
      <c r="SQJ2" s="20"/>
      <c r="SQK2" s="20"/>
      <c r="SQL2" s="20"/>
      <c r="SQM2" s="20"/>
      <c r="SQN2" s="20"/>
      <c r="SQO2" s="20"/>
      <c r="SQP2" s="20"/>
      <c r="SQQ2" s="20"/>
      <c r="SQR2" s="20"/>
      <c r="SQS2" s="20"/>
      <c r="SQT2" s="20"/>
      <c r="SQU2" s="20"/>
      <c r="SQV2" s="20"/>
      <c r="SQW2" s="20"/>
      <c r="SQX2" s="20"/>
      <c r="SQY2" s="20"/>
      <c r="SQZ2" s="20"/>
      <c r="SRA2" s="20"/>
      <c r="SRB2" s="20"/>
      <c r="SRC2" s="20"/>
      <c r="SRD2" s="20"/>
      <c r="SRE2" s="20"/>
      <c r="SRF2" s="20"/>
      <c r="SRG2" s="20"/>
      <c r="SRH2" s="20"/>
      <c r="SRI2" s="20"/>
      <c r="SRJ2" s="20"/>
      <c r="SRK2" s="20"/>
      <c r="SRL2" s="20"/>
      <c r="SRM2" s="20"/>
      <c r="SRN2" s="20"/>
      <c r="SRO2" s="20"/>
      <c r="SRP2" s="20"/>
      <c r="SRQ2" s="20"/>
      <c r="SRR2" s="20"/>
      <c r="SRS2" s="20"/>
      <c r="SRT2" s="20"/>
      <c r="SRU2" s="20"/>
      <c r="SRV2" s="20"/>
      <c r="SRW2" s="20"/>
      <c r="SRX2" s="20"/>
      <c r="SRY2" s="20"/>
      <c r="SRZ2" s="20"/>
      <c r="SSA2" s="20"/>
      <c r="SSB2" s="20"/>
      <c r="SSC2" s="20"/>
      <c r="SSD2" s="20"/>
      <c r="SSE2" s="20"/>
      <c r="SSF2" s="20"/>
      <c r="SSG2" s="20"/>
      <c r="SSH2" s="20"/>
      <c r="SSI2" s="20"/>
      <c r="SSJ2" s="20"/>
      <c r="SSK2" s="20"/>
      <c r="SSL2" s="20"/>
      <c r="SSM2" s="20"/>
      <c r="SSN2" s="20"/>
      <c r="SSO2" s="20"/>
      <c r="SSP2" s="20"/>
      <c r="SSQ2" s="20"/>
      <c r="SSR2" s="20"/>
      <c r="SSS2" s="20"/>
      <c r="SST2" s="20"/>
      <c r="SSU2" s="20"/>
      <c r="SSV2" s="20"/>
      <c r="SSW2" s="20"/>
      <c r="SSX2" s="20"/>
      <c r="SSY2" s="20"/>
      <c r="SSZ2" s="20"/>
      <c r="STA2" s="20"/>
      <c r="STB2" s="20"/>
      <c r="STC2" s="20"/>
      <c r="STD2" s="20"/>
      <c r="STE2" s="20"/>
      <c r="STF2" s="20"/>
      <c r="STG2" s="20"/>
      <c r="STH2" s="20"/>
      <c r="STI2" s="20"/>
      <c r="STJ2" s="20"/>
      <c r="STK2" s="20"/>
      <c r="STL2" s="20"/>
      <c r="STM2" s="20"/>
      <c r="STN2" s="20"/>
      <c r="STO2" s="20"/>
      <c r="STP2" s="20"/>
      <c r="STQ2" s="20"/>
      <c r="STR2" s="20"/>
      <c r="STS2" s="20"/>
      <c r="STT2" s="20"/>
      <c r="STU2" s="20"/>
      <c r="STV2" s="20"/>
      <c r="STW2" s="20"/>
      <c r="STX2" s="20"/>
      <c r="STY2" s="20"/>
      <c r="STZ2" s="20"/>
      <c r="SUA2" s="20"/>
      <c r="SUB2" s="20"/>
      <c r="SUC2" s="20"/>
      <c r="SUD2" s="20"/>
      <c r="SUE2" s="20"/>
      <c r="SUF2" s="20"/>
      <c r="SUG2" s="20"/>
      <c r="SUH2" s="20"/>
      <c r="SUI2" s="20"/>
      <c r="SUJ2" s="20"/>
      <c r="SUK2" s="20"/>
      <c r="SUL2" s="20"/>
      <c r="SUM2" s="20"/>
      <c r="SUN2" s="20"/>
      <c r="SUO2" s="20"/>
      <c r="SUP2" s="20"/>
      <c r="SUQ2" s="20"/>
      <c r="SUR2" s="20"/>
      <c r="SUS2" s="20"/>
      <c r="SUT2" s="20"/>
      <c r="SUU2" s="20"/>
      <c r="SUV2" s="20"/>
      <c r="SUW2" s="20"/>
      <c r="SUX2" s="20"/>
      <c r="SUY2" s="20"/>
      <c r="SUZ2" s="20"/>
      <c r="SVA2" s="20"/>
      <c r="SVB2" s="20"/>
      <c r="SVC2" s="20"/>
      <c r="SVD2" s="20"/>
      <c r="SVE2" s="20"/>
      <c r="SVF2" s="20"/>
      <c r="SVG2" s="20"/>
      <c r="SVH2" s="20"/>
      <c r="SVI2" s="20"/>
      <c r="SVJ2" s="20"/>
      <c r="SVK2" s="20"/>
      <c r="SVL2" s="20"/>
      <c r="SVM2" s="20"/>
      <c r="SVN2" s="20"/>
      <c r="SVO2" s="20"/>
      <c r="SVP2" s="20"/>
      <c r="SVQ2" s="20"/>
      <c r="SVR2" s="20"/>
      <c r="SVS2" s="20"/>
      <c r="SVT2" s="20"/>
      <c r="SVU2" s="20"/>
      <c r="SVV2" s="20"/>
      <c r="SVW2" s="20"/>
      <c r="SVX2" s="20"/>
      <c r="SVY2" s="20"/>
      <c r="SVZ2" s="20"/>
      <c r="SWA2" s="20"/>
      <c r="SWB2" s="20"/>
      <c r="SWC2" s="20"/>
      <c r="SWD2" s="20"/>
      <c r="SWE2" s="20"/>
      <c r="SWF2" s="20"/>
      <c r="SWG2" s="20"/>
      <c r="SWH2" s="20"/>
      <c r="SWI2" s="20"/>
      <c r="SWJ2" s="20"/>
      <c r="SWK2" s="20"/>
      <c r="SWL2" s="20"/>
      <c r="SWM2" s="20"/>
      <c r="SWN2" s="20"/>
      <c r="SWO2" s="20"/>
      <c r="SWP2" s="20"/>
      <c r="SWQ2" s="20"/>
      <c r="SWR2" s="20"/>
      <c r="SWS2" s="20"/>
      <c r="SWT2" s="20"/>
      <c r="SWU2" s="20"/>
      <c r="SWV2" s="20"/>
      <c r="SWW2" s="20"/>
      <c r="SWX2" s="20"/>
      <c r="SWY2" s="20"/>
      <c r="SWZ2" s="20"/>
      <c r="SXA2" s="20"/>
      <c r="SXB2" s="20"/>
      <c r="SXC2" s="20"/>
      <c r="SXD2" s="20"/>
      <c r="SXE2" s="20"/>
      <c r="SXF2" s="20"/>
      <c r="SXG2" s="20"/>
      <c r="SXH2" s="20"/>
      <c r="SXI2" s="20"/>
      <c r="SXJ2" s="20"/>
      <c r="SXK2" s="20"/>
      <c r="SXL2" s="20"/>
      <c r="SXM2" s="20"/>
      <c r="SXN2" s="20"/>
      <c r="SXO2" s="20"/>
      <c r="SXP2" s="20"/>
      <c r="SXQ2" s="20"/>
      <c r="SXR2" s="20"/>
      <c r="SXS2" s="20"/>
      <c r="SXT2" s="20"/>
      <c r="SXU2" s="20"/>
      <c r="SXV2" s="20"/>
      <c r="SXW2" s="20"/>
      <c r="SXX2" s="20"/>
      <c r="SXY2" s="20"/>
      <c r="SXZ2" s="20"/>
      <c r="SYA2" s="20"/>
      <c r="SYB2" s="20"/>
      <c r="SYC2" s="20"/>
      <c r="SYD2" s="20"/>
      <c r="SYE2" s="20"/>
      <c r="SYF2" s="20"/>
      <c r="SYG2" s="20"/>
      <c r="SYH2" s="20"/>
      <c r="SYI2" s="20"/>
      <c r="SYJ2" s="20"/>
      <c r="SYK2" s="20"/>
      <c r="SYL2" s="20"/>
      <c r="SYM2" s="20"/>
      <c r="SYN2" s="20"/>
      <c r="SYO2" s="20"/>
      <c r="SYP2" s="20"/>
      <c r="SYQ2" s="20"/>
      <c r="SYR2" s="20"/>
      <c r="SYS2" s="20"/>
      <c r="SYT2" s="20"/>
      <c r="SYU2" s="20"/>
      <c r="SYV2" s="20"/>
      <c r="SYW2" s="20"/>
      <c r="SYX2" s="20"/>
      <c r="SYY2" s="20"/>
      <c r="SYZ2" s="20"/>
      <c r="SZA2" s="20"/>
      <c r="SZB2" s="20"/>
      <c r="SZC2" s="20"/>
      <c r="SZD2" s="20"/>
      <c r="SZE2" s="20"/>
      <c r="SZF2" s="20"/>
      <c r="SZG2" s="20"/>
      <c r="SZH2" s="20"/>
      <c r="SZI2" s="20"/>
      <c r="SZJ2" s="20"/>
      <c r="SZK2" s="20"/>
      <c r="SZL2" s="20"/>
      <c r="SZM2" s="20"/>
      <c r="SZN2" s="20"/>
      <c r="SZO2" s="20"/>
      <c r="SZP2" s="20"/>
      <c r="SZQ2" s="20"/>
      <c r="SZR2" s="20"/>
      <c r="SZS2" s="20"/>
      <c r="SZT2" s="20"/>
      <c r="SZU2" s="20"/>
      <c r="SZV2" s="20"/>
      <c r="SZW2" s="20"/>
      <c r="SZX2" s="20"/>
      <c r="SZY2" s="20"/>
      <c r="SZZ2" s="20"/>
      <c r="TAA2" s="20"/>
      <c r="TAB2" s="20"/>
      <c r="TAC2" s="20"/>
      <c r="TAD2" s="20"/>
      <c r="TAE2" s="20"/>
      <c r="TAF2" s="20"/>
      <c r="TAG2" s="20"/>
      <c r="TAH2" s="20"/>
      <c r="TAI2" s="20"/>
      <c r="TAJ2" s="20"/>
      <c r="TAK2" s="20"/>
      <c r="TAL2" s="20"/>
      <c r="TAM2" s="20"/>
      <c r="TAN2" s="20"/>
      <c r="TAO2" s="20"/>
      <c r="TAP2" s="20"/>
      <c r="TAQ2" s="20"/>
      <c r="TAR2" s="20"/>
      <c r="TAS2" s="20"/>
      <c r="TAT2" s="20"/>
      <c r="TAU2" s="20"/>
      <c r="TAV2" s="20"/>
      <c r="TAW2" s="20"/>
      <c r="TAX2" s="20"/>
      <c r="TAY2" s="20"/>
      <c r="TAZ2" s="20"/>
      <c r="TBA2" s="20"/>
      <c r="TBB2" s="20"/>
      <c r="TBC2" s="20"/>
      <c r="TBD2" s="20"/>
      <c r="TBE2" s="20"/>
      <c r="TBF2" s="20"/>
      <c r="TBG2" s="20"/>
      <c r="TBH2" s="20"/>
      <c r="TBI2" s="20"/>
      <c r="TBJ2" s="20"/>
      <c r="TBK2" s="20"/>
      <c r="TBL2" s="20"/>
      <c r="TBM2" s="20"/>
      <c r="TBN2" s="20"/>
      <c r="TBO2" s="20"/>
      <c r="TBP2" s="20"/>
      <c r="TBQ2" s="20"/>
      <c r="TBR2" s="20"/>
      <c r="TBS2" s="20"/>
      <c r="TBT2" s="20"/>
      <c r="TBU2" s="20"/>
      <c r="TBV2" s="20"/>
      <c r="TBW2" s="20"/>
      <c r="TBX2" s="20"/>
      <c r="TBY2" s="20"/>
      <c r="TBZ2" s="20"/>
      <c r="TCA2" s="20"/>
      <c r="TCB2" s="20"/>
      <c r="TCC2" s="20"/>
      <c r="TCD2" s="20"/>
      <c r="TCE2" s="20"/>
      <c r="TCF2" s="20"/>
      <c r="TCG2" s="20"/>
      <c r="TCH2" s="20"/>
      <c r="TCI2" s="20"/>
      <c r="TCJ2" s="20"/>
      <c r="TCK2" s="20"/>
      <c r="TCL2" s="20"/>
      <c r="TCM2" s="20"/>
      <c r="TCN2" s="20"/>
      <c r="TCO2" s="20"/>
      <c r="TCP2" s="20"/>
      <c r="TCQ2" s="20"/>
      <c r="TCR2" s="20"/>
      <c r="TCS2" s="20"/>
      <c r="TCT2" s="20"/>
      <c r="TCU2" s="20"/>
      <c r="TCV2" s="20"/>
      <c r="TCW2" s="20"/>
      <c r="TCX2" s="20"/>
      <c r="TCY2" s="20"/>
      <c r="TCZ2" s="20"/>
      <c r="TDA2" s="20"/>
      <c r="TDB2" s="20"/>
      <c r="TDC2" s="20"/>
      <c r="TDD2" s="20"/>
      <c r="TDE2" s="20"/>
      <c r="TDF2" s="20"/>
      <c r="TDG2" s="20"/>
      <c r="TDH2" s="20"/>
      <c r="TDI2" s="20"/>
      <c r="TDJ2" s="20"/>
      <c r="TDK2" s="20"/>
      <c r="TDL2" s="20"/>
      <c r="TDM2" s="20"/>
      <c r="TDN2" s="20"/>
      <c r="TDO2" s="20"/>
      <c r="TDP2" s="20"/>
      <c r="TDQ2" s="20"/>
      <c r="TDR2" s="20"/>
      <c r="TDS2" s="20"/>
      <c r="TDT2" s="20"/>
      <c r="TDU2" s="20"/>
      <c r="TDV2" s="20"/>
      <c r="TDW2" s="20"/>
      <c r="TDX2" s="20"/>
      <c r="TDY2" s="20"/>
      <c r="TDZ2" s="20"/>
      <c r="TEA2" s="20"/>
      <c r="TEB2" s="20"/>
      <c r="TEC2" s="20"/>
      <c r="TED2" s="20"/>
      <c r="TEE2" s="20"/>
      <c r="TEF2" s="20"/>
      <c r="TEG2" s="20"/>
      <c r="TEH2" s="20"/>
      <c r="TEI2" s="20"/>
      <c r="TEJ2" s="20"/>
      <c r="TEK2" s="20"/>
      <c r="TEL2" s="20"/>
      <c r="TEM2" s="20"/>
      <c r="TEN2" s="20"/>
      <c r="TEO2" s="20"/>
      <c r="TEP2" s="20"/>
      <c r="TEQ2" s="20"/>
      <c r="TER2" s="20"/>
      <c r="TES2" s="20"/>
      <c r="TET2" s="20"/>
      <c r="TEU2" s="20"/>
      <c r="TEV2" s="20"/>
      <c r="TEW2" s="20"/>
      <c r="TEX2" s="20"/>
      <c r="TEY2" s="20"/>
      <c r="TEZ2" s="20"/>
      <c r="TFA2" s="20"/>
      <c r="TFB2" s="20"/>
      <c r="TFC2" s="20"/>
      <c r="TFD2" s="20"/>
      <c r="TFE2" s="20"/>
      <c r="TFF2" s="20"/>
      <c r="TFG2" s="20"/>
      <c r="TFH2" s="20"/>
      <c r="TFI2" s="20"/>
      <c r="TFJ2" s="20"/>
      <c r="TFK2" s="20"/>
      <c r="TFL2" s="20"/>
      <c r="TFM2" s="20"/>
      <c r="TFN2" s="20"/>
      <c r="TFO2" s="20"/>
      <c r="TFP2" s="20"/>
      <c r="TFQ2" s="20"/>
      <c r="TFR2" s="20"/>
      <c r="TFS2" s="20"/>
      <c r="TFT2" s="20"/>
      <c r="TFU2" s="20"/>
      <c r="TFV2" s="20"/>
      <c r="TFW2" s="20"/>
      <c r="TFX2" s="20"/>
      <c r="TFY2" s="20"/>
      <c r="TFZ2" s="20"/>
      <c r="TGA2" s="20"/>
      <c r="TGB2" s="20"/>
      <c r="TGC2" s="20"/>
      <c r="TGD2" s="20"/>
      <c r="TGE2" s="20"/>
      <c r="TGF2" s="20"/>
      <c r="TGG2" s="20"/>
      <c r="TGH2" s="20"/>
      <c r="TGI2" s="20"/>
      <c r="TGJ2" s="20"/>
      <c r="TGK2" s="20"/>
      <c r="TGL2" s="20"/>
      <c r="TGM2" s="20"/>
      <c r="TGN2" s="20"/>
      <c r="TGO2" s="20"/>
      <c r="TGP2" s="20"/>
      <c r="TGQ2" s="20"/>
      <c r="TGR2" s="20"/>
      <c r="TGS2" s="20"/>
      <c r="TGT2" s="20"/>
      <c r="TGU2" s="20"/>
      <c r="TGV2" s="20"/>
      <c r="TGW2" s="20"/>
      <c r="TGX2" s="20"/>
      <c r="TGY2" s="20"/>
      <c r="TGZ2" s="20"/>
      <c r="THA2" s="20"/>
      <c r="THB2" s="20"/>
      <c r="THC2" s="20"/>
      <c r="THD2" s="20"/>
      <c r="THE2" s="20"/>
      <c r="THF2" s="20"/>
      <c r="THG2" s="20"/>
      <c r="THH2" s="20"/>
      <c r="THI2" s="20"/>
      <c r="THJ2" s="20"/>
      <c r="THK2" s="20"/>
      <c r="THL2" s="20"/>
      <c r="THM2" s="20"/>
      <c r="THN2" s="20"/>
      <c r="THO2" s="20"/>
      <c r="THP2" s="20"/>
      <c r="THQ2" s="20"/>
      <c r="THR2" s="20"/>
      <c r="THS2" s="20"/>
      <c r="THT2" s="20"/>
      <c r="THU2" s="20"/>
      <c r="THV2" s="20"/>
      <c r="THW2" s="20"/>
      <c r="THX2" s="20"/>
      <c r="THY2" s="20"/>
      <c r="THZ2" s="20"/>
      <c r="TIA2" s="20"/>
      <c r="TIB2" s="20"/>
      <c r="TIC2" s="20"/>
      <c r="TID2" s="20"/>
      <c r="TIE2" s="20"/>
      <c r="TIF2" s="20"/>
      <c r="TIG2" s="20"/>
      <c r="TIH2" s="20"/>
      <c r="TII2" s="20"/>
      <c r="TIJ2" s="20"/>
      <c r="TIK2" s="20"/>
      <c r="TIL2" s="20"/>
      <c r="TIM2" s="20"/>
      <c r="TIN2" s="20"/>
      <c r="TIO2" s="20"/>
      <c r="TIP2" s="20"/>
      <c r="TIQ2" s="20"/>
      <c r="TIR2" s="20"/>
      <c r="TIS2" s="20"/>
      <c r="TIT2" s="20"/>
      <c r="TIU2" s="20"/>
      <c r="TIV2" s="20"/>
      <c r="TIW2" s="20"/>
      <c r="TIX2" s="20"/>
      <c r="TIY2" s="20"/>
      <c r="TIZ2" s="20"/>
      <c r="TJA2" s="20"/>
      <c r="TJB2" s="20"/>
      <c r="TJC2" s="20"/>
      <c r="TJD2" s="20"/>
      <c r="TJE2" s="20"/>
      <c r="TJF2" s="20"/>
      <c r="TJG2" s="20"/>
      <c r="TJH2" s="20"/>
      <c r="TJI2" s="20"/>
      <c r="TJJ2" s="20"/>
      <c r="TJK2" s="20"/>
      <c r="TJL2" s="20"/>
      <c r="TJM2" s="20"/>
      <c r="TJN2" s="20"/>
      <c r="TJO2" s="20"/>
      <c r="TJP2" s="20"/>
      <c r="TJQ2" s="20"/>
      <c r="TJR2" s="20"/>
      <c r="TJS2" s="20"/>
      <c r="TJT2" s="20"/>
      <c r="TJU2" s="20"/>
      <c r="TJV2" s="20"/>
      <c r="TJW2" s="20"/>
      <c r="TJX2" s="20"/>
      <c r="TJY2" s="20"/>
      <c r="TJZ2" s="20"/>
      <c r="TKA2" s="20"/>
      <c r="TKB2" s="20"/>
      <c r="TKC2" s="20"/>
      <c r="TKD2" s="20"/>
      <c r="TKE2" s="20"/>
      <c r="TKF2" s="20"/>
      <c r="TKG2" s="20"/>
      <c r="TKH2" s="20"/>
      <c r="TKI2" s="20"/>
      <c r="TKJ2" s="20"/>
      <c r="TKK2" s="20"/>
      <c r="TKL2" s="20"/>
      <c r="TKM2" s="20"/>
      <c r="TKN2" s="20"/>
      <c r="TKO2" s="20"/>
      <c r="TKP2" s="20"/>
      <c r="TKQ2" s="20"/>
      <c r="TKR2" s="20"/>
      <c r="TKS2" s="20"/>
      <c r="TKT2" s="20"/>
      <c r="TKU2" s="20"/>
      <c r="TKV2" s="20"/>
      <c r="TKW2" s="20"/>
      <c r="TKX2" s="20"/>
      <c r="TKY2" s="20"/>
      <c r="TKZ2" s="20"/>
      <c r="TLA2" s="20"/>
      <c r="TLB2" s="20"/>
      <c r="TLC2" s="20"/>
      <c r="TLD2" s="20"/>
      <c r="TLE2" s="20"/>
      <c r="TLF2" s="20"/>
      <c r="TLG2" s="20"/>
      <c r="TLH2" s="20"/>
      <c r="TLI2" s="20"/>
      <c r="TLJ2" s="20"/>
      <c r="TLK2" s="20"/>
      <c r="TLL2" s="20"/>
      <c r="TLM2" s="20"/>
      <c r="TLN2" s="20"/>
      <c r="TLO2" s="20"/>
      <c r="TLP2" s="20"/>
      <c r="TLQ2" s="20"/>
      <c r="TLR2" s="20"/>
      <c r="TLS2" s="20"/>
      <c r="TLT2" s="20"/>
      <c r="TLU2" s="20"/>
      <c r="TLV2" s="20"/>
      <c r="TLW2" s="20"/>
      <c r="TLX2" s="20"/>
      <c r="TLY2" s="20"/>
      <c r="TLZ2" s="20"/>
      <c r="TMA2" s="20"/>
      <c r="TMB2" s="20"/>
      <c r="TMC2" s="20"/>
      <c r="TMD2" s="20"/>
      <c r="TME2" s="20"/>
      <c r="TMF2" s="20"/>
      <c r="TMG2" s="20"/>
      <c r="TMH2" s="20"/>
      <c r="TMI2" s="20"/>
      <c r="TMJ2" s="20"/>
      <c r="TMK2" s="20"/>
      <c r="TML2" s="20"/>
      <c r="TMM2" s="20"/>
      <c r="TMN2" s="20"/>
      <c r="TMO2" s="20"/>
      <c r="TMP2" s="20"/>
      <c r="TMQ2" s="20"/>
      <c r="TMR2" s="20"/>
      <c r="TMS2" s="20"/>
      <c r="TMT2" s="20"/>
      <c r="TMU2" s="20"/>
      <c r="TMV2" s="20"/>
      <c r="TMW2" s="20"/>
      <c r="TMX2" s="20"/>
      <c r="TMY2" s="20"/>
      <c r="TMZ2" s="20"/>
      <c r="TNA2" s="20"/>
      <c r="TNB2" s="20"/>
      <c r="TNC2" s="20"/>
      <c r="TND2" s="20"/>
      <c r="TNE2" s="20"/>
      <c r="TNF2" s="20"/>
      <c r="TNG2" s="20"/>
      <c r="TNH2" s="20"/>
      <c r="TNI2" s="20"/>
      <c r="TNJ2" s="20"/>
      <c r="TNK2" s="20"/>
      <c r="TNL2" s="20"/>
      <c r="TNM2" s="20"/>
      <c r="TNN2" s="20"/>
      <c r="TNO2" s="20"/>
      <c r="TNP2" s="20"/>
      <c r="TNQ2" s="20"/>
      <c r="TNR2" s="20"/>
      <c r="TNS2" s="20"/>
      <c r="TNT2" s="20"/>
      <c r="TNU2" s="20"/>
      <c r="TNV2" s="20"/>
      <c r="TNW2" s="20"/>
      <c r="TNX2" s="20"/>
      <c r="TNY2" s="20"/>
      <c r="TNZ2" s="20"/>
      <c r="TOA2" s="20"/>
      <c r="TOB2" s="20"/>
      <c r="TOC2" s="20"/>
      <c r="TOD2" s="20"/>
      <c r="TOE2" s="20"/>
      <c r="TOF2" s="20"/>
      <c r="TOG2" s="20"/>
      <c r="TOH2" s="20"/>
      <c r="TOI2" s="20"/>
      <c r="TOJ2" s="20"/>
      <c r="TOK2" s="20"/>
      <c r="TOL2" s="20"/>
      <c r="TOM2" s="20"/>
      <c r="TON2" s="20"/>
      <c r="TOO2" s="20"/>
      <c r="TOP2" s="20"/>
      <c r="TOQ2" s="20"/>
      <c r="TOR2" s="20"/>
      <c r="TOS2" s="20"/>
      <c r="TOT2" s="20"/>
      <c r="TOU2" s="20"/>
      <c r="TOV2" s="20"/>
      <c r="TOW2" s="20"/>
      <c r="TOX2" s="20"/>
      <c r="TOY2" s="20"/>
      <c r="TOZ2" s="20"/>
      <c r="TPA2" s="20"/>
      <c r="TPB2" s="20"/>
      <c r="TPC2" s="20"/>
      <c r="TPD2" s="20"/>
      <c r="TPE2" s="20"/>
      <c r="TPF2" s="20"/>
      <c r="TPG2" s="20"/>
      <c r="TPH2" s="20"/>
      <c r="TPI2" s="20"/>
      <c r="TPJ2" s="20"/>
      <c r="TPK2" s="20"/>
      <c r="TPL2" s="20"/>
      <c r="TPM2" s="20"/>
      <c r="TPN2" s="20"/>
      <c r="TPO2" s="20"/>
      <c r="TPP2" s="20"/>
      <c r="TPQ2" s="20"/>
      <c r="TPR2" s="20"/>
      <c r="TPS2" s="20"/>
      <c r="TPT2" s="20"/>
      <c r="TPU2" s="20"/>
      <c r="TPV2" s="20"/>
      <c r="TPW2" s="20"/>
      <c r="TPX2" s="20"/>
      <c r="TPY2" s="20"/>
      <c r="TPZ2" s="20"/>
      <c r="TQA2" s="20"/>
      <c r="TQB2" s="20"/>
      <c r="TQC2" s="20"/>
      <c r="TQD2" s="20"/>
      <c r="TQE2" s="20"/>
      <c r="TQF2" s="20"/>
      <c r="TQG2" s="20"/>
      <c r="TQH2" s="20"/>
      <c r="TQI2" s="20"/>
      <c r="TQJ2" s="20"/>
      <c r="TQK2" s="20"/>
      <c r="TQL2" s="20"/>
      <c r="TQM2" s="20"/>
      <c r="TQN2" s="20"/>
      <c r="TQO2" s="20"/>
      <c r="TQP2" s="20"/>
      <c r="TQQ2" s="20"/>
      <c r="TQR2" s="20"/>
      <c r="TQS2" s="20"/>
      <c r="TQT2" s="20"/>
      <c r="TQU2" s="20"/>
      <c r="TQV2" s="20"/>
      <c r="TQW2" s="20"/>
      <c r="TQX2" s="20"/>
      <c r="TQY2" s="20"/>
      <c r="TQZ2" s="20"/>
      <c r="TRA2" s="20"/>
      <c r="TRB2" s="20"/>
      <c r="TRC2" s="20"/>
      <c r="TRD2" s="20"/>
      <c r="TRE2" s="20"/>
      <c r="TRF2" s="20"/>
      <c r="TRG2" s="20"/>
      <c r="TRH2" s="20"/>
      <c r="TRI2" s="20"/>
      <c r="TRJ2" s="20"/>
      <c r="TRK2" s="20"/>
      <c r="TRL2" s="20"/>
      <c r="TRM2" s="20"/>
      <c r="TRN2" s="20"/>
      <c r="TRO2" s="20"/>
      <c r="TRP2" s="20"/>
      <c r="TRQ2" s="20"/>
      <c r="TRR2" s="20"/>
      <c r="TRS2" s="20"/>
      <c r="TRT2" s="20"/>
      <c r="TRU2" s="20"/>
      <c r="TRV2" s="20"/>
      <c r="TRW2" s="20"/>
      <c r="TRX2" s="20"/>
      <c r="TRY2" s="20"/>
      <c r="TRZ2" s="20"/>
      <c r="TSA2" s="20"/>
      <c r="TSB2" s="20"/>
      <c r="TSC2" s="20"/>
      <c r="TSD2" s="20"/>
      <c r="TSE2" s="20"/>
      <c r="TSF2" s="20"/>
      <c r="TSG2" s="20"/>
      <c r="TSH2" s="20"/>
      <c r="TSI2" s="20"/>
      <c r="TSJ2" s="20"/>
      <c r="TSK2" s="20"/>
      <c r="TSL2" s="20"/>
      <c r="TSM2" s="20"/>
      <c r="TSN2" s="20"/>
      <c r="TSO2" s="20"/>
      <c r="TSP2" s="20"/>
      <c r="TSQ2" s="20"/>
      <c r="TSR2" s="20"/>
      <c r="TSS2" s="20"/>
      <c r="TST2" s="20"/>
      <c r="TSU2" s="20"/>
      <c r="TSV2" s="20"/>
      <c r="TSW2" s="20"/>
      <c r="TSX2" s="20"/>
      <c r="TSY2" s="20"/>
      <c r="TSZ2" s="20"/>
      <c r="TTA2" s="20"/>
      <c r="TTB2" s="20"/>
      <c r="TTC2" s="20"/>
      <c r="TTD2" s="20"/>
      <c r="TTE2" s="20"/>
      <c r="TTF2" s="20"/>
      <c r="TTG2" s="20"/>
      <c r="TTH2" s="20"/>
      <c r="TTI2" s="20"/>
      <c r="TTJ2" s="20"/>
      <c r="TTK2" s="20"/>
      <c r="TTL2" s="20"/>
      <c r="TTM2" s="20"/>
      <c r="TTN2" s="20"/>
      <c r="TTO2" s="20"/>
      <c r="TTP2" s="20"/>
      <c r="TTQ2" s="20"/>
      <c r="TTR2" s="20"/>
      <c r="TTS2" s="20"/>
      <c r="TTT2" s="20"/>
      <c r="TTU2" s="20"/>
      <c r="TTV2" s="20"/>
      <c r="TTW2" s="20"/>
      <c r="TTX2" s="20"/>
      <c r="TTY2" s="20"/>
      <c r="TTZ2" s="20"/>
      <c r="TUA2" s="20"/>
      <c r="TUB2" s="20"/>
      <c r="TUC2" s="20"/>
      <c r="TUD2" s="20"/>
      <c r="TUE2" s="20"/>
      <c r="TUF2" s="20"/>
      <c r="TUG2" s="20"/>
      <c r="TUH2" s="20"/>
      <c r="TUI2" s="20"/>
      <c r="TUJ2" s="20"/>
      <c r="TUK2" s="20"/>
      <c r="TUL2" s="20"/>
      <c r="TUM2" s="20"/>
      <c r="TUN2" s="20"/>
      <c r="TUO2" s="20"/>
      <c r="TUP2" s="20"/>
      <c r="TUQ2" s="20"/>
      <c r="TUR2" s="20"/>
      <c r="TUS2" s="20"/>
      <c r="TUT2" s="20"/>
      <c r="TUU2" s="20"/>
      <c r="TUV2" s="20"/>
      <c r="TUW2" s="20"/>
      <c r="TUX2" s="20"/>
      <c r="TUY2" s="20"/>
      <c r="TUZ2" s="20"/>
      <c r="TVA2" s="20"/>
      <c r="TVB2" s="20"/>
      <c r="TVC2" s="20"/>
      <c r="TVD2" s="20"/>
      <c r="TVE2" s="20"/>
      <c r="TVF2" s="20"/>
      <c r="TVG2" s="20"/>
      <c r="TVH2" s="20"/>
      <c r="TVI2" s="20"/>
      <c r="TVJ2" s="20"/>
      <c r="TVK2" s="20"/>
      <c r="TVL2" s="20"/>
      <c r="TVM2" s="20"/>
      <c r="TVN2" s="20"/>
      <c r="TVO2" s="20"/>
      <c r="TVP2" s="20"/>
      <c r="TVQ2" s="20"/>
      <c r="TVR2" s="20"/>
      <c r="TVS2" s="20"/>
      <c r="TVT2" s="20"/>
      <c r="TVU2" s="20"/>
      <c r="TVV2" s="20"/>
      <c r="TVW2" s="20"/>
      <c r="TVX2" s="20"/>
      <c r="TVY2" s="20"/>
      <c r="TVZ2" s="20"/>
      <c r="TWA2" s="20"/>
      <c r="TWB2" s="20"/>
      <c r="TWC2" s="20"/>
      <c r="TWD2" s="20"/>
      <c r="TWE2" s="20"/>
      <c r="TWF2" s="20"/>
      <c r="TWG2" s="20"/>
      <c r="TWH2" s="20"/>
      <c r="TWI2" s="20"/>
      <c r="TWJ2" s="20"/>
      <c r="TWK2" s="20"/>
      <c r="TWL2" s="20"/>
      <c r="TWM2" s="20"/>
      <c r="TWN2" s="20"/>
      <c r="TWO2" s="20"/>
      <c r="TWP2" s="20"/>
      <c r="TWQ2" s="20"/>
      <c r="TWR2" s="20"/>
      <c r="TWS2" s="20"/>
      <c r="TWT2" s="20"/>
      <c r="TWU2" s="20"/>
      <c r="TWV2" s="20"/>
      <c r="TWW2" s="20"/>
      <c r="TWX2" s="20"/>
      <c r="TWY2" s="20"/>
      <c r="TWZ2" s="20"/>
      <c r="TXA2" s="20"/>
      <c r="TXB2" s="20"/>
      <c r="TXC2" s="20"/>
      <c r="TXD2" s="20"/>
      <c r="TXE2" s="20"/>
      <c r="TXF2" s="20"/>
      <c r="TXG2" s="20"/>
      <c r="TXH2" s="20"/>
      <c r="TXI2" s="20"/>
      <c r="TXJ2" s="20"/>
      <c r="TXK2" s="20"/>
      <c r="TXL2" s="20"/>
      <c r="TXM2" s="20"/>
      <c r="TXN2" s="20"/>
      <c r="TXO2" s="20"/>
      <c r="TXP2" s="20"/>
      <c r="TXQ2" s="20"/>
      <c r="TXR2" s="20"/>
      <c r="TXS2" s="20"/>
      <c r="TXT2" s="20"/>
      <c r="TXU2" s="20"/>
      <c r="TXV2" s="20"/>
      <c r="TXW2" s="20"/>
      <c r="TXX2" s="20"/>
      <c r="TXY2" s="20"/>
      <c r="TXZ2" s="20"/>
      <c r="TYA2" s="20"/>
      <c r="TYB2" s="20"/>
      <c r="TYC2" s="20"/>
      <c r="TYD2" s="20"/>
      <c r="TYE2" s="20"/>
      <c r="TYF2" s="20"/>
      <c r="TYG2" s="20"/>
      <c r="TYH2" s="20"/>
      <c r="TYI2" s="20"/>
      <c r="TYJ2" s="20"/>
      <c r="TYK2" s="20"/>
      <c r="TYL2" s="20"/>
      <c r="TYM2" s="20"/>
      <c r="TYN2" s="20"/>
      <c r="TYO2" s="20"/>
      <c r="TYP2" s="20"/>
      <c r="TYQ2" s="20"/>
      <c r="TYR2" s="20"/>
      <c r="TYS2" s="20"/>
      <c r="TYT2" s="20"/>
      <c r="TYU2" s="20"/>
      <c r="TYV2" s="20"/>
      <c r="TYW2" s="20"/>
      <c r="TYX2" s="20"/>
      <c r="TYY2" s="20"/>
      <c r="TYZ2" s="20"/>
      <c r="TZA2" s="20"/>
      <c r="TZB2" s="20"/>
      <c r="TZC2" s="20"/>
      <c r="TZD2" s="20"/>
      <c r="TZE2" s="20"/>
      <c r="TZF2" s="20"/>
      <c r="TZG2" s="20"/>
      <c r="TZH2" s="20"/>
      <c r="TZI2" s="20"/>
      <c r="TZJ2" s="20"/>
      <c r="TZK2" s="20"/>
      <c r="TZL2" s="20"/>
      <c r="TZM2" s="20"/>
      <c r="TZN2" s="20"/>
      <c r="TZO2" s="20"/>
      <c r="TZP2" s="20"/>
      <c r="TZQ2" s="20"/>
      <c r="TZR2" s="20"/>
      <c r="TZS2" s="20"/>
      <c r="TZT2" s="20"/>
      <c r="TZU2" s="20"/>
      <c r="TZV2" s="20"/>
      <c r="TZW2" s="20"/>
      <c r="TZX2" s="20"/>
      <c r="TZY2" s="20"/>
      <c r="TZZ2" s="20"/>
      <c r="UAA2" s="20"/>
      <c r="UAB2" s="20"/>
      <c r="UAC2" s="20"/>
      <c r="UAD2" s="20"/>
      <c r="UAE2" s="20"/>
      <c r="UAF2" s="20"/>
      <c r="UAG2" s="20"/>
      <c r="UAH2" s="20"/>
      <c r="UAI2" s="20"/>
      <c r="UAJ2" s="20"/>
      <c r="UAK2" s="20"/>
      <c r="UAL2" s="20"/>
      <c r="UAM2" s="20"/>
      <c r="UAN2" s="20"/>
      <c r="UAO2" s="20"/>
      <c r="UAP2" s="20"/>
      <c r="UAQ2" s="20"/>
      <c r="UAR2" s="20"/>
      <c r="UAS2" s="20"/>
      <c r="UAT2" s="20"/>
      <c r="UAU2" s="20"/>
      <c r="UAV2" s="20"/>
      <c r="UAW2" s="20"/>
      <c r="UAX2" s="20"/>
      <c r="UAY2" s="20"/>
      <c r="UAZ2" s="20"/>
      <c r="UBA2" s="20"/>
      <c r="UBB2" s="20"/>
      <c r="UBC2" s="20"/>
      <c r="UBD2" s="20"/>
      <c r="UBE2" s="20"/>
      <c r="UBF2" s="20"/>
      <c r="UBG2" s="20"/>
      <c r="UBH2" s="20"/>
      <c r="UBI2" s="20"/>
      <c r="UBJ2" s="20"/>
      <c r="UBK2" s="20"/>
      <c r="UBL2" s="20"/>
      <c r="UBM2" s="20"/>
      <c r="UBN2" s="20"/>
      <c r="UBO2" s="20"/>
      <c r="UBP2" s="20"/>
      <c r="UBQ2" s="20"/>
      <c r="UBR2" s="20"/>
      <c r="UBS2" s="20"/>
      <c r="UBT2" s="20"/>
      <c r="UBU2" s="20"/>
      <c r="UBV2" s="20"/>
      <c r="UBW2" s="20"/>
      <c r="UBX2" s="20"/>
      <c r="UBY2" s="20"/>
      <c r="UBZ2" s="20"/>
      <c r="UCA2" s="20"/>
      <c r="UCB2" s="20"/>
      <c r="UCC2" s="20"/>
      <c r="UCD2" s="20"/>
      <c r="UCE2" s="20"/>
      <c r="UCF2" s="20"/>
      <c r="UCG2" s="20"/>
      <c r="UCH2" s="20"/>
      <c r="UCI2" s="20"/>
      <c r="UCJ2" s="20"/>
      <c r="UCK2" s="20"/>
      <c r="UCL2" s="20"/>
      <c r="UCM2" s="20"/>
      <c r="UCN2" s="20"/>
      <c r="UCO2" s="20"/>
      <c r="UCP2" s="20"/>
      <c r="UCQ2" s="20"/>
      <c r="UCR2" s="20"/>
      <c r="UCS2" s="20"/>
      <c r="UCT2" s="20"/>
      <c r="UCU2" s="20"/>
      <c r="UCV2" s="20"/>
      <c r="UCW2" s="20"/>
      <c r="UCX2" s="20"/>
      <c r="UCY2" s="20"/>
      <c r="UCZ2" s="20"/>
      <c r="UDA2" s="20"/>
      <c r="UDB2" s="20"/>
      <c r="UDC2" s="20"/>
      <c r="UDD2" s="20"/>
      <c r="UDE2" s="20"/>
      <c r="UDF2" s="20"/>
      <c r="UDG2" s="20"/>
      <c r="UDH2" s="20"/>
      <c r="UDI2" s="20"/>
      <c r="UDJ2" s="20"/>
      <c r="UDK2" s="20"/>
      <c r="UDL2" s="20"/>
      <c r="UDM2" s="20"/>
      <c r="UDN2" s="20"/>
      <c r="UDO2" s="20"/>
      <c r="UDP2" s="20"/>
      <c r="UDQ2" s="20"/>
      <c r="UDR2" s="20"/>
      <c r="UDS2" s="20"/>
      <c r="UDT2" s="20"/>
      <c r="UDU2" s="20"/>
      <c r="UDV2" s="20"/>
      <c r="UDW2" s="20"/>
      <c r="UDX2" s="20"/>
      <c r="UDY2" s="20"/>
      <c r="UDZ2" s="20"/>
      <c r="UEA2" s="20"/>
      <c r="UEB2" s="20"/>
      <c r="UEC2" s="20"/>
      <c r="UED2" s="20"/>
      <c r="UEE2" s="20"/>
      <c r="UEF2" s="20"/>
      <c r="UEG2" s="20"/>
      <c r="UEH2" s="20"/>
      <c r="UEI2" s="20"/>
      <c r="UEJ2" s="20"/>
      <c r="UEK2" s="20"/>
      <c r="UEL2" s="20"/>
      <c r="UEM2" s="20"/>
      <c r="UEN2" s="20"/>
      <c r="UEO2" s="20"/>
      <c r="UEP2" s="20"/>
      <c r="UEQ2" s="20"/>
      <c r="UER2" s="20"/>
      <c r="UES2" s="20"/>
      <c r="UET2" s="20"/>
      <c r="UEU2" s="20"/>
      <c r="UEV2" s="20"/>
      <c r="UEW2" s="20"/>
      <c r="UEX2" s="20"/>
      <c r="UEY2" s="20"/>
      <c r="UEZ2" s="20"/>
      <c r="UFA2" s="20"/>
      <c r="UFB2" s="20"/>
      <c r="UFC2" s="20"/>
      <c r="UFD2" s="20"/>
      <c r="UFE2" s="20"/>
      <c r="UFF2" s="20"/>
      <c r="UFG2" s="20"/>
      <c r="UFH2" s="20"/>
      <c r="UFI2" s="20"/>
      <c r="UFJ2" s="20"/>
      <c r="UFK2" s="20"/>
      <c r="UFL2" s="20"/>
      <c r="UFM2" s="20"/>
      <c r="UFN2" s="20"/>
      <c r="UFO2" s="20"/>
      <c r="UFP2" s="20"/>
      <c r="UFQ2" s="20"/>
      <c r="UFR2" s="20"/>
      <c r="UFS2" s="20"/>
      <c r="UFT2" s="20"/>
      <c r="UFU2" s="20"/>
      <c r="UFV2" s="20"/>
      <c r="UFW2" s="20"/>
      <c r="UFX2" s="20"/>
      <c r="UFY2" s="20"/>
      <c r="UFZ2" s="20"/>
      <c r="UGA2" s="20"/>
      <c r="UGB2" s="20"/>
      <c r="UGC2" s="20"/>
      <c r="UGD2" s="20"/>
      <c r="UGE2" s="20"/>
      <c r="UGF2" s="20"/>
      <c r="UGG2" s="20"/>
      <c r="UGH2" s="20"/>
      <c r="UGI2" s="20"/>
      <c r="UGJ2" s="20"/>
      <c r="UGK2" s="20"/>
      <c r="UGL2" s="20"/>
      <c r="UGM2" s="20"/>
      <c r="UGN2" s="20"/>
      <c r="UGO2" s="20"/>
      <c r="UGP2" s="20"/>
      <c r="UGQ2" s="20"/>
      <c r="UGR2" s="20"/>
      <c r="UGS2" s="20"/>
      <c r="UGT2" s="20"/>
      <c r="UGU2" s="20"/>
      <c r="UGV2" s="20"/>
      <c r="UGW2" s="20"/>
      <c r="UGX2" s="20"/>
      <c r="UGY2" s="20"/>
      <c r="UGZ2" s="20"/>
      <c r="UHA2" s="20"/>
      <c r="UHB2" s="20"/>
      <c r="UHC2" s="20"/>
      <c r="UHD2" s="20"/>
      <c r="UHE2" s="20"/>
      <c r="UHF2" s="20"/>
      <c r="UHG2" s="20"/>
      <c r="UHH2" s="20"/>
      <c r="UHI2" s="20"/>
      <c r="UHJ2" s="20"/>
      <c r="UHK2" s="20"/>
      <c r="UHL2" s="20"/>
      <c r="UHM2" s="20"/>
      <c r="UHN2" s="20"/>
      <c r="UHO2" s="20"/>
      <c r="UHP2" s="20"/>
      <c r="UHQ2" s="20"/>
      <c r="UHR2" s="20"/>
      <c r="UHS2" s="20"/>
      <c r="UHT2" s="20"/>
      <c r="UHU2" s="20"/>
      <c r="UHV2" s="20"/>
      <c r="UHW2" s="20"/>
      <c r="UHX2" s="20"/>
      <c r="UHY2" s="20"/>
      <c r="UHZ2" s="20"/>
      <c r="UIA2" s="20"/>
      <c r="UIB2" s="20"/>
      <c r="UIC2" s="20"/>
      <c r="UID2" s="20"/>
      <c r="UIE2" s="20"/>
      <c r="UIF2" s="20"/>
      <c r="UIG2" s="20"/>
      <c r="UIH2" s="20"/>
      <c r="UII2" s="20"/>
      <c r="UIJ2" s="20"/>
      <c r="UIK2" s="20"/>
      <c r="UIL2" s="20"/>
      <c r="UIM2" s="20"/>
      <c r="UIN2" s="20"/>
      <c r="UIO2" s="20"/>
      <c r="UIP2" s="20"/>
      <c r="UIQ2" s="20"/>
      <c r="UIR2" s="20"/>
      <c r="UIS2" s="20"/>
      <c r="UIT2" s="20"/>
      <c r="UIU2" s="20"/>
      <c r="UIV2" s="20"/>
      <c r="UIW2" s="20"/>
      <c r="UIX2" s="20"/>
      <c r="UIY2" s="20"/>
      <c r="UIZ2" s="20"/>
      <c r="UJA2" s="20"/>
      <c r="UJB2" s="20"/>
      <c r="UJC2" s="20"/>
      <c r="UJD2" s="20"/>
      <c r="UJE2" s="20"/>
      <c r="UJF2" s="20"/>
      <c r="UJG2" s="20"/>
      <c r="UJH2" s="20"/>
      <c r="UJI2" s="20"/>
      <c r="UJJ2" s="20"/>
      <c r="UJK2" s="20"/>
      <c r="UJL2" s="20"/>
      <c r="UJM2" s="20"/>
      <c r="UJN2" s="20"/>
      <c r="UJO2" s="20"/>
      <c r="UJP2" s="20"/>
      <c r="UJQ2" s="20"/>
      <c r="UJR2" s="20"/>
      <c r="UJS2" s="20"/>
      <c r="UJT2" s="20"/>
      <c r="UJU2" s="20"/>
      <c r="UJV2" s="20"/>
      <c r="UJW2" s="20"/>
      <c r="UJX2" s="20"/>
      <c r="UJY2" s="20"/>
      <c r="UJZ2" s="20"/>
      <c r="UKA2" s="20"/>
      <c r="UKB2" s="20"/>
      <c r="UKC2" s="20"/>
      <c r="UKD2" s="20"/>
      <c r="UKE2" s="20"/>
      <c r="UKF2" s="20"/>
      <c r="UKG2" s="20"/>
      <c r="UKH2" s="20"/>
      <c r="UKI2" s="20"/>
      <c r="UKJ2" s="20"/>
      <c r="UKK2" s="20"/>
      <c r="UKL2" s="20"/>
      <c r="UKM2" s="20"/>
      <c r="UKN2" s="20"/>
      <c r="UKO2" s="20"/>
      <c r="UKP2" s="20"/>
      <c r="UKQ2" s="20"/>
      <c r="UKR2" s="20"/>
      <c r="UKS2" s="20"/>
      <c r="UKT2" s="20"/>
      <c r="UKU2" s="20"/>
      <c r="UKV2" s="20"/>
      <c r="UKW2" s="20"/>
      <c r="UKX2" s="20"/>
      <c r="UKY2" s="20"/>
      <c r="UKZ2" s="20"/>
      <c r="ULA2" s="20"/>
      <c r="ULB2" s="20"/>
      <c r="ULC2" s="20"/>
      <c r="ULD2" s="20"/>
      <c r="ULE2" s="20"/>
      <c r="ULF2" s="20"/>
      <c r="ULG2" s="20"/>
      <c r="ULH2" s="20"/>
      <c r="ULI2" s="20"/>
      <c r="ULJ2" s="20"/>
      <c r="ULK2" s="20"/>
      <c r="ULL2" s="20"/>
      <c r="ULM2" s="20"/>
      <c r="ULN2" s="20"/>
      <c r="ULO2" s="20"/>
      <c r="ULP2" s="20"/>
      <c r="ULQ2" s="20"/>
      <c r="ULR2" s="20"/>
      <c r="ULS2" s="20"/>
      <c r="ULT2" s="20"/>
      <c r="ULU2" s="20"/>
      <c r="ULV2" s="20"/>
      <c r="ULW2" s="20"/>
      <c r="ULX2" s="20"/>
      <c r="ULY2" s="20"/>
      <c r="ULZ2" s="20"/>
      <c r="UMA2" s="20"/>
      <c r="UMB2" s="20"/>
      <c r="UMC2" s="20"/>
      <c r="UMD2" s="20"/>
      <c r="UME2" s="20"/>
      <c r="UMF2" s="20"/>
      <c r="UMG2" s="20"/>
      <c r="UMH2" s="20"/>
      <c r="UMI2" s="20"/>
      <c r="UMJ2" s="20"/>
      <c r="UMK2" s="20"/>
      <c r="UML2" s="20"/>
      <c r="UMM2" s="20"/>
      <c r="UMN2" s="20"/>
      <c r="UMO2" s="20"/>
      <c r="UMP2" s="20"/>
      <c r="UMQ2" s="20"/>
      <c r="UMR2" s="20"/>
      <c r="UMS2" s="20"/>
      <c r="UMT2" s="20"/>
      <c r="UMU2" s="20"/>
      <c r="UMV2" s="20"/>
      <c r="UMW2" s="20"/>
      <c r="UMX2" s="20"/>
      <c r="UMY2" s="20"/>
      <c r="UMZ2" s="20"/>
      <c r="UNA2" s="20"/>
      <c r="UNB2" s="20"/>
      <c r="UNC2" s="20"/>
      <c r="UND2" s="20"/>
      <c r="UNE2" s="20"/>
      <c r="UNF2" s="20"/>
      <c r="UNG2" s="20"/>
      <c r="UNH2" s="20"/>
      <c r="UNI2" s="20"/>
      <c r="UNJ2" s="20"/>
      <c r="UNK2" s="20"/>
      <c r="UNL2" s="20"/>
      <c r="UNM2" s="20"/>
      <c r="UNN2" s="20"/>
      <c r="UNO2" s="20"/>
      <c r="UNP2" s="20"/>
      <c r="UNQ2" s="20"/>
      <c r="UNR2" s="20"/>
      <c r="UNS2" s="20"/>
      <c r="UNT2" s="20"/>
      <c r="UNU2" s="20"/>
      <c r="UNV2" s="20"/>
      <c r="UNW2" s="20"/>
      <c r="UNX2" s="20"/>
      <c r="UNY2" s="20"/>
      <c r="UNZ2" s="20"/>
      <c r="UOA2" s="20"/>
      <c r="UOB2" s="20"/>
      <c r="UOC2" s="20"/>
      <c r="UOD2" s="20"/>
      <c r="UOE2" s="20"/>
      <c r="UOF2" s="20"/>
      <c r="UOG2" s="20"/>
      <c r="UOH2" s="20"/>
      <c r="UOI2" s="20"/>
      <c r="UOJ2" s="20"/>
      <c r="UOK2" s="20"/>
      <c r="UOL2" s="20"/>
      <c r="UOM2" s="20"/>
      <c r="UON2" s="20"/>
      <c r="UOO2" s="20"/>
      <c r="UOP2" s="20"/>
      <c r="UOQ2" s="20"/>
      <c r="UOR2" s="20"/>
      <c r="UOS2" s="20"/>
      <c r="UOT2" s="20"/>
      <c r="UOU2" s="20"/>
      <c r="UOV2" s="20"/>
      <c r="UOW2" s="20"/>
      <c r="UOX2" s="20"/>
      <c r="UOY2" s="20"/>
      <c r="UOZ2" s="20"/>
      <c r="UPA2" s="20"/>
      <c r="UPB2" s="20"/>
      <c r="UPC2" s="20"/>
      <c r="UPD2" s="20"/>
      <c r="UPE2" s="20"/>
      <c r="UPF2" s="20"/>
      <c r="UPG2" s="20"/>
      <c r="UPH2" s="20"/>
      <c r="UPI2" s="20"/>
      <c r="UPJ2" s="20"/>
      <c r="UPK2" s="20"/>
      <c r="UPL2" s="20"/>
      <c r="UPM2" s="20"/>
      <c r="UPN2" s="20"/>
      <c r="UPO2" s="20"/>
      <c r="UPP2" s="20"/>
      <c r="UPQ2" s="20"/>
      <c r="UPR2" s="20"/>
      <c r="UPS2" s="20"/>
      <c r="UPT2" s="20"/>
      <c r="UPU2" s="20"/>
      <c r="UPV2" s="20"/>
      <c r="UPW2" s="20"/>
      <c r="UPX2" s="20"/>
      <c r="UPY2" s="20"/>
      <c r="UPZ2" s="20"/>
      <c r="UQA2" s="20"/>
      <c r="UQB2" s="20"/>
      <c r="UQC2" s="20"/>
      <c r="UQD2" s="20"/>
      <c r="UQE2" s="20"/>
      <c r="UQF2" s="20"/>
      <c r="UQG2" s="20"/>
      <c r="UQH2" s="20"/>
      <c r="UQI2" s="20"/>
      <c r="UQJ2" s="20"/>
      <c r="UQK2" s="20"/>
      <c r="UQL2" s="20"/>
      <c r="UQM2" s="20"/>
      <c r="UQN2" s="20"/>
      <c r="UQO2" s="20"/>
      <c r="UQP2" s="20"/>
      <c r="UQQ2" s="20"/>
      <c r="UQR2" s="20"/>
      <c r="UQS2" s="20"/>
      <c r="UQT2" s="20"/>
      <c r="UQU2" s="20"/>
      <c r="UQV2" s="20"/>
      <c r="UQW2" s="20"/>
      <c r="UQX2" s="20"/>
      <c r="UQY2" s="20"/>
      <c r="UQZ2" s="20"/>
      <c r="URA2" s="20"/>
      <c r="URB2" s="20"/>
      <c r="URC2" s="20"/>
      <c r="URD2" s="20"/>
      <c r="URE2" s="20"/>
      <c r="URF2" s="20"/>
      <c r="URG2" s="20"/>
      <c r="URH2" s="20"/>
      <c r="URI2" s="20"/>
      <c r="URJ2" s="20"/>
      <c r="URK2" s="20"/>
      <c r="URL2" s="20"/>
      <c r="URM2" s="20"/>
      <c r="URN2" s="20"/>
      <c r="URO2" s="20"/>
      <c r="URP2" s="20"/>
      <c r="URQ2" s="20"/>
      <c r="URR2" s="20"/>
      <c r="URS2" s="20"/>
      <c r="URT2" s="20"/>
      <c r="URU2" s="20"/>
      <c r="URV2" s="20"/>
      <c r="URW2" s="20"/>
      <c r="URX2" s="20"/>
      <c r="URY2" s="20"/>
      <c r="URZ2" s="20"/>
      <c r="USA2" s="20"/>
      <c r="USB2" s="20"/>
      <c r="USC2" s="20"/>
      <c r="USD2" s="20"/>
      <c r="USE2" s="20"/>
      <c r="USF2" s="20"/>
      <c r="USG2" s="20"/>
      <c r="USH2" s="20"/>
      <c r="USI2" s="20"/>
      <c r="USJ2" s="20"/>
      <c r="USK2" s="20"/>
      <c r="USL2" s="20"/>
      <c r="USM2" s="20"/>
      <c r="USN2" s="20"/>
      <c r="USO2" s="20"/>
      <c r="USP2" s="20"/>
      <c r="USQ2" s="20"/>
      <c r="USR2" s="20"/>
      <c r="USS2" s="20"/>
      <c r="UST2" s="20"/>
      <c r="USU2" s="20"/>
      <c r="USV2" s="20"/>
      <c r="USW2" s="20"/>
      <c r="USX2" s="20"/>
      <c r="USY2" s="20"/>
      <c r="USZ2" s="20"/>
      <c r="UTA2" s="20"/>
      <c r="UTB2" s="20"/>
      <c r="UTC2" s="20"/>
      <c r="UTD2" s="20"/>
      <c r="UTE2" s="20"/>
      <c r="UTF2" s="20"/>
      <c r="UTG2" s="20"/>
      <c r="UTH2" s="20"/>
      <c r="UTI2" s="20"/>
      <c r="UTJ2" s="20"/>
      <c r="UTK2" s="20"/>
      <c r="UTL2" s="20"/>
      <c r="UTM2" s="20"/>
      <c r="UTN2" s="20"/>
      <c r="UTO2" s="20"/>
      <c r="UTP2" s="20"/>
      <c r="UTQ2" s="20"/>
      <c r="UTR2" s="20"/>
      <c r="UTS2" s="20"/>
      <c r="UTT2" s="20"/>
      <c r="UTU2" s="20"/>
      <c r="UTV2" s="20"/>
      <c r="UTW2" s="20"/>
      <c r="UTX2" s="20"/>
      <c r="UTY2" s="20"/>
      <c r="UTZ2" s="20"/>
      <c r="UUA2" s="20"/>
      <c r="UUB2" s="20"/>
      <c r="UUC2" s="20"/>
      <c r="UUD2" s="20"/>
      <c r="UUE2" s="20"/>
      <c r="UUF2" s="20"/>
      <c r="UUG2" s="20"/>
      <c r="UUH2" s="20"/>
      <c r="UUI2" s="20"/>
      <c r="UUJ2" s="20"/>
      <c r="UUK2" s="20"/>
      <c r="UUL2" s="20"/>
      <c r="UUM2" s="20"/>
      <c r="UUN2" s="20"/>
      <c r="UUO2" s="20"/>
      <c r="UUP2" s="20"/>
      <c r="UUQ2" s="20"/>
      <c r="UUR2" s="20"/>
      <c r="UUS2" s="20"/>
      <c r="UUT2" s="20"/>
      <c r="UUU2" s="20"/>
      <c r="UUV2" s="20"/>
      <c r="UUW2" s="20"/>
      <c r="UUX2" s="20"/>
      <c r="UUY2" s="20"/>
      <c r="UUZ2" s="20"/>
      <c r="UVA2" s="20"/>
      <c r="UVB2" s="20"/>
      <c r="UVC2" s="20"/>
      <c r="UVD2" s="20"/>
      <c r="UVE2" s="20"/>
      <c r="UVF2" s="20"/>
      <c r="UVG2" s="20"/>
      <c r="UVH2" s="20"/>
      <c r="UVI2" s="20"/>
      <c r="UVJ2" s="20"/>
      <c r="UVK2" s="20"/>
      <c r="UVL2" s="20"/>
      <c r="UVM2" s="20"/>
      <c r="UVN2" s="20"/>
      <c r="UVO2" s="20"/>
      <c r="UVP2" s="20"/>
      <c r="UVQ2" s="20"/>
      <c r="UVR2" s="20"/>
      <c r="UVS2" s="20"/>
      <c r="UVT2" s="20"/>
      <c r="UVU2" s="20"/>
      <c r="UVV2" s="20"/>
      <c r="UVW2" s="20"/>
      <c r="UVX2" s="20"/>
      <c r="UVY2" s="20"/>
      <c r="UVZ2" s="20"/>
      <c r="UWA2" s="20"/>
      <c r="UWB2" s="20"/>
      <c r="UWC2" s="20"/>
      <c r="UWD2" s="20"/>
      <c r="UWE2" s="20"/>
      <c r="UWF2" s="20"/>
      <c r="UWG2" s="20"/>
      <c r="UWH2" s="20"/>
      <c r="UWI2" s="20"/>
      <c r="UWJ2" s="20"/>
      <c r="UWK2" s="20"/>
      <c r="UWL2" s="20"/>
      <c r="UWM2" s="20"/>
      <c r="UWN2" s="20"/>
      <c r="UWO2" s="20"/>
      <c r="UWP2" s="20"/>
      <c r="UWQ2" s="20"/>
      <c r="UWR2" s="20"/>
      <c r="UWS2" s="20"/>
      <c r="UWT2" s="20"/>
      <c r="UWU2" s="20"/>
      <c r="UWV2" s="20"/>
      <c r="UWW2" s="20"/>
      <c r="UWX2" s="20"/>
      <c r="UWY2" s="20"/>
      <c r="UWZ2" s="20"/>
      <c r="UXA2" s="20"/>
      <c r="UXB2" s="20"/>
      <c r="UXC2" s="20"/>
      <c r="UXD2" s="20"/>
      <c r="UXE2" s="20"/>
      <c r="UXF2" s="20"/>
      <c r="UXG2" s="20"/>
      <c r="UXH2" s="20"/>
      <c r="UXI2" s="20"/>
      <c r="UXJ2" s="20"/>
      <c r="UXK2" s="20"/>
      <c r="UXL2" s="20"/>
      <c r="UXM2" s="20"/>
      <c r="UXN2" s="20"/>
      <c r="UXO2" s="20"/>
      <c r="UXP2" s="20"/>
      <c r="UXQ2" s="20"/>
      <c r="UXR2" s="20"/>
      <c r="UXS2" s="20"/>
      <c r="UXT2" s="20"/>
      <c r="UXU2" s="20"/>
      <c r="UXV2" s="20"/>
      <c r="UXW2" s="20"/>
      <c r="UXX2" s="20"/>
      <c r="UXY2" s="20"/>
      <c r="UXZ2" s="20"/>
      <c r="UYA2" s="20"/>
      <c r="UYB2" s="20"/>
      <c r="UYC2" s="20"/>
      <c r="UYD2" s="20"/>
      <c r="UYE2" s="20"/>
      <c r="UYF2" s="20"/>
      <c r="UYG2" s="20"/>
      <c r="UYH2" s="20"/>
      <c r="UYI2" s="20"/>
      <c r="UYJ2" s="20"/>
      <c r="UYK2" s="20"/>
      <c r="UYL2" s="20"/>
      <c r="UYM2" s="20"/>
      <c r="UYN2" s="20"/>
      <c r="UYO2" s="20"/>
      <c r="UYP2" s="20"/>
      <c r="UYQ2" s="20"/>
      <c r="UYR2" s="20"/>
      <c r="UYS2" s="20"/>
      <c r="UYT2" s="20"/>
      <c r="UYU2" s="20"/>
      <c r="UYV2" s="20"/>
      <c r="UYW2" s="20"/>
      <c r="UYX2" s="20"/>
      <c r="UYY2" s="20"/>
      <c r="UYZ2" s="20"/>
      <c r="UZA2" s="20"/>
      <c r="UZB2" s="20"/>
      <c r="UZC2" s="20"/>
      <c r="UZD2" s="20"/>
      <c r="UZE2" s="20"/>
      <c r="UZF2" s="20"/>
      <c r="UZG2" s="20"/>
      <c r="UZH2" s="20"/>
      <c r="UZI2" s="20"/>
      <c r="UZJ2" s="20"/>
      <c r="UZK2" s="20"/>
      <c r="UZL2" s="20"/>
      <c r="UZM2" s="20"/>
      <c r="UZN2" s="20"/>
      <c r="UZO2" s="20"/>
      <c r="UZP2" s="20"/>
      <c r="UZQ2" s="20"/>
      <c r="UZR2" s="20"/>
      <c r="UZS2" s="20"/>
      <c r="UZT2" s="20"/>
      <c r="UZU2" s="20"/>
      <c r="UZV2" s="20"/>
      <c r="UZW2" s="20"/>
      <c r="UZX2" s="20"/>
      <c r="UZY2" s="20"/>
      <c r="UZZ2" s="20"/>
      <c r="VAA2" s="20"/>
      <c r="VAB2" s="20"/>
      <c r="VAC2" s="20"/>
      <c r="VAD2" s="20"/>
      <c r="VAE2" s="20"/>
      <c r="VAF2" s="20"/>
      <c r="VAG2" s="20"/>
      <c r="VAH2" s="20"/>
      <c r="VAI2" s="20"/>
      <c r="VAJ2" s="20"/>
      <c r="VAK2" s="20"/>
      <c r="VAL2" s="20"/>
      <c r="VAM2" s="20"/>
      <c r="VAN2" s="20"/>
      <c r="VAO2" s="20"/>
      <c r="VAP2" s="20"/>
      <c r="VAQ2" s="20"/>
      <c r="VAR2" s="20"/>
      <c r="VAS2" s="20"/>
      <c r="VAT2" s="20"/>
      <c r="VAU2" s="20"/>
      <c r="VAV2" s="20"/>
      <c r="VAW2" s="20"/>
      <c r="VAX2" s="20"/>
      <c r="VAY2" s="20"/>
      <c r="VAZ2" s="20"/>
      <c r="VBA2" s="20"/>
      <c r="VBB2" s="20"/>
      <c r="VBC2" s="20"/>
      <c r="VBD2" s="20"/>
      <c r="VBE2" s="20"/>
      <c r="VBF2" s="20"/>
      <c r="VBG2" s="20"/>
      <c r="VBH2" s="20"/>
      <c r="VBI2" s="20"/>
      <c r="VBJ2" s="20"/>
      <c r="VBK2" s="20"/>
      <c r="VBL2" s="20"/>
      <c r="VBM2" s="20"/>
      <c r="VBN2" s="20"/>
      <c r="VBO2" s="20"/>
      <c r="VBP2" s="20"/>
      <c r="VBQ2" s="20"/>
      <c r="VBR2" s="20"/>
      <c r="VBS2" s="20"/>
      <c r="VBT2" s="20"/>
      <c r="VBU2" s="20"/>
      <c r="VBV2" s="20"/>
      <c r="VBW2" s="20"/>
      <c r="VBX2" s="20"/>
      <c r="VBY2" s="20"/>
      <c r="VBZ2" s="20"/>
      <c r="VCA2" s="20"/>
      <c r="VCB2" s="20"/>
      <c r="VCC2" s="20"/>
      <c r="VCD2" s="20"/>
      <c r="VCE2" s="20"/>
      <c r="VCF2" s="20"/>
      <c r="VCG2" s="20"/>
      <c r="VCH2" s="20"/>
      <c r="VCI2" s="20"/>
      <c r="VCJ2" s="20"/>
      <c r="VCK2" s="20"/>
      <c r="VCL2" s="20"/>
      <c r="VCM2" s="20"/>
      <c r="VCN2" s="20"/>
      <c r="VCO2" s="20"/>
      <c r="VCP2" s="20"/>
      <c r="VCQ2" s="20"/>
      <c r="VCR2" s="20"/>
      <c r="VCS2" s="20"/>
      <c r="VCT2" s="20"/>
      <c r="VCU2" s="20"/>
      <c r="VCV2" s="20"/>
      <c r="VCW2" s="20"/>
      <c r="VCX2" s="20"/>
      <c r="VCY2" s="20"/>
      <c r="VCZ2" s="20"/>
      <c r="VDA2" s="20"/>
      <c r="VDB2" s="20"/>
      <c r="VDC2" s="20"/>
      <c r="VDD2" s="20"/>
      <c r="VDE2" s="20"/>
      <c r="VDF2" s="20"/>
      <c r="VDG2" s="20"/>
      <c r="VDH2" s="20"/>
      <c r="VDI2" s="20"/>
      <c r="VDJ2" s="20"/>
      <c r="VDK2" s="20"/>
      <c r="VDL2" s="20"/>
      <c r="VDM2" s="20"/>
      <c r="VDN2" s="20"/>
      <c r="VDO2" s="20"/>
      <c r="VDP2" s="20"/>
      <c r="VDQ2" s="20"/>
      <c r="VDR2" s="20"/>
      <c r="VDS2" s="20"/>
      <c r="VDT2" s="20"/>
      <c r="VDU2" s="20"/>
      <c r="VDV2" s="20"/>
      <c r="VDW2" s="20"/>
      <c r="VDX2" s="20"/>
      <c r="VDY2" s="20"/>
      <c r="VDZ2" s="20"/>
      <c r="VEA2" s="20"/>
      <c r="VEB2" s="20"/>
      <c r="VEC2" s="20"/>
      <c r="VED2" s="20"/>
      <c r="VEE2" s="20"/>
      <c r="VEF2" s="20"/>
      <c r="VEG2" s="20"/>
      <c r="VEH2" s="20"/>
      <c r="VEI2" s="20"/>
      <c r="VEJ2" s="20"/>
      <c r="VEK2" s="20"/>
      <c r="VEL2" s="20"/>
      <c r="VEM2" s="20"/>
      <c r="VEN2" s="20"/>
      <c r="VEO2" s="20"/>
      <c r="VEP2" s="20"/>
      <c r="VEQ2" s="20"/>
      <c r="VER2" s="20"/>
      <c r="VES2" s="20"/>
      <c r="VET2" s="20"/>
      <c r="VEU2" s="20"/>
      <c r="VEV2" s="20"/>
      <c r="VEW2" s="20"/>
      <c r="VEX2" s="20"/>
      <c r="VEY2" s="20"/>
      <c r="VEZ2" s="20"/>
      <c r="VFA2" s="20"/>
      <c r="VFB2" s="20"/>
      <c r="VFC2" s="20"/>
      <c r="VFD2" s="20"/>
      <c r="VFE2" s="20"/>
      <c r="VFF2" s="20"/>
      <c r="VFG2" s="20"/>
      <c r="VFH2" s="20"/>
      <c r="VFI2" s="20"/>
      <c r="VFJ2" s="20"/>
      <c r="VFK2" s="20"/>
      <c r="VFL2" s="20"/>
      <c r="VFM2" s="20"/>
      <c r="VFN2" s="20"/>
      <c r="VFO2" s="20"/>
      <c r="VFP2" s="20"/>
      <c r="VFQ2" s="20"/>
      <c r="VFR2" s="20"/>
      <c r="VFS2" s="20"/>
      <c r="VFT2" s="20"/>
      <c r="VFU2" s="20"/>
      <c r="VFV2" s="20"/>
      <c r="VFW2" s="20"/>
      <c r="VFX2" s="20"/>
      <c r="VFY2" s="20"/>
      <c r="VFZ2" s="20"/>
      <c r="VGA2" s="20"/>
      <c r="VGB2" s="20"/>
      <c r="VGC2" s="20"/>
      <c r="VGD2" s="20"/>
      <c r="VGE2" s="20"/>
      <c r="VGF2" s="20"/>
      <c r="VGG2" s="20"/>
      <c r="VGH2" s="20"/>
      <c r="VGI2" s="20"/>
      <c r="VGJ2" s="20"/>
      <c r="VGK2" s="20"/>
      <c r="VGL2" s="20"/>
      <c r="VGM2" s="20"/>
      <c r="VGN2" s="20"/>
      <c r="VGO2" s="20"/>
      <c r="VGP2" s="20"/>
      <c r="VGQ2" s="20"/>
      <c r="VGR2" s="20"/>
      <c r="VGS2" s="20"/>
      <c r="VGT2" s="20"/>
      <c r="VGU2" s="20"/>
      <c r="VGV2" s="20"/>
      <c r="VGW2" s="20"/>
      <c r="VGX2" s="20"/>
      <c r="VGY2" s="20"/>
      <c r="VGZ2" s="20"/>
      <c r="VHA2" s="20"/>
      <c r="VHB2" s="20"/>
      <c r="VHC2" s="20"/>
      <c r="VHD2" s="20"/>
      <c r="VHE2" s="20"/>
      <c r="VHF2" s="20"/>
      <c r="VHG2" s="20"/>
      <c r="VHH2" s="20"/>
      <c r="VHI2" s="20"/>
      <c r="VHJ2" s="20"/>
      <c r="VHK2" s="20"/>
      <c r="VHL2" s="20"/>
      <c r="VHM2" s="20"/>
      <c r="VHN2" s="20"/>
      <c r="VHO2" s="20"/>
      <c r="VHP2" s="20"/>
      <c r="VHQ2" s="20"/>
      <c r="VHR2" s="20"/>
      <c r="VHS2" s="20"/>
      <c r="VHT2" s="20"/>
      <c r="VHU2" s="20"/>
      <c r="VHV2" s="20"/>
      <c r="VHW2" s="20"/>
      <c r="VHX2" s="20"/>
      <c r="VHY2" s="20"/>
      <c r="VHZ2" s="20"/>
      <c r="VIA2" s="20"/>
      <c r="VIB2" s="20"/>
      <c r="VIC2" s="20"/>
      <c r="VID2" s="20"/>
      <c r="VIE2" s="20"/>
      <c r="VIF2" s="20"/>
      <c r="VIG2" s="20"/>
      <c r="VIH2" s="20"/>
      <c r="VII2" s="20"/>
      <c r="VIJ2" s="20"/>
      <c r="VIK2" s="20"/>
      <c r="VIL2" s="20"/>
      <c r="VIM2" s="20"/>
      <c r="VIN2" s="20"/>
      <c r="VIO2" s="20"/>
      <c r="VIP2" s="20"/>
      <c r="VIQ2" s="20"/>
      <c r="VIR2" s="20"/>
      <c r="VIS2" s="20"/>
      <c r="VIT2" s="20"/>
      <c r="VIU2" s="20"/>
      <c r="VIV2" s="20"/>
      <c r="VIW2" s="20"/>
      <c r="VIX2" s="20"/>
      <c r="VIY2" s="20"/>
      <c r="VIZ2" s="20"/>
      <c r="VJA2" s="20"/>
      <c r="VJB2" s="20"/>
      <c r="VJC2" s="20"/>
      <c r="VJD2" s="20"/>
      <c r="VJE2" s="20"/>
      <c r="VJF2" s="20"/>
      <c r="VJG2" s="20"/>
      <c r="VJH2" s="20"/>
      <c r="VJI2" s="20"/>
      <c r="VJJ2" s="20"/>
      <c r="VJK2" s="20"/>
      <c r="VJL2" s="20"/>
      <c r="VJM2" s="20"/>
      <c r="VJN2" s="20"/>
      <c r="VJO2" s="20"/>
      <c r="VJP2" s="20"/>
      <c r="VJQ2" s="20"/>
      <c r="VJR2" s="20"/>
      <c r="VJS2" s="20"/>
      <c r="VJT2" s="20"/>
      <c r="VJU2" s="20"/>
      <c r="VJV2" s="20"/>
      <c r="VJW2" s="20"/>
      <c r="VJX2" s="20"/>
      <c r="VJY2" s="20"/>
      <c r="VJZ2" s="20"/>
      <c r="VKA2" s="20"/>
      <c r="VKB2" s="20"/>
      <c r="VKC2" s="20"/>
      <c r="VKD2" s="20"/>
      <c r="VKE2" s="20"/>
      <c r="VKF2" s="20"/>
      <c r="VKG2" s="20"/>
      <c r="VKH2" s="20"/>
      <c r="VKI2" s="20"/>
      <c r="VKJ2" s="20"/>
      <c r="VKK2" s="20"/>
      <c r="VKL2" s="20"/>
      <c r="VKM2" s="20"/>
      <c r="VKN2" s="20"/>
      <c r="VKO2" s="20"/>
      <c r="VKP2" s="20"/>
      <c r="VKQ2" s="20"/>
      <c r="VKR2" s="20"/>
      <c r="VKS2" s="20"/>
      <c r="VKT2" s="20"/>
      <c r="VKU2" s="20"/>
      <c r="VKV2" s="20"/>
      <c r="VKW2" s="20"/>
      <c r="VKX2" s="20"/>
      <c r="VKY2" s="20"/>
      <c r="VKZ2" s="20"/>
      <c r="VLA2" s="20"/>
      <c r="VLB2" s="20"/>
      <c r="VLC2" s="20"/>
      <c r="VLD2" s="20"/>
      <c r="VLE2" s="20"/>
      <c r="VLF2" s="20"/>
      <c r="VLG2" s="20"/>
      <c r="VLH2" s="20"/>
      <c r="VLI2" s="20"/>
      <c r="VLJ2" s="20"/>
      <c r="VLK2" s="20"/>
      <c r="VLL2" s="20"/>
      <c r="VLM2" s="20"/>
      <c r="VLN2" s="20"/>
      <c r="VLO2" s="20"/>
      <c r="VLP2" s="20"/>
      <c r="VLQ2" s="20"/>
      <c r="VLR2" s="20"/>
      <c r="VLS2" s="20"/>
      <c r="VLT2" s="20"/>
      <c r="VLU2" s="20"/>
      <c r="VLV2" s="20"/>
      <c r="VLW2" s="20"/>
      <c r="VLX2" s="20"/>
      <c r="VLY2" s="20"/>
      <c r="VLZ2" s="20"/>
      <c r="VMA2" s="20"/>
      <c r="VMB2" s="20"/>
      <c r="VMC2" s="20"/>
      <c r="VMD2" s="20"/>
      <c r="VME2" s="20"/>
      <c r="VMF2" s="20"/>
      <c r="VMG2" s="20"/>
      <c r="VMH2" s="20"/>
      <c r="VMI2" s="20"/>
      <c r="VMJ2" s="20"/>
      <c r="VMK2" s="20"/>
      <c r="VML2" s="20"/>
      <c r="VMM2" s="20"/>
      <c r="VMN2" s="20"/>
      <c r="VMO2" s="20"/>
      <c r="VMP2" s="20"/>
      <c r="VMQ2" s="20"/>
      <c r="VMR2" s="20"/>
      <c r="VMS2" s="20"/>
      <c r="VMT2" s="20"/>
      <c r="VMU2" s="20"/>
      <c r="VMV2" s="20"/>
      <c r="VMW2" s="20"/>
      <c r="VMX2" s="20"/>
      <c r="VMY2" s="20"/>
      <c r="VMZ2" s="20"/>
      <c r="VNA2" s="20"/>
      <c r="VNB2" s="20"/>
      <c r="VNC2" s="20"/>
      <c r="VND2" s="20"/>
      <c r="VNE2" s="20"/>
      <c r="VNF2" s="20"/>
      <c r="VNG2" s="20"/>
      <c r="VNH2" s="20"/>
      <c r="VNI2" s="20"/>
      <c r="VNJ2" s="20"/>
      <c r="VNK2" s="20"/>
      <c r="VNL2" s="20"/>
      <c r="VNM2" s="20"/>
      <c r="VNN2" s="20"/>
      <c r="VNO2" s="20"/>
      <c r="VNP2" s="20"/>
      <c r="VNQ2" s="20"/>
      <c r="VNR2" s="20"/>
      <c r="VNS2" s="20"/>
      <c r="VNT2" s="20"/>
      <c r="VNU2" s="20"/>
      <c r="VNV2" s="20"/>
      <c r="VNW2" s="20"/>
      <c r="VNX2" s="20"/>
      <c r="VNY2" s="20"/>
      <c r="VNZ2" s="20"/>
      <c r="VOA2" s="20"/>
      <c r="VOB2" s="20"/>
      <c r="VOC2" s="20"/>
      <c r="VOD2" s="20"/>
      <c r="VOE2" s="20"/>
      <c r="VOF2" s="20"/>
      <c r="VOG2" s="20"/>
      <c r="VOH2" s="20"/>
      <c r="VOI2" s="20"/>
      <c r="VOJ2" s="20"/>
      <c r="VOK2" s="20"/>
      <c r="VOL2" s="20"/>
      <c r="VOM2" s="20"/>
      <c r="VON2" s="20"/>
      <c r="VOO2" s="20"/>
      <c r="VOP2" s="20"/>
      <c r="VOQ2" s="20"/>
      <c r="VOR2" s="20"/>
      <c r="VOS2" s="20"/>
      <c r="VOT2" s="20"/>
      <c r="VOU2" s="20"/>
      <c r="VOV2" s="20"/>
      <c r="VOW2" s="20"/>
      <c r="VOX2" s="20"/>
      <c r="VOY2" s="20"/>
      <c r="VOZ2" s="20"/>
      <c r="VPA2" s="20"/>
      <c r="VPB2" s="20"/>
      <c r="VPC2" s="20"/>
      <c r="VPD2" s="20"/>
      <c r="VPE2" s="20"/>
      <c r="VPF2" s="20"/>
      <c r="VPG2" s="20"/>
      <c r="VPH2" s="20"/>
      <c r="VPI2" s="20"/>
      <c r="VPJ2" s="20"/>
      <c r="VPK2" s="20"/>
      <c r="VPL2" s="20"/>
      <c r="VPM2" s="20"/>
      <c r="VPN2" s="20"/>
      <c r="VPO2" s="20"/>
      <c r="VPP2" s="20"/>
      <c r="VPQ2" s="20"/>
      <c r="VPR2" s="20"/>
      <c r="VPS2" s="20"/>
      <c r="VPT2" s="20"/>
      <c r="VPU2" s="20"/>
      <c r="VPV2" s="20"/>
      <c r="VPW2" s="20"/>
      <c r="VPX2" s="20"/>
      <c r="VPY2" s="20"/>
      <c r="VPZ2" s="20"/>
      <c r="VQA2" s="20"/>
      <c r="VQB2" s="20"/>
      <c r="VQC2" s="20"/>
      <c r="VQD2" s="20"/>
      <c r="VQE2" s="20"/>
      <c r="VQF2" s="20"/>
      <c r="VQG2" s="20"/>
      <c r="VQH2" s="20"/>
      <c r="VQI2" s="20"/>
      <c r="VQJ2" s="20"/>
      <c r="VQK2" s="20"/>
      <c r="VQL2" s="20"/>
      <c r="VQM2" s="20"/>
      <c r="VQN2" s="20"/>
      <c r="VQO2" s="20"/>
      <c r="VQP2" s="20"/>
      <c r="VQQ2" s="20"/>
      <c r="VQR2" s="20"/>
      <c r="VQS2" s="20"/>
      <c r="VQT2" s="20"/>
      <c r="VQU2" s="20"/>
      <c r="VQV2" s="20"/>
      <c r="VQW2" s="20"/>
      <c r="VQX2" s="20"/>
      <c r="VQY2" s="20"/>
      <c r="VQZ2" s="20"/>
      <c r="VRA2" s="20"/>
      <c r="VRB2" s="20"/>
      <c r="VRC2" s="20"/>
      <c r="VRD2" s="20"/>
      <c r="VRE2" s="20"/>
      <c r="VRF2" s="20"/>
      <c r="VRG2" s="20"/>
      <c r="VRH2" s="20"/>
      <c r="VRI2" s="20"/>
      <c r="VRJ2" s="20"/>
      <c r="VRK2" s="20"/>
      <c r="VRL2" s="20"/>
      <c r="VRM2" s="20"/>
      <c r="VRN2" s="20"/>
      <c r="VRO2" s="20"/>
      <c r="VRP2" s="20"/>
      <c r="VRQ2" s="20"/>
      <c r="VRR2" s="20"/>
      <c r="VRS2" s="20"/>
      <c r="VRT2" s="20"/>
      <c r="VRU2" s="20"/>
      <c r="VRV2" s="20"/>
      <c r="VRW2" s="20"/>
      <c r="VRX2" s="20"/>
      <c r="VRY2" s="20"/>
      <c r="VRZ2" s="20"/>
      <c r="VSA2" s="20"/>
      <c r="VSB2" s="20"/>
      <c r="VSC2" s="20"/>
      <c r="VSD2" s="20"/>
      <c r="VSE2" s="20"/>
      <c r="VSF2" s="20"/>
      <c r="VSG2" s="20"/>
      <c r="VSH2" s="20"/>
      <c r="VSI2" s="20"/>
      <c r="VSJ2" s="20"/>
      <c r="VSK2" s="20"/>
      <c r="VSL2" s="20"/>
      <c r="VSM2" s="20"/>
      <c r="VSN2" s="20"/>
      <c r="VSO2" s="20"/>
      <c r="VSP2" s="20"/>
      <c r="VSQ2" s="20"/>
      <c r="VSR2" s="20"/>
      <c r="VSS2" s="20"/>
      <c r="VST2" s="20"/>
      <c r="VSU2" s="20"/>
      <c r="VSV2" s="20"/>
      <c r="VSW2" s="20"/>
      <c r="VSX2" s="20"/>
      <c r="VSY2" s="20"/>
      <c r="VSZ2" s="20"/>
      <c r="VTA2" s="20"/>
      <c r="VTB2" s="20"/>
      <c r="VTC2" s="20"/>
      <c r="VTD2" s="20"/>
      <c r="VTE2" s="20"/>
      <c r="VTF2" s="20"/>
      <c r="VTG2" s="20"/>
      <c r="VTH2" s="20"/>
      <c r="VTI2" s="20"/>
      <c r="VTJ2" s="20"/>
      <c r="VTK2" s="20"/>
      <c r="VTL2" s="20"/>
      <c r="VTM2" s="20"/>
      <c r="VTN2" s="20"/>
      <c r="VTO2" s="20"/>
      <c r="VTP2" s="20"/>
      <c r="VTQ2" s="20"/>
      <c r="VTR2" s="20"/>
      <c r="VTS2" s="20"/>
      <c r="VTT2" s="20"/>
      <c r="VTU2" s="20"/>
      <c r="VTV2" s="20"/>
      <c r="VTW2" s="20"/>
      <c r="VTX2" s="20"/>
      <c r="VTY2" s="20"/>
      <c r="VTZ2" s="20"/>
      <c r="VUA2" s="20"/>
      <c r="VUB2" s="20"/>
      <c r="VUC2" s="20"/>
      <c r="VUD2" s="20"/>
      <c r="VUE2" s="20"/>
      <c r="VUF2" s="20"/>
      <c r="VUG2" s="20"/>
      <c r="VUH2" s="20"/>
      <c r="VUI2" s="20"/>
      <c r="VUJ2" s="20"/>
      <c r="VUK2" s="20"/>
      <c r="VUL2" s="20"/>
      <c r="VUM2" s="20"/>
      <c r="VUN2" s="20"/>
      <c r="VUO2" s="20"/>
      <c r="VUP2" s="20"/>
      <c r="VUQ2" s="20"/>
      <c r="VUR2" s="20"/>
      <c r="VUS2" s="20"/>
      <c r="VUT2" s="20"/>
      <c r="VUU2" s="20"/>
      <c r="VUV2" s="20"/>
      <c r="VUW2" s="20"/>
      <c r="VUX2" s="20"/>
      <c r="VUY2" s="20"/>
      <c r="VUZ2" s="20"/>
      <c r="VVA2" s="20"/>
      <c r="VVB2" s="20"/>
      <c r="VVC2" s="20"/>
      <c r="VVD2" s="20"/>
      <c r="VVE2" s="20"/>
      <c r="VVF2" s="20"/>
      <c r="VVG2" s="20"/>
      <c r="VVH2" s="20"/>
      <c r="VVI2" s="20"/>
      <c r="VVJ2" s="20"/>
      <c r="VVK2" s="20"/>
      <c r="VVL2" s="20"/>
      <c r="VVM2" s="20"/>
      <c r="VVN2" s="20"/>
      <c r="VVO2" s="20"/>
      <c r="VVP2" s="20"/>
      <c r="VVQ2" s="20"/>
      <c r="VVR2" s="20"/>
      <c r="VVS2" s="20"/>
      <c r="VVT2" s="20"/>
      <c r="VVU2" s="20"/>
      <c r="VVV2" s="20"/>
      <c r="VVW2" s="20"/>
      <c r="VVX2" s="20"/>
      <c r="VVY2" s="20"/>
      <c r="VVZ2" s="20"/>
      <c r="VWA2" s="20"/>
      <c r="VWB2" s="20"/>
      <c r="VWC2" s="20"/>
      <c r="VWD2" s="20"/>
      <c r="VWE2" s="20"/>
      <c r="VWF2" s="20"/>
      <c r="VWG2" s="20"/>
      <c r="VWH2" s="20"/>
      <c r="VWI2" s="20"/>
      <c r="VWJ2" s="20"/>
      <c r="VWK2" s="20"/>
      <c r="VWL2" s="20"/>
      <c r="VWM2" s="20"/>
      <c r="VWN2" s="20"/>
      <c r="VWO2" s="20"/>
      <c r="VWP2" s="20"/>
      <c r="VWQ2" s="20"/>
      <c r="VWR2" s="20"/>
      <c r="VWS2" s="20"/>
      <c r="VWT2" s="20"/>
      <c r="VWU2" s="20"/>
      <c r="VWV2" s="20"/>
      <c r="VWW2" s="20"/>
      <c r="VWX2" s="20"/>
      <c r="VWY2" s="20"/>
      <c r="VWZ2" s="20"/>
      <c r="VXA2" s="20"/>
      <c r="VXB2" s="20"/>
      <c r="VXC2" s="20"/>
      <c r="VXD2" s="20"/>
      <c r="VXE2" s="20"/>
      <c r="VXF2" s="20"/>
      <c r="VXG2" s="20"/>
      <c r="VXH2" s="20"/>
      <c r="VXI2" s="20"/>
      <c r="VXJ2" s="20"/>
      <c r="VXK2" s="20"/>
      <c r="VXL2" s="20"/>
      <c r="VXM2" s="20"/>
      <c r="VXN2" s="20"/>
      <c r="VXO2" s="20"/>
      <c r="VXP2" s="20"/>
      <c r="VXQ2" s="20"/>
      <c r="VXR2" s="20"/>
      <c r="VXS2" s="20"/>
      <c r="VXT2" s="20"/>
      <c r="VXU2" s="20"/>
      <c r="VXV2" s="20"/>
      <c r="VXW2" s="20"/>
      <c r="VXX2" s="20"/>
      <c r="VXY2" s="20"/>
      <c r="VXZ2" s="20"/>
      <c r="VYA2" s="20"/>
      <c r="VYB2" s="20"/>
      <c r="VYC2" s="20"/>
      <c r="VYD2" s="20"/>
      <c r="VYE2" s="20"/>
      <c r="VYF2" s="20"/>
      <c r="VYG2" s="20"/>
      <c r="VYH2" s="20"/>
      <c r="VYI2" s="20"/>
      <c r="VYJ2" s="20"/>
      <c r="VYK2" s="20"/>
      <c r="VYL2" s="20"/>
      <c r="VYM2" s="20"/>
      <c r="VYN2" s="20"/>
      <c r="VYO2" s="20"/>
      <c r="VYP2" s="20"/>
      <c r="VYQ2" s="20"/>
      <c r="VYR2" s="20"/>
      <c r="VYS2" s="20"/>
      <c r="VYT2" s="20"/>
      <c r="VYU2" s="20"/>
      <c r="VYV2" s="20"/>
      <c r="VYW2" s="20"/>
      <c r="VYX2" s="20"/>
      <c r="VYY2" s="20"/>
      <c r="VYZ2" s="20"/>
      <c r="VZA2" s="20"/>
      <c r="VZB2" s="20"/>
      <c r="VZC2" s="20"/>
      <c r="VZD2" s="20"/>
      <c r="VZE2" s="20"/>
      <c r="VZF2" s="20"/>
      <c r="VZG2" s="20"/>
      <c r="VZH2" s="20"/>
      <c r="VZI2" s="20"/>
      <c r="VZJ2" s="20"/>
      <c r="VZK2" s="20"/>
      <c r="VZL2" s="20"/>
      <c r="VZM2" s="20"/>
      <c r="VZN2" s="20"/>
      <c r="VZO2" s="20"/>
      <c r="VZP2" s="20"/>
      <c r="VZQ2" s="20"/>
      <c r="VZR2" s="20"/>
      <c r="VZS2" s="20"/>
      <c r="VZT2" s="20"/>
      <c r="VZU2" s="20"/>
      <c r="VZV2" s="20"/>
      <c r="VZW2" s="20"/>
      <c r="VZX2" s="20"/>
      <c r="VZY2" s="20"/>
      <c r="VZZ2" s="20"/>
      <c r="WAA2" s="20"/>
      <c r="WAB2" s="20"/>
      <c r="WAC2" s="20"/>
      <c r="WAD2" s="20"/>
      <c r="WAE2" s="20"/>
      <c r="WAF2" s="20"/>
      <c r="WAG2" s="20"/>
      <c r="WAH2" s="20"/>
      <c r="WAI2" s="20"/>
      <c r="WAJ2" s="20"/>
      <c r="WAK2" s="20"/>
      <c r="WAL2" s="20"/>
      <c r="WAM2" s="20"/>
      <c r="WAN2" s="20"/>
      <c r="WAO2" s="20"/>
      <c r="WAP2" s="20"/>
      <c r="WAQ2" s="20"/>
      <c r="WAR2" s="20"/>
      <c r="WAS2" s="20"/>
      <c r="WAT2" s="20"/>
      <c r="WAU2" s="20"/>
      <c r="WAV2" s="20"/>
      <c r="WAW2" s="20"/>
      <c r="WAX2" s="20"/>
      <c r="WAY2" s="20"/>
      <c r="WAZ2" s="20"/>
      <c r="WBA2" s="20"/>
      <c r="WBB2" s="20"/>
      <c r="WBC2" s="20"/>
      <c r="WBD2" s="20"/>
      <c r="WBE2" s="20"/>
      <c r="WBF2" s="20"/>
      <c r="WBG2" s="20"/>
      <c r="WBH2" s="20"/>
      <c r="WBI2" s="20"/>
      <c r="WBJ2" s="20"/>
      <c r="WBK2" s="20"/>
      <c r="WBL2" s="20"/>
      <c r="WBM2" s="20"/>
      <c r="WBN2" s="20"/>
      <c r="WBO2" s="20"/>
      <c r="WBP2" s="20"/>
      <c r="WBQ2" s="20"/>
      <c r="WBR2" s="20"/>
      <c r="WBS2" s="20"/>
      <c r="WBT2" s="20"/>
      <c r="WBU2" s="20"/>
      <c r="WBV2" s="20"/>
      <c r="WBW2" s="20"/>
      <c r="WBX2" s="20"/>
      <c r="WBY2" s="20"/>
      <c r="WBZ2" s="20"/>
      <c r="WCA2" s="20"/>
      <c r="WCB2" s="20"/>
      <c r="WCC2" s="20"/>
      <c r="WCD2" s="20"/>
      <c r="WCE2" s="20"/>
      <c r="WCF2" s="20"/>
      <c r="WCG2" s="20"/>
      <c r="WCH2" s="20"/>
      <c r="WCI2" s="20"/>
      <c r="WCJ2" s="20"/>
      <c r="WCK2" s="20"/>
      <c r="WCL2" s="20"/>
      <c r="WCM2" s="20"/>
      <c r="WCN2" s="20"/>
      <c r="WCO2" s="20"/>
      <c r="WCP2" s="20"/>
      <c r="WCQ2" s="20"/>
      <c r="WCR2" s="20"/>
      <c r="WCS2" s="20"/>
      <c r="WCT2" s="20"/>
      <c r="WCU2" s="20"/>
      <c r="WCV2" s="20"/>
      <c r="WCW2" s="20"/>
      <c r="WCX2" s="20"/>
      <c r="WCY2" s="20"/>
      <c r="WCZ2" s="20"/>
      <c r="WDA2" s="20"/>
      <c r="WDB2" s="20"/>
      <c r="WDC2" s="20"/>
      <c r="WDD2" s="20"/>
      <c r="WDE2" s="20"/>
      <c r="WDF2" s="20"/>
      <c r="WDG2" s="20"/>
      <c r="WDH2" s="20"/>
      <c r="WDI2" s="20"/>
      <c r="WDJ2" s="20"/>
      <c r="WDK2" s="20"/>
      <c r="WDL2" s="20"/>
      <c r="WDM2" s="20"/>
      <c r="WDN2" s="20"/>
      <c r="WDO2" s="20"/>
      <c r="WDP2" s="20"/>
      <c r="WDQ2" s="20"/>
      <c r="WDR2" s="20"/>
      <c r="WDS2" s="20"/>
      <c r="WDT2" s="20"/>
      <c r="WDU2" s="20"/>
      <c r="WDV2" s="20"/>
      <c r="WDW2" s="20"/>
      <c r="WDX2" s="20"/>
      <c r="WDY2" s="20"/>
      <c r="WDZ2" s="20"/>
      <c r="WEA2" s="20"/>
      <c r="WEB2" s="20"/>
      <c r="WEC2" s="20"/>
      <c r="WED2" s="20"/>
      <c r="WEE2" s="20"/>
      <c r="WEF2" s="20"/>
      <c r="WEG2" s="20"/>
      <c r="WEH2" s="20"/>
      <c r="WEI2" s="20"/>
      <c r="WEJ2" s="20"/>
      <c r="WEK2" s="20"/>
      <c r="WEL2" s="20"/>
      <c r="WEM2" s="20"/>
      <c r="WEN2" s="20"/>
      <c r="WEO2" s="20"/>
      <c r="WEP2" s="20"/>
      <c r="WEQ2" s="20"/>
      <c r="WER2" s="20"/>
      <c r="WES2" s="20"/>
      <c r="WET2" s="20"/>
      <c r="WEU2" s="20"/>
      <c r="WEV2" s="20"/>
      <c r="WEW2" s="20"/>
      <c r="WEX2" s="20"/>
      <c r="WEY2" s="20"/>
      <c r="WEZ2" s="20"/>
      <c r="WFA2" s="20"/>
      <c r="WFB2" s="20"/>
      <c r="WFC2" s="20"/>
      <c r="WFD2" s="20"/>
      <c r="WFE2" s="20"/>
      <c r="WFF2" s="20"/>
      <c r="WFG2" s="20"/>
      <c r="WFH2" s="20"/>
      <c r="WFI2" s="20"/>
      <c r="WFJ2" s="20"/>
      <c r="WFK2" s="20"/>
      <c r="WFL2" s="20"/>
      <c r="WFM2" s="20"/>
      <c r="WFN2" s="20"/>
      <c r="WFO2" s="20"/>
      <c r="WFP2" s="20"/>
      <c r="WFQ2" s="20"/>
      <c r="WFR2" s="20"/>
      <c r="WFS2" s="20"/>
      <c r="WFT2" s="20"/>
      <c r="WFU2" s="20"/>
      <c r="WFV2" s="20"/>
      <c r="WFW2" s="20"/>
      <c r="WFX2" s="20"/>
      <c r="WFY2" s="20"/>
      <c r="WFZ2" s="20"/>
      <c r="WGA2" s="20"/>
      <c r="WGB2" s="20"/>
      <c r="WGC2" s="20"/>
      <c r="WGD2" s="20"/>
      <c r="WGE2" s="20"/>
      <c r="WGF2" s="20"/>
      <c r="WGG2" s="20"/>
      <c r="WGH2" s="20"/>
      <c r="WGI2" s="20"/>
      <c r="WGJ2" s="20"/>
      <c r="WGK2" s="20"/>
      <c r="WGL2" s="20"/>
      <c r="WGM2" s="20"/>
      <c r="WGN2" s="20"/>
      <c r="WGO2" s="20"/>
      <c r="WGP2" s="20"/>
      <c r="WGQ2" s="20"/>
      <c r="WGR2" s="20"/>
      <c r="WGS2" s="20"/>
      <c r="WGT2" s="20"/>
      <c r="WGU2" s="20"/>
      <c r="WGV2" s="20"/>
      <c r="WGW2" s="20"/>
      <c r="WGX2" s="20"/>
      <c r="WGY2" s="20"/>
      <c r="WGZ2" s="20"/>
      <c r="WHA2" s="20"/>
      <c r="WHB2" s="20"/>
      <c r="WHC2" s="20"/>
      <c r="WHD2" s="20"/>
      <c r="WHE2" s="20"/>
      <c r="WHF2" s="20"/>
      <c r="WHG2" s="20"/>
      <c r="WHH2" s="20"/>
      <c r="WHI2" s="20"/>
      <c r="WHJ2" s="20"/>
      <c r="WHK2" s="20"/>
      <c r="WHL2" s="20"/>
      <c r="WHM2" s="20"/>
      <c r="WHN2" s="20"/>
      <c r="WHO2" s="20"/>
      <c r="WHP2" s="20"/>
      <c r="WHQ2" s="20"/>
      <c r="WHR2" s="20"/>
      <c r="WHS2" s="20"/>
      <c r="WHT2" s="20"/>
      <c r="WHU2" s="20"/>
      <c r="WHV2" s="20"/>
      <c r="WHW2" s="20"/>
      <c r="WHX2" s="20"/>
      <c r="WHY2" s="20"/>
      <c r="WHZ2" s="20"/>
      <c r="WIA2" s="20"/>
      <c r="WIB2" s="20"/>
      <c r="WIC2" s="20"/>
      <c r="WID2" s="20"/>
      <c r="WIE2" s="20"/>
      <c r="WIF2" s="20"/>
      <c r="WIG2" s="20"/>
      <c r="WIH2" s="20"/>
      <c r="WII2" s="20"/>
      <c r="WIJ2" s="20"/>
      <c r="WIK2" s="20"/>
      <c r="WIL2" s="20"/>
      <c r="WIM2" s="20"/>
      <c r="WIN2" s="20"/>
      <c r="WIO2" s="20"/>
      <c r="WIP2" s="20"/>
      <c r="WIQ2" s="20"/>
      <c r="WIR2" s="20"/>
      <c r="WIS2" s="20"/>
      <c r="WIT2" s="20"/>
      <c r="WIU2" s="20"/>
      <c r="WIV2" s="20"/>
      <c r="WIW2" s="20"/>
      <c r="WIX2" s="20"/>
      <c r="WIY2" s="20"/>
      <c r="WIZ2" s="20"/>
      <c r="WJA2" s="20"/>
      <c r="WJB2" s="20"/>
      <c r="WJC2" s="20"/>
      <c r="WJD2" s="20"/>
      <c r="WJE2" s="20"/>
      <c r="WJF2" s="20"/>
      <c r="WJG2" s="20"/>
      <c r="WJH2" s="20"/>
      <c r="WJI2" s="20"/>
      <c r="WJJ2" s="20"/>
      <c r="WJK2" s="20"/>
      <c r="WJL2" s="20"/>
      <c r="WJM2" s="20"/>
      <c r="WJN2" s="20"/>
      <c r="WJO2" s="20"/>
      <c r="WJP2" s="20"/>
      <c r="WJQ2" s="20"/>
      <c r="WJR2" s="20"/>
      <c r="WJS2" s="20"/>
      <c r="WJT2" s="20"/>
      <c r="WJU2" s="20"/>
      <c r="WJV2" s="20"/>
      <c r="WJW2" s="20"/>
      <c r="WJX2" s="20"/>
      <c r="WJY2" s="20"/>
      <c r="WJZ2" s="20"/>
      <c r="WKA2" s="20"/>
      <c r="WKB2" s="20"/>
      <c r="WKC2" s="20"/>
      <c r="WKD2" s="20"/>
      <c r="WKE2" s="20"/>
      <c r="WKF2" s="20"/>
      <c r="WKG2" s="20"/>
      <c r="WKH2" s="20"/>
      <c r="WKI2" s="20"/>
      <c r="WKJ2" s="20"/>
      <c r="WKK2" s="20"/>
      <c r="WKL2" s="20"/>
      <c r="WKM2" s="20"/>
      <c r="WKN2" s="20"/>
      <c r="WKO2" s="20"/>
      <c r="WKP2" s="20"/>
      <c r="WKQ2" s="20"/>
      <c r="WKR2" s="20"/>
      <c r="WKS2" s="20"/>
      <c r="WKT2" s="20"/>
      <c r="WKU2" s="20"/>
      <c r="WKV2" s="20"/>
      <c r="WKW2" s="20"/>
      <c r="WKX2" s="20"/>
      <c r="WKY2" s="20"/>
      <c r="WKZ2" s="20"/>
      <c r="WLA2" s="20"/>
      <c r="WLB2" s="20"/>
      <c r="WLC2" s="20"/>
      <c r="WLD2" s="20"/>
      <c r="WLE2" s="20"/>
      <c r="WLF2" s="20"/>
      <c r="WLG2" s="20"/>
      <c r="WLH2" s="20"/>
      <c r="WLI2" s="20"/>
      <c r="WLJ2" s="20"/>
      <c r="WLK2" s="20"/>
      <c r="WLL2" s="20"/>
      <c r="WLM2" s="20"/>
      <c r="WLN2" s="20"/>
      <c r="WLO2" s="20"/>
      <c r="WLP2" s="20"/>
      <c r="WLQ2" s="20"/>
      <c r="WLR2" s="20"/>
      <c r="WLS2" s="20"/>
      <c r="WLT2" s="20"/>
      <c r="WLU2" s="20"/>
      <c r="WLV2" s="20"/>
      <c r="WLW2" s="20"/>
      <c r="WLX2" s="20"/>
      <c r="WLY2" s="20"/>
      <c r="WLZ2" s="20"/>
      <c r="WMA2" s="20"/>
      <c r="WMB2" s="20"/>
      <c r="WMC2" s="20"/>
      <c r="WMD2" s="20"/>
      <c r="WME2" s="20"/>
      <c r="WMF2" s="20"/>
      <c r="WMG2" s="20"/>
      <c r="WMH2" s="20"/>
      <c r="WMI2" s="20"/>
      <c r="WMJ2" s="20"/>
      <c r="WMK2" s="20"/>
      <c r="WML2" s="20"/>
      <c r="WMM2" s="20"/>
      <c r="WMN2" s="20"/>
      <c r="WMO2" s="20"/>
      <c r="WMP2" s="20"/>
      <c r="WMQ2" s="20"/>
      <c r="WMR2" s="20"/>
      <c r="WMS2" s="20"/>
      <c r="WMT2" s="20"/>
      <c r="WMU2" s="20"/>
      <c r="WMV2" s="20"/>
      <c r="WMW2" s="20"/>
      <c r="WMX2" s="20"/>
      <c r="WMY2" s="20"/>
      <c r="WMZ2" s="20"/>
      <c r="WNA2" s="20"/>
      <c r="WNB2" s="20"/>
      <c r="WNC2" s="20"/>
      <c r="WND2" s="20"/>
      <c r="WNE2" s="20"/>
      <c r="WNF2" s="20"/>
      <c r="WNG2" s="20"/>
      <c r="WNH2" s="20"/>
      <c r="WNI2" s="20"/>
      <c r="WNJ2" s="20"/>
      <c r="WNK2" s="20"/>
      <c r="WNL2" s="20"/>
      <c r="WNM2" s="20"/>
      <c r="WNN2" s="20"/>
      <c r="WNO2" s="20"/>
      <c r="WNP2" s="20"/>
      <c r="WNQ2" s="20"/>
      <c r="WNR2" s="20"/>
      <c r="WNS2" s="20"/>
      <c r="WNT2" s="20"/>
      <c r="WNU2" s="20"/>
      <c r="WNV2" s="20"/>
      <c r="WNW2" s="20"/>
      <c r="WNX2" s="20"/>
      <c r="WNY2" s="20"/>
      <c r="WNZ2" s="20"/>
      <c r="WOA2" s="20"/>
      <c r="WOB2" s="20"/>
      <c r="WOC2" s="20"/>
      <c r="WOD2" s="20"/>
      <c r="WOE2" s="20"/>
      <c r="WOF2" s="20"/>
      <c r="WOG2" s="20"/>
      <c r="WOH2" s="20"/>
      <c r="WOI2" s="20"/>
      <c r="WOJ2" s="20"/>
      <c r="WOK2" s="20"/>
      <c r="WOL2" s="20"/>
      <c r="WOM2" s="20"/>
      <c r="WON2" s="20"/>
      <c r="WOO2" s="20"/>
      <c r="WOP2" s="20"/>
      <c r="WOQ2" s="20"/>
      <c r="WOR2" s="20"/>
      <c r="WOS2" s="20"/>
      <c r="WOT2" s="20"/>
      <c r="WOU2" s="20"/>
      <c r="WOV2" s="20"/>
      <c r="WOW2" s="20"/>
      <c r="WOX2" s="20"/>
      <c r="WOY2" s="20"/>
      <c r="WOZ2" s="20"/>
      <c r="WPA2" s="20"/>
      <c r="WPB2" s="20"/>
      <c r="WPC2" s="20"/>
      <c r="WPD2" s="20"/>
      <c r="WPE2" s="20"/>
      <c r="WPF2" s="20"/>
      <c r="WPG2" s="20"/>
      <c r="WPH2" s="20"/>
      <c r="WPI2" s="20"/>
      <c r="WPJ2" s="20"/>
      <c r="WPK2" s="20"/>
      <c r="WPL2" s="20"/>
      <c r="WPM2" s="20"/>
      <c r="WPN2" s="20"/>
      <c r="WPO2" s="20"/>
      <c r="WPP2" s="20"/>
      <c r="WPQ2" s="20"/>
      <c r="WPR2" s="20"/>
      <c r="WPS2" s="20"/>
      <c r="WPT2" s="20"/>
      <c r="WPU2" s="20"/>
      <c r="WPV2" s="20"/>
      <c r="WPW2" s="20"/>
      <c r="WPX2" s="20"/>
      <c r="WPY2" s="20"/>
      <c r="WPZ2" s="20"/>
      <c r="WQA2" s="20"/>
      <c r="WQB2" s="20"/>
      <c r="WQC2" s="20"/>
      <c r="WQD2" s="20"/>
      <c r="WQE2" s="20"/>
      <c r="WQF2" s="20"/>
      <c r="WQG2" s="20"/>
      <c r="WQH2" s="20"/>
      <c r="WQI2" s="20"/>
      <c r="WQJ2" s="20"/>
      <c r="WQK2" s="20"/>
      <c r="WQL2" s="20"/>
      <c r="WQM2" s="20"/>
      <c r="WQN2" s="20"/>
      <c r="WQO2" s="20"/>
      <c r="WQP2" s="20"/>
      <c r="WQQ2" s="20"/>
      <c r="WQR2" s="20"/>
      <c r="WQS2" s="20"/>
      <c r="WQT2" s="20"/>
      <c r="WQU2" s="20"/>
      <c r="WQV2" s="20"/>
      <c r="WQW2" s="20"/>
      <c r="WQX2" s="20"/>
      <c r="WQY2" s="20"/>
      <c r="WQZ2" s="20"/>
      <c r="WRA2" s="20"/>
      <c r="WRB2" s="20"/>
      <c r="WRC2" s="20"/>
      <c r="WRD2" s="20"/>
      <c r="WRE2" s="20"/>
      <c r="WRF2" s="20"/>
      <c r="WRG2" s="20"/>
      <c r="WRH2" s="20"/>
      <c r="WRI2" s="20"/>
      <c r="WRJ2" s="20"/>
      <c r="WRK2" s="20"/>
      <c r="WRL2" s="20"/>
      <c r="WRM2" s="20"/>
      <c r="WRN2" s="20"/>
      <c r="WRO2" s="20"/>
      <c r="WRP2" s="20"/>
      <c r="WRQ2" s="20"/>
      <c r="WRR2" s="20"/>
      <c r="WRS2" s="20"/>
      <c r="WRT2" s="20"/>
      <c r="WRU2" s="20"/>
      <c r="WRV2" s="20"/>
      <c r="WRW2" s="20"/>
      <c r="WRX2" s="20"/>
      <c r="WRY2" s="20"/>
      <c r="WRZ2" s="20"/>
      <c r="WSA2" s="20"/>
      <c r="WSB2" s="20"/>
      <c r="WSC2" s="20"/>
      <c r="WSD2" s="20"/>
      <c r="WSE2" s="20"/>
      <c r="WSF2" s="20"/>
      <c r="WSG2" s="20"/>
      <c r="WSH2" s="20"/>
      <c r="WSI2" s="20"/>
      <c r="WSJ2" s="20"/>
      <c r="WSK2" s="20"/>
      <c r="WSL2" s="20"/>
      <c r="WSM2" s="20"/>
      <c r="WSN2" s="20"/>
      <c r="WSO2" s="20"/>
      <c r="WSP2" s="20"/>
      <c r="WSQ2" s="20"/>
      <c r="WSR2" s="20"/>
      <c r="WSS2" s="20"/>
      <c r="WST2" s="20"/>
      <c r="WSU2" s="20"/>
      <c r="WSV2" s="20"/>
      <c r="WSW2" s="20"/>
      <c r="WSX2" s="20"/>
      <c r="WSY2" s="20"/>
      <c r="WSZ2" s="20"/>
      <c r="WTA2" s="20"/>
      <c r="WTB2" s="20"/>
      <c r="WTC2" s="20"/>
      <c r="WTD2" s="20"/>
      <c r="WTE2" s="20"/>
      <c r="WTF2" s="20"/>
      <c r="WTG2" s="20"/>
      <c r="WTH2" s="20"/>
      <c r="WTI2" s="20"/>
      <c r="WTJ2" s="20"/>
      <c r="WTK2" s="20"/>
      <c r="WTL2" s="20"/>
      <c r="WTM2" s="20"/>
      <c r="WTN2" s="20"/>
      <c r="WTO2" s="20"/>
      <c r="WTP2" s="20"/>
      <c r="WTQ2" s="20"/>
      <c r="WTR2" s="20"/>
      <c r="WTS2" s="20"/>
      <c r="WTT2" s="20"/>
      <c r="WTU2" s="20"/>
      <c r="WTV2" s="20"/>
      <c r="WTW2" s="20"/>
      <c r="WTX2" s="20"/>
      <c r="WTY2" s="20"/>
      <c r="WTZ2" s="20"/>
      <c r="WUA2" s="20"/>
      <c r="WUB2" s="20"/>
      <c r="WUC2" s="20"/>
      <c r="WUD2" s="20"/>
      <c r="WUE2" s="20"/>
      <c r="WUF2" s="20"/>
      <c r="WUG2" s="20"/>
      <c r="WUH2" s="20"/>
      <c r="WUI2" s="20"/>
      <c r="WUJ2" s="20"/>
      <c r="WUK2" s="20"/>
      <c r="WUL2" s="20"/>
      <c r="WUM2" s="20"/>
      <c r="WUN2" s="20"/>
      <c r="WUO2" s="20"/>
      <c r="WUP2" s="20"/>
      <c r="WUQ2" s="20"/>
      <c r="WUR2" s="20"/>
      <c r="WUS2" s="20"/>
      <c r="WUT2" s="20"/>
      <c r="WUU2" s="20"/>
      <c r="WUV2" s="20"/>
      <c r="WUW2" s="20"/>
      <c r="WUX2" s="20"/>
      <c r="WUY2" s="20"/>
      <c r="WUZ2" s="20"/>
      <c r="WVA2" s="20"/>
      <c r="WVB2" s="20"/>
      <c r="WVC2" s="20"/>
      <c r="WVD2" s="20"/>
      <c r="WVE2" s="20"/>
      <c r="WVF2" s="20"/>
      <c r="WVG2" s="20"/>
      <c r="WVH2" s="20"/>
      <c r="WVI2" s="20"/>
      <c r="WVJ2" s="20"/>
      <c r="WVK2" s="20"/>
      <c r="WVL2" s="20"/>
      <c r="WVM2" s="20"/>
      <c r="WVN2" s="20"/>
      <c r="WVO2" s="20"/>
      <c r="WVP2" s="20"/>
      <c r="WVQ2" s="20"/>
      <c r="WVR2" s="20"/>
      <c r="WVS2" s="20"/>
      <c r="WVT2" s="20"/>
      <c r="WVU2" s="20"/>
      <c r="WVV2" s="20"/>
      <c r="WVW2" s="20"/>
      <c r="WVX2" s="20"/>
      <c r="WVY2" s="20"/>
      <c r="WVZ2" s="20"/>
      <c r="WWA2" s="20"/>
      <c r="WWB2" s="20"/>
      <c r="WWC2" s="20"/>
      <c r="WWD2" s="20"/>
      <c r="WWE2" s="20"/>
      <c r="WWF2" s="20"/>
      <c r="WWG2" s="20"/>
      <c r="WWH2" s="20"/>
      <c r="WWI2" s="20"/>
      <c r="WWJ2" s="20"/>
      <c r="WWK2" s="20"/>
      <c r="WWL2" s="20"/>
      <c r="WWM2" s="20"/>
      <c r="WWN2" s="20"/>
      <c r="WWO2" s="20"/>
      <c r="WWP2" s="20"/>
      <c r="WWQ2" s="20"/>
      <c r="WWR2" s="20"/>
      <c r="WWS2" s="20"/>
      <c r="WWT2" s="20"/>
      <c r="WWU2" s="20"/>
      <c r="WWV2" s="20"/>
      <c r="WWW2" s="20"/>
      <c r="WWX2" s="20"/>
      <c r="WWY2" s="20"/>
      <c r="WWZ2" s="20"/>
      <c r="WXA2" s="20"/>
      <c r="WXB2" s="20"/>
      <c r="WXC2" s="20"/>
      <c r="WXD2" s="20"/>
      <c r="WXE2" s="20"/>
      <c r="WXF2" s="20"/>
      <c r="WXG2" s="20"/>
      <c r="WXH2" s="20"/>
      <c r="WXI2" s="20"/>
      <c r="WXJ2" s="20"/>
      <c r="WXK2" s="20"/>
      <c r="WXL2" s="20"/>
      <c r="WXM2" s="20"/>
      <c r="WXN2" s="20"/>
      <c r="WXO2" s="20"/>
      <c r="WXP2" s="20"/>
      <c r="WXQ2" s="20"/>
      <c r="WXR2" s="20"/>
      <c r="WXS2" s="20"/>
      <c r="WXT2" s="20"/>
      <c r="WXU2" s="20"/>
      <c r="WXV2" s="20"/>
      <c r="WXW2" s="20"/>
      <c r="WXX2" s="20"/>
      <c r="WXY2" s="20"/>
      <c r="WXZ2" s="20"/>
      <c r="WYA2" s="20"/>
      <c r="WYB2" s="20"/>
      <c r="WYC2" s="20"/>
      <c r="WYD2" s="20"/>
      <c r="WYE2" s="20"/>
      <c r="WYF2" s="20"/>
      <c r="WYG2" s="20"/>
      <c r="WYH2" s="20"/>
      <c r="WYI2" s="20"/>
      <c r="WYJ2" s="20"/>
      <c r="WYK2" s="20"/>
      <c r="WYL2" s="20"/>
      <c r="WYM2" s="20"/>
      <c r="WYN2" s="20"/>
      <c r="WYO2" s="20"/>
      <c r="WYP2" s="20"/>
      <c r="WYQ2" s="20"/>
      <c r="WYR2" s="20"/>
      <c r="WYS2" s="20"/>
      <c r="WYT2" s="20"/>
      <c r="WYU2" s="20"/>
      <c r="WYV2" s="20"/>
      <c r="WYW2" s="20"/>
      <c r="WYX2" s="20"/>
      <c r="WYY2" s="20"/>
      <c r="WYZ2" s="20"/>
      <c r="WZA2" s="20"/>
      <c r="WZB2" s="20"/>
      <c r="WZC2" s="20"/>
      <c r="WZD2" s="20"/>
      <c r="WZE2" s="20"/>
      <c r="WZF2" s="20"/>
      <c r="WZG2" s="20"/>
      <c r="WZH2" s="20"/>
      <c r="WZI2" s="20"/>
      <c r="WZJ2" s="20"/>
      <c r="WZK2" s="20"/>
      <c r="WZL2" s="20"/>
      <c r="WZM2" s="20"/>
      <c r="WZN2" s="20"/>
      <c r="WZO2" s="20"/>
      <c r="WZP2" s="20"/>
      <c r="WZQ2" s="20"/>
      <c r="WZR2" s="20"/>
      <c r="WZS2" s="20"/>
      <c r="WZT2" s="20"/>
      <c r="WZU2" s="20"/>
      <c r="WZV2" s="20"/>
      <c r="WZW2" s="20"/>
      <c r="WZX2" s="20"/>
      <c r="WZY2" s="20"/>
      <c r="WZZ2" s="20"/>
      <c r="XAA2" s="20"/>
      <c r="XAB2" s="20"/>
      <c r="XAC2" s="20"/>
      <c r="XAD2" s="20"/>
      <c r="XAE2" s="20"/>
      <c r="XAF2" s="20"/>
      <c r="XAG2" s="20"/>
      <c r="XAH2" s="20"/>
      <c r="XAI2" s="20"/>
      <c r="XAJ2" s="20"/>
      <c r="XAK2" s="20"/>
      <c r="XAL2" s="20"/>
      <c r="XAM2" s="20"/>
      <c r="XAN2" s="20"/>
      <c r="XAO2" s="20"/>
      <c r="XAP2" s="20"/>
      <c r="XAQ2" s="20"/>
      <c r="XAR2" s="20"/>
      <c r="XAS2" s="20"/>
      <c r="XAT2" s="20"/>
      <c r="XAU2" s="20"/>
      <c r="XAV2" s="20"/>
      <c r="XAW2" s="20"/>
      <c r="XAX2" s="20"/>
      <c r="XAY2" s="20"/>
      <c r="XAZ2" s="20"/>
      <c r="XBA2" s="20"/>
      <c r="XBB2" s="20"/>
      <c r="XBC2" s="20"/>
      <c r="XBD2" s="20"/>
      <c r="XBE2" s="20"/>
      <c r="XBF2" s="20"/>
      <c r="XBG2" s="20"/>
      <c r="XBH2" s="20"/>
      <c r="XBI2" s="20"/>
      <c r="XBJ2" s="20"/>
      <c r="XBK2" s="20"/>
      <c r="XBL2" s="20"/>
      <c r="XBM2" s="20"/>
      <c r="XBN2" s="20"/>
      <c r="XBO2" s="20"/>
      <c r="XBP2" s="20"/>
      <c r="XBQ2" s="20"/>
      <c r="XBR2" s="20"/>
      <c r="XBS2" s="20"/>
      <c r="XBT2" s="20"/>
      <c r="XBU2" s="20"/>
      <c r="XBV2" s="20"/>
      <c r="XBW2" s="20"/>
      <c r="XBX2" s="20"/>
      <c r="XBY2" s="20"/>
      <c r="XBZ2" s="20"/>
      <c r="XCA2" s="20"/>
      <c r="XCB2" s="20"/>
      <c r="XCC2" s="20"/>
      <c r="XCD2" s="20"/>
      <c r="XCE2" s="20"/>
      <c r="XCF2" s="20"/>
      <c r="XCG2" s="20"/>
      <c r="XCH2" s="20"/>
      <c r="XCI2" s="20"/>
      <c r="XCJ2" s="20"/>
      <c r="XCK2" s="20"/>
      <c r="XCL2" s="20"/>
      <c r="XCM2" s="20"/>
      <c r="XCN2" s="20"/>
      <c r="XCO2" s="20"/>
      <c r="XCP2" s="20"/>
      <c r="XCQ2" s="20"/>
      <c r="XCR2" s="20"/>
      <c r="XCS2" s="20"/>
      <c r="XCT2" s="20"/>
      <c r="XCU2" s="20"/>
      <c r="XCV2" s="20"/>
      <c r="XCW2" s="20"/>
      <c r="XCX2" s="20"/>
      <c r="XCY2" s="20"/>
      <c r="XCZ2" s="20"/>
      <c r="XDA2" s="20"/>
      <c r="XDB2" s="20"/>
      <c r="XDC2" s="20"/>
      <c r="XDD2" s="20"/>
      <c r="XDE2" s="20"/>
      <c r="XDF2" s="20"/>
      <c r="XDG2" s="20"/>
      <c r="XDH2" s="20"/>
      <c r="XDI2" s="20"/>
      <c r="XDJ2" s="20"/>
      <c r="XDK2" s="20"/>
      <c r="XDL2" s="20"/>
      <c r="XDM2" s="20"/>
      <c r="XDN2" s="20"/>
      <c r="XDO2" s="20"/>
      <c r="XDP2" s="20"/>
      <c r="XDQ2" s="20"/>
      <c r="XDR2" s="20"/>
      <c r="XDS2" s="20"/>
      <c r="XDT2" s="20"/>
      <c r="XDU2" s="20"/>
      <c r="XDV2" s="20"/>
      <c r="XDW2" s="20"/>
      <c r="XDX2" s="20"/>
      <c r="XDY2" s="20"/>
      <c r="XDZ2" s="20"/>
      <c r="XEA2" s="20"/>
      <c r="XEB2" s="20"/>
      <c r="XEC2" s="20"/>
      <c r="XED2" s="20"/>
      <c r="XEE2" s="20"/>
    </row>
    <row r="3" spans="1:16359">
      <c r="A3" s="22" t="s">
        <v>9283</v>
      </c>
    </row>
    <row r="4" spans="1:16359" s="67" customFormat="1" ht="36">
      <c r="A4" s="31" t="s">
        <v>718</v>
      </c>
      <c r="B4" s="66" t="s">
        <v>719</v>
      </c>
      <c r="C4" s="66" t="s">
        <v>720</v>
      </c>
      <c r="D4" s="66" t="s">
        <v>9288</v>
      </c>
      <c r="E4" s="68" t="s">
        <v>721</v>
      </c>
      <c r="F4" s="66" t="s">
        <v>722</v>
      </c>
      <c r="G4" s="66" t="s">
        <v>723</v>
      </c>
      <c r="H4" s="66" t="s">
        <v>724</v>
      </c>
      <c r="I4" s="66" t="s">
        <v>725</v>
      </c>
      <c r="J4" s="66" t="s">
        <v>726</v>
      </c>
      <c r="K4" s="66" t="s">
        <v>727</v>
      </c>
      <c r="L4" s="68" t="s">
        <v>728</v>
      </c>
      <c r="M4" s="66" t="s">
        <v>72</v>
      </c>
      <c r="N4" s="66" t="s">
        <v>729</v>
      </c>
      <c r="O4" s="66" t="s">
        <v>1021</v>
      </c>
    </row>
    <row r="5" spans="1:16359">
      <c r="A5" s="65" t="s">
        <v>83</v>
      </c>
      <c r="B5" s="57" t="s">
        <v>221</v>
      </c>
      <c r="C5" s="57">
        <v>2</v>
      </c>
      <c r="D5" s="57"/>
      <c r="E5" s="58" t="s">
        <v>84</v>
      </c>
      <c r="F5" s="57" t="s">
        <v>85</v>
      </c>
      <c r="G5" s="57" t="s">
        <v>86</v>
      </c>
      <c r="H5" s="69">
        <v>44620</v>
      </c>
      <c r="I5" s="69">
        <v>44657</v>
      </c>
      <c r="J5" s="69">
        <v>45387</v>
      </c>
      <c r="K5" s="57">
        <v>1</v>
      </c>
      <c r="L5" s="59" t="s">
        <v>88</v>
      </c>
      <c r="M5" s="57" t="s">
        <v>87</v>
      </c>
      <c r="N5" s="57" t="s">
        <v>183</v>
      </c>
      <c r="O5" s="64" t="s">
        <v>89</v>
      </c>
    </row>
    <row r="6" spans="1:16359">
      <c r="A6" s="65" t="s">
        <v>441</v>
      </c>
      <c r="B6" s="57" t="s">
        <v>191</v>
      </c>
      <c r="C6" s="57">
        <v>1</v>
      </c>
      <c r="D6" s="57"/>
      <c r="E6" s="58" t="s">
        <v>442</v>
      </c>
      <c r="F6" s="57">
        <v>77696</v>
      </c>
      <c r="G6" s="57" t="s">
        <v>113</v>
      </c>
      <c r="H6" s="69">
        <v>44567</v>
      </c>
      <c r="I6" s="69">
        <v>44573</v>
      </c>
      <c r="J6" s="69">
        <v>45668</v>
      </c>
      <c r="K6" s="57">
        <v>1</v>
      </c>
      <c r="L6" s="59" t="s">
        <v>730</v>
      </c>
      <c r="M6" s="57" t="s">
        <v>73</v>
      </c>
      <c r="N6" s="57" t="s">
        <v>183</v>
      </c>
      <c r="O6" s="64" t="s">
        <v>731</v>
      </c>
    </row>
    <row r="7" spans="1:16359">
      <c r="A7" s="65" t="s">
        <v>732</v>
      </c>
      <c r="B7" s="57" t="s">
        <v>191</v>
      </c>
      <c r="C7" s="57">
        <v>2</v>
      </c>
      <c r="D7" s="57"/>
      <c r="E7" s="58" t="s">
        <v>444</v>
      </c>
      <c r="F7" s="57">
        <v>77679</v>
      </c>
      <c r="G7" s="57" t="s">
        <v>475</v>
      </c>
      <c r="H7" s="69">
        <v>44347</v>
      </c>
      <c r="I7" s="69">
        <v>44574</v>
      </c>
      <c r="J7" s="69">
        <v>45669</v>
      </c>
      <c r="K7" s="57">
        <v>2</v>
      </c>
      <c r="L7" s="59" t="s">
        <v>435</v>
      </c>
      <c r="M7" s="57" t="s">
        <v>73</v>
      </c>
      <c r="N7" s="57" t="s">
        <v>183</v>
      </c>
      <c r="O7" s="64" t="s">
        <v>733</v>
      </c>
    </row>
    <row r="8" spans="1:16359">
      <c r="A8" s="65" t="s">
        <v>190</v>
      </c>
      <c r="B8" s="57" t="s">
        <v>191</v>
      </c>
      <c r="C8" s="57">
        <v>1</v>
      </c>
      <c r="D8" s="57"/>
      <c r="E8" s="58" t="s">
        <v>734</v>
      </c>
      <c r="F8" s="57">
        <v>77699</v>
      </c>
      <c r="G8" s="57" t="s">
        <v>475</v>
      </c>
      <c r="H8" s="69">
        <v>44571</v>
      </c>
      <c r="I8" s="69">
        <v>44581</v>
      </c>
      <c r="J8" s="69">
        <v>45676</v>
      </c>
      <c r="K8" s="57"/>
      <c r="L8" s="59" t="s">
        <v>735</v>
      </c>
      <c r="M8" s="57" t="s">
        <v>73</v>
      </c>
      <c r="N8" s="57" t="s">
        <v>183</v>
      </c>
      <c r="O8" s="64" t="s">
        <v>736</v>
      </c>
    </row>
    <row r="9" spans="1:16359">
      <c r="A9" s="65" t="s">
        <v>90</v>
      </c>
      <c r="B9" s="57" t="s">
        <v>191</v>
      </c>
      <c r="C9" s="57">
        <v>3</v>
      </c>
      <c r="D9" s="57"/>
      <c r="E9" s="58" t="s">
        <v>91</v>
      </c>
      <c r="F9" s="57" t="s">
        <v>92</v>
      </c>
      <c r="G9" s="57" t="s">
        <v>93</v>
      </c>
      <c r="H9" s="69">
        <v>44571</v>
      </c>
      <c r="I9" s="69">
        <v>44581</v>
      </c>
      <c r="J9" s="69">
        <v>45676</v>
      </c>
      <c r="K9" s="57">
        <v>3</v>
      </c>
      <c r="L9" s="59" t="s">
        <v>94</v>
      </c>
      <c r="M9" s="57" t="s">
        <v>73</v>
      </c>
      <c r="N9" s="57" t="s">
        <v>183</v>
      </c>
      <c r="O9" s="64" t="s">
        <v>95</v>
      </c>
    </row>
    <row r="10" spans="1:16359">
      <c r="A10" s="65" t="s">
        <v>445</v>
      </c>
      <c r="B10" s="57" t="s">
        <v>191</v>
      </c>
      <c r="C10" s="57">
        <v>1</v>
      </c>
      <c r="D10" s="57"/>
      <c r="E10" s="58" t="s">
        <v>737</v>
      </c>
      <c r="F10" s="57">
        <v>77698</v>
      </c>
      <c r="G10" s="57" t="s">
        <v>475</v>
      </c>
      <c r="H10" s="69">
        <v>44564</v>
      </c>
      <c r="I10" s="69">
        <v>44581</v>
      </c>
      <c r="J10" s="69">
        <v>45676</v>
      </c>
      <c r="K10" s="57">
        <v>1</v>
      </c>
      <c r="L10" s="59" t="s">
        <v>738</v>
      </c>
      <c r="M10" s="57" t="s">
        <v>73</v>
      </c>
      <c r="N10" s="57" t="s">
        <v>183</v>
      </c>
      <c r="O10" s="64" t="s">
        <v>739</v>
      </c>
    </row>
    <row r="11" spans="1:16359">
      <c r="A11" s="65" t="s">
        <v>446</v>
      </c>
      <c r="B11" s="57" t="s">
        <v>191</v>
      </c>
      <c r="C11" s="57">
        <v>1</v>
      </c>
      <c r="D11" s="57"/>
      <c r="E11" s="58" t="s">
        <v>447</v>
      </c>
      <c r="F11" s="57">
        <v>77697</v>
      </c>
      <c r="G11" s="57" t="s">
        <v>475</v>
      </c>
      <c r="H11" s="69">
        <v>44546</v>
      </c>
      <c r="I11" s="69">
        <v>44581</v>
      </c>
      <c r="J11" s="69">
        <v>45676</v>
      </c>
      <c r="K11" s="57">
        <v>1</v>
      </c>
      <c r="L11" s="59" t="s">
        <v>740</v>
      </c>
      <c r="M11" s="57" t="s">
        <v>73</v>
      </c>
      <c r="N11" s="57" t="s">
        <v>183</v>
      </c>
      <c r="O11" s="64" t="s">
        <v>741</v>
      </c>
    </row>
    <row r="12" spans="1:16359">
      <c r="A12" s="65" t="s">
        <v>96</v>
      </c>
      <c r="B12" s="57" t="s">
        <v>191</v>
      </c>
      <c r="C12" s="57">
        <v>2</v>
      </c>
      <c r="D12" s="57"/>
      <c r="E12" s="58" t="s">
        <v>97</v>
      </c>
      <c r="F12" s="57" t="s">
        <v>98</v>
      </c>
      <c r="G12" s="57" t="s">
        <v>99</v>
      </c>
      <c r="H12" s="69">
        <v>44564</v>
      </c>
      <c r="I12" s="69">
        <v>44581</v>
      </c>
      <c r="J12" s="69">
        <v>45676</v>
      </c>
      <c r="K12" s="57">
        <v>2</v>
      </c>
      <c r="L12" s="59" t="s">
        <v>100</v>
      </c>
      <c r="M12" s="57" t="s">
        <v>73</v>
      </c>
      <c r="N12" s="63" t="s">
        <v>183</v>
      </c>
      <c r="O12" s="64" t="s">
        <v>101</v>
      </c>
    </row>
    <row r="13" spans="1:16359">
      <c r="A13" s="65" t="s">
        <v>102</v>
      </c>
      <c r="B13" s="57" t="s">
        <v>191</v>
      </c>
      <c r="C13" s="57">
        <v>3</v>
      </c>
      <c r="D13" s="57"/>
      <c r="E13" s="58" t="s">
        <v>103</v>
      </c>
      <c r="F13" s="57">
        <v>77695</v>
      </c>
      <c r="G13" s="57" t="s">
        <v>104</v>
      </c>
      <c r="H13" s="69">
        <v>44551</v>
      </c>
      <c r="I13" s="69">
        <v>44581</v>
      </c>
      <c r="J13" s="69">
        <v>45676</v>
      </c>
      <c r="K13" s="57">
        <v>3</v>
      </c>
      <c r="L13" s="59" t="s">
        <v>105</v>
      </c>
      <c r="M13" s="57" t="s">
        <v>73</v>
      </c>
      <c r="N13" s="63" t="s">
        <v>183</v>
      </c>
      <c r="O13" s="64" t="s">
        <v>106</v>
      </c>
    </row>
    <row r="14" spans="1:16359">
      <c r="A14" s="65" t="s">
        <v>742</v>
      </c>
      <c r="B14" s="57" t="s">
        <v>191</v>
      </c>
      <c r="C14" s="57">
        <v>4</v>
      </c>
      <c r="D14" s="57"/>
      <c r="E14" s="58" t="s">
        <v>743</v>
      </c>
      <c r="F14" s="57">
        <v>77703</v>
      </c>
      <c r="G14" s="57" t="s">
        <v>475</v>
      </c>
      <c r="H14" s="69">
        <v>44578</v>
      </c>
      <c r="I14" s="69">
        <v>44592</v>
      </c>
      <c r="J14" s="69">
        <v>45687</v>
      </c>
      <c r="K14" s="57">
        <v>1</v>
      </c>
      <c r="L14" s="59" t="s">
        <v>744</v>
      </c>
      <c r="M14" s="57" t="s">
        <v>73</v>
      </c>
      <c r="N14" s="63" t="s">
        <v>183</v>
      </c>
      <c r="O14" s="64" t="s">
        <v>745</v>
      </c>
    </row>
    <row r="15" spans="1:16359">
      <c r="A15" s="65" t="s">
        <v>107</v>
      </c>
      <c r="B15" s="57" t="s">
        <v>191</v>
      </c>
      <c r="C15" s="57">
        <v>1</v>
      </c>
      <c r="D15" s="57"/>
      <c r="E15" s="58" t="s">
        <v>108</v>
      </c>
      <c r="F15" s="57">
        <v>77702</v>
      </c>
      <c r="G15" s="57">
        <v>75730894</v>
      </c>
      <c r="H15" s="69">
        <v>44579</v>
      </c>
      <c r="I15" s="69">
        <v>44582</v>
      </c>
      <c r="J15" s="69">
        <v>45677</v>
      </c>
      <c r="K15" s="57">
        <v>1</v>
      </c>
      <c r="L15" s="59" t="s">
        <v>109</v>
      </c>
      <c r="M15" s="57" t="s">
        <v>73</v>
      </c>
      <c r="N15" s="63" t="s">
        <v>183</v>
      </c>
      <c r="O15" s="64" t="s">
        <v>110</v>
      </c>
    </row>
    <row r="16" spans="1:16359">
      <c r="A16" s="65" t="s">
        <v>449</v>
      </c>
      <c r="B16" s="57" t="s">
        <v>191</v>
      </c>
      <c r="C16" s="57">
        <v>1</v>
      </c>
      <c r="D16" s="57"/>
      <c r="E16" s="58" t="s">
        <v>746</v>
      </c>
      <c r="F16" s="57">
        <v>77715</v>
      </c>
      <c r="G16" s="57" t="s">
        <v>475</v>
      </c>
      <c r="H16" s="69">
        <v>44606</v>
      </c>
      <c r="I16" s="69">
        <v>44616</v>
      </c>
      <c r="J16" s="69">
        <v>45711</v>
      </c>
      <c r="K16" s="57">
        <v>1</v>
      </c>
      <c r="L16" s="59" t="s">
        <v>450</v>
      </c>
      <c r="M16" s="57" t="s">
        <v>73</v>
      </c>
      <c r="N16" s="63" t="s">
        <v>183</v>
      </c>
      <c r="O16" s="64" t="s">
        <v>747</v>
      </c>
    </row>
    <row r="17" spans="1:15">
      <c r="A17" s="65" t="s">
        <v>111</v>
      </c>
      <c r="B17" s="57" t="s">
        <v>191</v>
      </c>
      <c r="C17" s="57">
        <v>1</v>
      </c>
      <c r="D17" s="57"/>
      <c r="E17" s="58" t="s">
        <v>112</v>
      </c>
      <c r="F17" s="57">
        <v>7743</v>
      </c>
      <c r="G17" s="57" t="s">
        <v>113</v>
      </c>
      <c r="H17" s="69">
        <v>43894</v>
      </c>
      <c r="I17" s="69">
        <v>44643</v>
      </c>
      <c r="J17" s="69">
        <v>45738</v>
      </c>
      <c r="K17" s="57">
        <v>1</v>
      </c>
      <c r="L17" s="59" t="s">
        <v>114</v>
      </c>
      <c r="M17" s="57" t="s">
        <v>73</v>
      </c>
      <c r="N17" s="57" t="s">
        <v>183</v>
      </c>
      <c r="O17" s="64" t="s">
        <v>115</v>
      </c>
    </row>
    <row r="18" spans="1:15">
      <c r="A18" s="65" t="s">
        <v>116</v>
      </c>
      <c r="B18" s="57" t="s">
        <v>191</v>
      </c>
      <c r="C18" s="57">
        <v>1</v>
      </c>
      <c r="D18" s="57"/>
      <c r="E18" s="58" t="s">
        <v>117</v>
      </c>
      <c r="F18" s="57">
        <v>77719</v>
      </c>
      <c r="G18" s="57" t="s">
        <v>118</v>
      </c>
      <c r="H18" s="69">
        <v>44603</v>
      </c>
      <c r="I18" s="69">
        <v>44624</v>
      </c>
      <c r="J18" s="69">
        <v>45719</v>
      </c>
      <c r="K18" s="57">
        <v>1</v>
      </c>
      <c r="L18" s="59" t="s">
        <v>105</v>
      </c>
      <c r="M18" s="57" t="s">
        <v>73</v>
      </c>
      <c r="N18" s="57" t="s">
        <v>183</v>
      </c>
      <c r="O18" s="64" t="s">
        <v>119</v>
      </c>
    </row>
    <row r="19" spans="1:15">
      <c r="A19" s="65" t="s">
        <v>120</v>
      </c>
      <c r="B19" s="57" t="s">
        <v>191</v>
      </c>
      <c r="C19" s="57">
        <v>3</v>
      </c>
      <c r="D19" s="57"/>
      <c r="E19" s="58" t="s">
        <v>121</v>
      </c>
      <c r="F19" s="57">
        <v>77728</v>
      </c>
      <c r="G19" s="57" t="s">
        <v>122</v>
      </c>
      <c r="H19" s="69">
        <v>44595</v>
      </c>
      <c r="I19" s="69">
        <v>44629</v>
      </c>
      <c r="J19" s="69">
        <v>45724</v>
      </c>
      <c r="K19" s="57">
        <v>3</v>
      </c>
      <c r="L19" s="59" t="s">
        <v>94</v>
      </c>
      <c r="M19" s="57" t="s">
        <v>73</v>
      </c>
      <c r="N19" s="57" t="s">
        <v>183</v>
      </c>
      <c r="O19" s="64" t="s">
        <v>123</v>
      </c>
    </row>
    <row r="20" spans="1:15">
      <c r="A20" s="65" t="s">
        <v>124</v>
      </c>
      <c r="B20" s="57" t="s">
        <v>191</v>
      </c>
      <c r="C20" s="57">
        <v>5</v>
      </c>
      <c r="D20" s="57"/>
      <c r="E20" s="58" t="s">
        <v>125</v>
      </c>
      <c r="F20" s="57">
        <v>77722</v>
      </c>
      <c r="G20" s="57">
        <v>72674577</v>
      </c>
      <c r="H20" s="69">
        <v>44609</v>
      </c>
      <c r="I20" s="69">
        <v>44623</v>
      </c>
      <c r="J20" s="69">
        <v>45718</v>
      </c>
      <c r="K20" s="57">
        <v>5</v>
      </c>
      <c r="L20" s="59" t="s">
        <v>126</v>
      </c>
      <c r="M20" s="57" t="s">
        <v>73</v>
      </c>
      <c r="N20" s="57" t="s">
        <v>183</v>
      </c>
      <c r="O20" s="64" t="s">
        <v>127</v>
      </c>
    </row>
    <row r="21" spans="1:15">
      <c r="A21" s="65" t="s">
        <v>128</v>
      </c>
      <c r="B21" s="57" t="s">
        <v>191</v>
      </c>
      <c r="C21" s="57">
        <v>1</v>
      </c>
      <c r="D21" s="57"/>
      <c r="E21" s="58" t="s">
        <v>129</v>
      </c>
      <c r="F21" s="57">
        <v>14524</v>
      </c>
      <c r="G21" s="57" t="s">
        <v>130</v>
      </c>
      <c r="H21" s="69">
        <v>44659</v>
      </c>
      <c r="I21" s="69">
        <v>44687</v>
      </c>
      <c r="J21" s="69">
        <v>45782</v>
      </c>
      <c r="K21" s="57">
        <v>1</v>
      </c>
      <c r="L21" s="59" t="s">
        <v>131</v>
      </c>
      <c r="M21" s="57" t="s">
        <v>73</v>
      </c>
      <c r="N21" s="57" t="s">
        <v>183</v>
      </c>
      <c r="O21" s="64" t="s">
        <v>132</v>
      </c>
    </row>
    <row r="22" spans="1:15">
      <c r="A22" s="65" t="s">
        <v>133</v>
      </c>
      <c r="B22" s="57" t="s">
        <v>221</v>
      </c>
      <c r="C22" s="57">
        <v>1</v>
      </c>
      <c r="D22" s="57"/>
      <c r="E22" s="58" t="s">
        <v>134</v>
      </c>
      <c r="F22" s="57">
        <v>14519</v>
      </c>
      <c r="G22" s="57" t="s">
        <v>135</v>
      </c>
      <c r="H22" s="69">
        <v>44461</v>
      </c>
      <c r="I22" s="69">
        <v>44687</v>
      </c>
      <c r="J22" s="69">
        <v>45417</v>
      </c>
      <c r="K22" s="57">
        <v>1</v>
      </c>
      <c r="L22" s="59" t="s">
        <v>136</v>
      </c>
      <c r="M22" s="57" t="s">
        <v>73</v>
      </c>
      <c r="N22" s="57" t="s">
        <v>183</v>
      </c>
      <c r="O22" s="64" t="s">
        <v>137</v>
      </c>
    </row>
    <row r="23" spans="1:15">
      <c r="A23" s="65" t="s">
        <v>138</v>
      </c>
      <c r="B23" s="57" t="s">
        <v>191</v>
      </c>
      <c r="C23" s="57">
        <v>4</v>
      </c>
      <c r="D23" s="57"/>
      <c r="E23" s="58" t="s">
        <v>139</v>
      </c>
      <c r="F23" s="57">
        <v>14534</v>
      </c>
      <c r="G23" s="57">
        <v>75100408</v>
      </c>
      <c r="H23" s="69">
        <v>44704</v>
      </c>
      <c r="I23" s="69">
        <v>44687</v>
      </c>
      <c r="J23" s="69">
        <v>45782</v>
      </c>
      <c r="K23" s="57">
        <v>4</v>
      </c>
      <c r="L23" s="59" t="s">
        <v>140</v>
      </c>
      <c r="M23" s="57" t="s">
        <v>73</v>
      </c>
      <c r="N23" s="57" t="s">
        <v>183</v>
      </c>
      <c r="O23" s="64" t="s">
        <v>141</v>
      </c>
    </row>
    <row r="24" spans="1:15">
      <c r="A24" s="65" t="s">
        <v>142</v>
      </c>
      <c r="B24" s="57" t="s">
        <v>191</v>
      </c>
      <c r="C24" s="57">
        <v>5</v>
      </c>
      <c r="D24" s="57"/>
      <c r="E24" s="58" t="s">
        <v>143</v>
      </c>
      <c r="F24" s="57">
        <v>77721</v>
      </c>
      <c r="G24" s="57" t="s">
        <v>144</v>
      </c>
      <c r="H24" s="69">
        <v>44609</v>
      </c>
      <c r="I24" s="69">
        <v>44620</v>
      </c>
      <c r="J24" s="69">
        <v>45715</v>
      </c>
      <c r="K24" s="57">
        <v>5</v>
      </c>
      <c r="L24" s="59" t="s">
        <v>126</v>
      </c>
      <c r="M24" s="57" t="s">
        <v>73</v>
      </c>
      <c r="N24" s="57" t="s">
        <v>183</v>
      </c>
      <c r="O24" s="64" t="s">
        <v>145</v>
      </c>
    </row>
    <row r="25" spans="1:15">
      <c r="A25" s="65" t="s">
        <v>146</v>
      </c>
      <c r="B25" s="57" t="s">
        <v>191</v>
      </c>
      <c r="C25" s="57">
        <v>2</v>
      </c>
      <c r="D25" s="57"/>
      <c r="E25" s="58" t="s">
        <v>147</v>
      </c>
      <c r="F25" s="57">
        <v>77717</v>
      </c>
      <c r="G25" s="57" t="s">
        <v>148</v>
      </c>
      <c r="H25" s="69">
        <v>44614</v>
      </c>
      <c r="I25" s="69">
        <v>44618</v>
      </c>
      <c r="J25" s="69">
        <v>45713</v>
      </c>
      <c r="K25" s="57">
        <v>2</v>
      </c>
      <c r="L25" s="59" t="s">
        <v>114</v>
      </c>
      <c r="M25" s="57" t="s">
        <v>73</v>
      </c>
      <c r="N25" s="57" t="s">
        <v>183</v>
      </c>
      <c r="O25" s="64" t="s">
        <v>149</v>
      </c>
    </row>
    <row r="26" spans="1:15">
      <c r="A26" s="65" t="s">
        <v>150</v>
      </c>
      <c r="B26" s="57" t="s">
        <v>191</v>
      </c>
      <c r="C26" s="57">
        <v>5</v>
      </c>
      <c r="D26" s="57"/>
      <c r="E26" s="58" t="s">
        <v>151</v>
      </c>
      <c r="F26" s="57">
        <v>77712</v>
      </c>
      <c r="G26" s="57" t="s">
        <v>152</v>
      </c>
      <c r="H26" s="69">
        <v>44600</v>
      </c>
      <c r="I26" s="69">
        <v>44616</v>
      </c>
      <c r="J26" s="69">
        <v>45711</v>
      </c>
      <c r="K26" s="57">
        <v>5</v>
      </c>
      <c r="L26" s="59" t="s">
        <v>153</v>
      </c>
      <c r="M26" s="57" t="s">
        <v>73</v>
      </c>
      <c r="N26" s="63" t="s">
        <v>183</v>
      </c>
      <c r="O26" s="64" t="s">
        <v>154</v>
      </c>
    </row>
    <row r="27" spans="1:15">
      <c r="A27" s="65" t="s">
        <v>155</v>
      </c>
      <c r="B27" s="57" t="s">
        <v>191</v>
      </c>
      <c r="C27" s="57">
        <v>2</v>
      </c>
      <c r="D27" s="57"/>
      <c r="E27" s="58" t="s">
        <v>156</v>
      </c>
      <c r="F27" s="57">
        <v>77723</v>
      </c>
      <c r="G27" s="57">
        <v>75000072</v>
      </c>
      <c r="H27" s="69">
        <v>44609</v>
      </c>
      <c r="I27" s="69">
        <v>44621</v>
      </c>
      <c r="J27" s="69">
        <v>45716</v>
      </c>
      <c r="K27" s="57">
        <v>2</v>
      </c>
      <c r="L27" s="59" t="s">
        <v>126</v>
      </c>
      <c r="M27" s="57" t="s">
        <v>73</v>
      </c>
      <c r="N27" s="63" t="s">
        <v>183</v>
      </c>
      <c r="O27" s="64" t="s">
        <v>157</v>
      </c>
    </row>
    <row r="28" spans="1:15">
      <c r="A28" s="65" t="s">
        <v>158</v>
      </c>
      <c r="B28" s="57" t="s">
        <v>191</v>
      </c>
      <c r="C28" s="57">
        <v>1</v>
      </c>
      <c r="D28" s="57"/>
      <c r="E28" s="58" t="s">
        <v>159</v>
      </c>
      <c r="F28" s="57">
        <v>14606</v>
      </c>
      <c r="G28" s="57">
        <v>70118711</v>
      </c>
      <c r="H28" s="69">
        <v>44686</v>
      </c>
      <c r="I28" s="69">
        <v>44841</v>
      </c>
      <c r="J28" s="69">
        <v>45936</v>
      </c>
      <c r="K28" s="57">
        <v>1</v>
      </c>
      <c r="L28" s="59" t="s">
        <v>160</v>
      </c>
      <c r="M28" s="57" t="s">
        <v>73</v>
      </c>
      <c r="N28" s="63" t="s">
        <v>183</v>
      </c>
      <c r="O28" s="64" t="s">
        <v>161</v>
      </c>
    </row>
    <row r="29" spans="1:15">
      <c r="A29" s="65" t="s">
        <v>155</v>
      </c>
      <c r="B29" s="57" t="s">
        <v>191</v>
      </c>
      <c r="C29" s="57">
        <v>3</v>
      </c>
      <c r="D29" s="57"/>
      <c r="E29" s="58" t="s">
        <v>162</v>
      </c>
      <c r="F29" s="57">
        <v>14520</v>
      </c>
      <c r="G29" s="57">
        <v>72331022</v>
      </c>
      <c r="H29" s="69">
        <v>44665</v>
      </c>
      <c r="I29" s="69">
        <v>44687</v>
      </c>
      <c r="J29" s="69">
        <v>45782</v>
      </c>
      <c r="K29" s="57">
        <v>3</v>
      </c>
      <c r="L29" s="59" t="s">
        <v>126</v>
      </c>
      <c r="M29" s="57" t="s">
        <v>73</v>
      </c>
      <c r="N29" s="63" t="s">
        <v>183</v>
      </c>
      <c r="O29" s="64" t="s">
        <v>163</v>
      </c>
    </row>
    <row r="30" spans="1:15">
      <c r="A30" s="65" t="s">
        <v>164</v>
      </c>
      <c r="B30" s="57" t="s">
        <v>191</v>
      </c>
      <c r="C30" s="57">
        <v>3</v>
      </c>
      <c r="D30" s="57"/>
      <c r="E30" s="58" t="s">
        <v>165</v>
      </c>
      <c r="F30" s="57">
        <v>77709</v>
      </c>
      <c r="G30" s="57" t="s">
        <v>166</v>
      </c>
      <c r="H30" s="69">
        <v>44599</v>
      </c>
      <c r="I30" s="69">
        <v>44606</v>
      </c>
      <c r="J30" s="69">
        <v>45701</v>
      </c>
      <c r="K30" s="57">
        <v>3</v>
      </c>
      <c r="L30" s="59" t="s">
        <v>114</v>
      </c>
      <c r="M30" s="57" t="s">
        <v>73</v>
      </c>
      <c r="N30" s="63" t="s">
        <v>183</v>
      </c>
      <c r="O30" s="64" t="s">
        <v>167</v>
      </c>
    </row>
    <row r="31" spans="1:15">
      <c r="A31" s="65" t="s">
        <v>168</v>
      </c>
      <c r="B31" s="57" t="s">
        <v>191</v>
      </c>
      <c r="C31" s="57">
        <v>1</v>
      </c>
      <c r="D31" s="57"/>
      <c r="E31" s="58" t="s">
        <v>169</v>
      </c>
      <c r="F31" s="57">
        <v>77705</v>
      </c>
      <c r="G31" s="57">
        <v>72333316</v>
      </c>
      <c r="H31" s="69">
        <v>44529</v>
      </c>
      <c r="I31" s="69">
        <v>44607</v>
      </c>
      <c r="J31" s="69">
        <v>45702</v>
      </c>
      <c r="K31" s="57">
        <v>1</v>
      </c>
      <c r="L31" s="59" t="s">
        <v>114</v>
      </c>
      <c r="M31" s="57" t="s">
        <v>73</v>
      </c>
      <c r="N31" s="63" t="s">
        <v>183</v>
      </c>
      <c r="O31" s="64" t="s">
        <v>170</v>
      </c>
    </row>
    <row r="32" spans="1:15">
      <c r="A32" s="65" t="s">
        <v>171</v>
      </c>
      <c r="B32" s="57" t="s">
        <v>221</v>
      </c>
      <c r="C32" s="57">
        <v>3</v>
      </c>
      <c r="D32" s="57"/>
      <c r="E32" s="58" t="s">
        <v>463</v>
      </c>
      <c r="F32" s="57">
        <v>77716</v>
      </c>
      <c r="G32" s="57">
        <v>72559837</v>
      </c>
      <c r="H32" s="69">
        <v>44581</v>
      </c>
      <c r="I32" s="69">
        <v>44618</v>
      </c>
      <c r="J32" s="69">
        <v>45347</v>
      </c>
      <c r="K32" s="57">
        <v>2</v>
      </c>
      <c r="L32" s="59" t="s">
        <v>172</v>
      </c>
      <c r="M32" s="57" t="s">
        <v>73</v>
      </c>
      <c r="N32" s="63" t="s">
        <v>183</v>
      </c>
      <c r="O32" s="64" t="s">
        <v>173</v>
      </c>
    </row>
    <row r="33" spans="1:15">
      <c r="A33" s="65" t="s">
        <v>232</v>
      </c>
      <c r="B33" s="57" t="s">
        <v>191</v>
      </c>
      <c r="C33" s="57">
        <v>2</v>
      </c>
      <c r="D33" s="57"/>
      <c r="E33" s="58" t="s">
        <v>233</v>
      </c>
      <c r="F33" s="57">
        <v>14530</v>
      </c>
      <c r="G33" s="57">
        <v>75101616</v>
      </c>
      <c r="H33" s="69">
        <v>44685</v>
      </c>
      <c r="I33" s="69">
        <v>44708</v>
      </c>
      <c r="J33" s="69">
        <v>45803</v>
      </c>
      <c r="K33" s="57">
        <v>2</v>
      </c>
      <c r="L33" s="59" t="s">
        <v>105</v>
      </c>
      <c r="M33" s="57" t="s">
        <v>73</v>
      </c>
      <c r="N33" s="63" t="s">
        <v>183</v>
      </c>
      <c r="O33" s="64" t="s">
        <v>748</v>
      </c>
    </row>
    <row r="34" spans="1:15">
      <c r="A34" s="65" t="s">
        <v>234</v>
      </c>
      <c r="B34" s="57" t="s">
        <v>191</v>
      </c>
      <c r="C34" s="57">
        <v>4</v>
      </c>
      <c r="D34" s="57"/>
      <c r="E34" s="58" t="s">
        <v>235</v>
      </c>
      <c r="F34" s="57">
        <v>77718</v>
      </c>
      <c r="G34" s="57" t="s">
        <v>475</v>
      </c>
      <c r="H34" s="69">
        <v>44571</v>
      </c>
      <c r="I34" s="69">
        <v>44624</v>
      </c>
      <c r="J34" s="69">
        <v>45719</v>
      </c>
      <c r="K34" s="57">
        <v>4</v>
      </c>
      <c r="L34" s="59" t="s">
        <v>236</v>
      </c>
      <c r="M34" s="57" t="s">
        <v>73</v>
      </c>
      <c r="N34" s="57" t="s">
        <v>183</v>
      </c>
      <c r="O34" s="64" t="s">
        <v>237</v>
      </c>
    </row>
    <row r="35" spans="1:15">
      <c r="A35" s="65" t="s">
        <v>238</v>
      </c>
      <c r="B35" s="57" t="s">
        <v>191</v>
      </c>
      <c r="C35" s="57">
        <v>2</v>
      </c>
      <c r="D35" s="57"/>
      <c r="E35" s="58" t="s">
        <v>239</v>
      </c>
      <c r="F35" s="57">
        <v>76399</v>
      </c>
      <c r="G35" s="57" t="s">
        <v>749</v>
      </c>
      <c r="H35" s="69">
        <v>44564</v>
      </c>
      <c r="I35" s="69">
        <v>44569</v>
      </c>
      <c r="J35" s="69">
        <v>45664</v>
      </c>
      <c r="K35" s="57">
        <v>2</v>
      </c>
      <c r="L35" s="59" t="s">
        <v>105</v>
      </c>
      <c r="M35" s="57" t="s">
        <v>73</v>
      </c>
      <c r="N35" s="57" t="s">
        <v>183</v>
      </c>
      <c r="O35" s="64" t="s">
        <v>240</v>
      </c>
    </row>
    <row r="36" spans="1:15">
      <c r="A36" s="65" t="s">
        <v>245</v>
      </c>
      <c r="B36" s="57" t="s">
        <v>191</v>
      </c>
      <c r="C36" s="57">
        <v>1</v>
      </c>
      <c r="D36" s="57"/>
      <c r="E36" s="58" t="s">
        <v>246</v>
      </c>
      <c r="F36" s="57">
        <v>14517</v>
      </c>
      <c r="G36" s="57" t="s">
        <v>247</v>
      </c>
      <c r="H36" s="69">
        <v>44592</v>
      </c>
      <c r="I36" s="69">
        <v>44687</v>
      </c>
      <c r="J36" s="69">
        <v>45782</v>
      </c>
      <c r="K36" s="57">
        <v>1</v>
      </c>
      <c r="L36" s="59" t="s">
        <v>114</v>
      </c>
      <c r="M36" s="57" t="s">
        <v>73</v>
      </c>
      <c r="N36" s="57" t="s">
        <v>183</v>
      </c>
      <c r="O36" s="64" t="s">
        <v>248</v>
      </c>
    </row>
    <row r="37" spans="1:15">
      <c r="A37" s="65" t="s">
        <v>259</v>
      </c>
      <c r="B37" s="57" t="s">
        <v>191</v>
      </c>
      <c r="C37" s="57">
        <v>2</v>
      </c>
      <c r="D37" s="57"/>
      <c r="E37" s="58" t="s">
        <v>260</v>
      </c>
      <c r="F37" s="57">
        <v>77730</v>
      </c>
      <c r="G37" s="57" t="s">
        <v>261</v>
      </c>
      <c r="H37" s="69">
        <v>44580</v>
      </c>
      <c r="I37" s="69">
        <v>44629</v>
      </c>
      <c r="J37" s="69">
        <v>45724</v>
      </c>
      <c r="K37" s="57">
        <v>2</v>
      </c>
      <c r="L37" s="59" t="s">
        <v>114</v>
      </c>
      <c r="M37" s="57" t="s">
        <v>73</v>
      </c>
      <c r="N37" s="63" t="s">
        <v>183</v>
      </c>
      <c r="O37" s="64" t="s">
        <v>262</v>
      </c>
    </row>
    <row r="38" spans="1:15">
      <c r="A38" s="65" t="s">
        <v>164</v>
      </c>
      <c r="B38" s="57" t="s">
        <v>191</v>
      </c>
      <c r="C38" s="57">
        <v>2</v>
      </c>
      <c r="D38" s="57"/>
      <c r="E38" s="58" t="s">
        <v>263</v>
      </c>
      <c r="F38" s="57">
        <v>77709</v>
      </c>
      <c r="G38" s="57" t="s">
        <v>264</v>
      </c>
      <c r="H38" s="69">
        <v>44599</v>
      </c>
      <c r="I38" s="69">
        <v>44606</v>
      </c>
      <c r="J38" s="69">
        <v>45701</v>
      </c>
      <c r="K38" s="57">
        <v>2</v>
      </c>
      <c r="L38" s="59" t="s">
        <v>265</v>
      </c>
      <c r="M38" s="57" t="s">
        <v>73</v>
      </c>
      <c r="N38" s="63" t="s">
        <v>183</v>
      </c>
      <c r="O38" s="64" t="s">
        <v>167</v>
      </c>
    </row>
    <row r="39" spans="1:15">
      <c r="A39" s="65" t="s">
        <v>266</v>
      </c>
      <c r="B39" s="57" t="s">
        <v>191</v>
      </c>
      <c r="C39" s="57">
        <v>1</v>
      </c>
      <c r="D39" s="57"/>
      <c r="E39" s="58" t="s">
        <v>267</v>
      </c>
      <c r="F39" s="57">
        <v>77704</v>
      </c>
      <c r="G39" s="57" t="s">
        <v>268</v>
      </c>
      <c r="H39" s="69">
        <v>44582</v>
      </c>
      <c r="I39" s="69">
        <v>44600</v>
      </c>
      <c r="J39" s="69">
        <v>45695</v>
      </c>
      <c r="K39" s="57">
        <v>1</v>
      </c>
      <c r="L39" s="59" t="s">
        <v>269</v>
      </c>
      <c r="M39" s="57" t="s">
        <v>73</v>
      </c>
      <c r="N39" s="63" t="s">
        <v>183</v>
      </c>
      <c r="O39" s="64" t="s">
        <v>270</v>
      </c>
    </row>
    <row r="40" spans="1:15">
      <c r="A40" s="65" t="s">
        <v>124</v>
      </c>
      <c r="B40" s="57" t="s">
        <v>191</v>
      </c>
      <c r="C40" s="57">
        <v>5</v>
      </c>
      <c r="D40" s="57"/>
      <c r="E40" s="58" t="s">
        <v>350</v>
      </c>
      <c r="F40" s="57">
        <v>77722</v>
      </c>
      <c r="G40" s="57">
        <v>75086408</v>
      </c>
      <c r="H40" s="69">
        <v>44609</v>
      </c>
      <c r="I40" s="69">
        <v>44623</v>
      </c>
      <c r="J40" s="69">
        <v>45718</v>
      </c>
      <c r="K40" s="57">
        <v>5</v>
      </c>
      <c r="L40" s="59" t="s">
        <v>126</v>
      </c>
      <c r="M40" s="57" t="s">
        <v>73</v>
      </c>
      <c r="N40" s="63" t="s">
        <v>183</v>
      </c>
      <c r="O40" s="64" t="s">
        <v>351</v>
      </c>
    </row>
    <row r="41" spans="1:15">
      <c r="A41" s="65" t="s">
        <v>355</v>
      </c>
      <c r="B41" s="57" t="s">
        <v>191</v>
      </c>
      <c r="C41" s="57">
        <v>1</v>
      </c>
      <c r="D41" s="57"/>
      <c r="E41" s="58" t="s">
        <v>356</v>
      </c>
      <c r="F41" s="57">
        <v>14602</v>
      </c>
      <c r="G41" s="57">
        <v>72838443</v>
      </c>
      <c r="H41" s="69">
        <v>44784</v>
      </c>
      <c r="I41" s="69">
        <v>44825</v>
      </c>
      <c r="J41" s="69">
        <v>45920</v>
      </c>
      <c r="K41" s="57">
        <v>1</v>
      </c>
      <c r="L41" s="59" t="s">
        <v>357</v>
      </c>
      <c r="M41" s="57" t="s">
        <v>73</v>
      </c>
      <c r="N41" s="63" t="s">
        <v>183</v>
      </c>
      <c r="O41" s="64" t="s">
        <v>358</v>
      </c>
    </row>
    <row r="42" spans="1:15">
      <c r="A42" s="65" t="s">
        <v>750</v>
      </c>
      <c r="B42" s="57" t="s">
        <v>191</v>
      </c>
      <c r="C42" s="57">
        <v>1</v>
      </c>
      <c r="D42" s="57"/>
      <c r="E42" s="58" t="s">
        <v>451</v>
      </c>
      <c r="F42" s="57">
        <v>14523</v>
      </c>
      <c r="G42" s="57" t="s">
        <v>475</v>
      </c>
      <c r="H42" s="69">
        <v>44433</v>
      </c>
      <c r="I42" s="69">
        <v>44686</v>
      </c>
      <c r="J42" s="69">
        <v>45781</v>
      </c>
      <c r="K42" s="57">
        <v>1</v>
      </c>
      <c r="L42" s="59" t="s">
        <v>751</v>
      </c>
      <c r="M42" s="57" t="s">
        <v>73</v>
      </c>
      <c r="N42" s="57" t="s">
        <v>183</v>
      </c>
      <c r="O42" s="64" t="s">
        <v>752</v>
      </c>
    </row>
    <row r="43" spans="1:15">
      <c r="A43" s="65" t="s">
        <v>753</v>
      </c>
      <c r="B43" s="57" t="s">
        <v>221</v>
      </c>
      <c r="C43" s="57">
        <v>1</v>
      </c>
      <c r="D43" s="57"/>
      <c r="E43" s="58" t="s">
        <v>347</v>
      </c>
      <c r="F43" s="57">
        <v>14503</v>
      </c>
      <c r="G43" s="57">
        <v>75502326</v>
      </c>
      <c r="H43" s="69">
        <v>44642</v>
      </c>
      <c r="I43" s="69">
        <v>44657</v>
      </c>
      <c r="J43" s="69">
        <v>45387</v>
      </c>
      <c r="K43" s="57">
        <v>1</v>
      </c>
      <c r="L43" s="59" t="s">
        <v>456</v>
      </c>
      <c r="M43" s="57" t="s">
        <v>87</v>
      </c>
      <c r="N43" s="57" t="s">
        <v>183</v>
      </c>
      <c r="O43" s="64" t="s">
        <v>754</v>
      </c>
    </row>
    <row r="44" spans="1:15">
      <c r="A44" s="65" t="s">
        <v>755</v>
      </c>
      <c r="B44" s="57" t="s">
        <v>191</v>
      </c>
      <c r="C44" s="57">
        <v>2</v>
      </c>
      <c r="D44" s="57"/>
      <c r="E44" s="58" t="s">
        <v>756</v>
      </c>
      <c r="F44" s="57">
        <v>14505</v>
      </c>
      <c r="G44" s="57" t="s">
        <v>475</v>
      </c>
      <c r="H44" s="69">
        <v>44635</v>
      </c>
      <c r="I44" s="69">
        <v>44663</v>
      </c>
      <c r="J44" s="69">
        <v>45758</v>
      </c>
      <c r="K44" s="57">
        <v>2</v>
      </c>
      <c r="L44" s="59" t="s">
        <v>453</v>
      </c>
      <c r="M44" s="57" t="s">
        <v>73</v>
      </c>
      <c r="N44" s="57" t="s">
        <v>183</v>
      </c>
      <c r="O44" s="64" t="s">
        <v>757</v>
      </c>
    </row>
    <row r="45" spans="1:15">
      <c r="A45" s="65" t="s">
        <v>758</v>
      </c>
      <c r="B45" s="57" t="s">
        <v>191</v>
      </c>
      <c r="C45" s="57">
        <v>1</v>
      </c>
      <c r="D45" s="57"/>
      <c r="E45" s="58" t="s">
        <v>759</v>
      </c>
      <c r="F45" s="57">
        <v>14513</v>
      </c>
      <c r="G45" s="57"/>
      <c r="H45" s="69">
        <v>44882</v>
      </c>
      <c r="I45" s="69">
        <v>44676</v>
      </c>
      <c r="J45" s="69">
        <v>45771</v>
      </c>
      <c r="K45" s="57">
        <v>1</v>
      </c>
      <c r="L45" s="59" t="s">
        <v>457</v>
      </c>
      <c r="M45" s="57" t="s">
        <v>73</v>
      </c>
      <c r="N45" s="57" t="s">
        <v>183</v>
      </c>
      <c r="O45" s="64" t="s">
        <v>760</v>
      </c>
    </row>
    <row r="46" spans="1:15">
      <c r="A46" s="65" t="s">
        <v>761</v>
      </c>
      <c r="B46" s="57" t="s">
        <v>191</v>
      </c>
      <c r="C46" s="57">
        <v>3</v>
      </c>
      <c r="D46" s="57"/>
      <c r="E46" s="58" t="s">
        <v>762</v>
      </c>
      <c r="F46" s="57">
        <v>14520</v>
      </c>
      <c r="G46" s="57" t="s">
        <v>327</v>
      </c>
      <c r="H46" s="69">
        <v>44665</v>
      </c>
      <c r="I46" s="69">
        <v>44687</v>
      </c>
      <c r="J46" s="69">
        <v>45782</v>
      </c>
      <c r="K46" s="57">
        <v>3</v>
      </c>
      <c r="L46" s="59" t="s">
        <v>763</v>
      </c>
      <c r="M46" s="57" t="s">
        <v>73</v>
      </c>
      <c r="N46" s="63" t="s">
        <v>183</v>
      </c>
      <c r="O46" s="64" t="s">
        <v>764</v>
      </c>
    </row>
    <row r="47" spans="1:15">
      <c r="A47" s="65" t="s">
        <v>765</v>
      </c>
      <c r="B47" s="57" t="s">
        <v>191</v>
      </c>
      <c r="C47" s="57">
        <v>5</v>
      </c>
      <c r="D47" s="57"/>
      <c r="E47" s="58" t="s">
        <v>766</v>
      </c>
      <c r="F47" s="57">
        <v>14560</v>
      </c>
      <c r="G47" s="57" t="s">
        <v>475</v>
      </c>
      <c r="H47" s="69">
        <v>44742</v>
      </c>
      <c r="I47" s="69">
        <v>44750</v>
      </c>
      <c r="J47" s="69">
        <v>45845</v>
      </c>
      <c r="K47" s="57">
        <v>5</v>
      </c>
      <c r="L47" s="59" t="s">
        <v>767</v>
      </c>
      <c r="M47" s="57" t="s">
        <v>73</v>
      </c>
      <c r="N47" s="63" t="s">
        <v>183</v>
      </c>
      <c r="O47" s="64" t="s">
        <v>768</v>
      </c>
    </row>
    <row r="48" spans="1:15">
      <c r="A48" s="65" t="s">
        <v>460</v>
      </c>
      <c r="B48" s="57" t="s">
        <v>769</v>
      </c>
      <c r="C48" s="57"/>
      <c r="D48" s="57"/>
      <c r="E48" s="58" t="s">
        <v>770</v>
      </c>
      <c r="F48" s="57">
        <v>14567</v>
      </c>
      <c r="G48" s="57" t="s">
        <v>475</v>
      </c>
      <c r="H48" s="69">
        <v>44692</v>
      </c>
      <c r="I48" s="69">
        <v>44752</v>
      </c>
      <c r="J48" s="69">
        <v>45847</v>
      </c>
      <c r="K48" s="57">
        <v>4</v>
      </c>
      <c r="L48" s="59" t="s">
        <v>461</v>
      </c>
      <c r="M48" s="57" t="s">
        <v>73</v>
      </c>
      <c r="N48" s="57" t="s">
        <v>183</v>
      </c>
      <c r="O48" s="64" t="s">
        <v>771</v>
      </c>
    </row>
    <row r="49" spans="1:15">
      <c r="A49" s="65" t="s">
        <v>772</v>
      </c>
      <c r="B49" s="57" t="s">
        <v>191</v>
      </c>
      <c r="C49" s="57">
        <v>1</v>
      </c>
      <c r="D49" s="57"/>
      <c r="E49" s="58" t="s">
        <v>773</v>
      </c>
      <c r="F49" s="57">
        <v>14584</v>
      </c>
      <c r="G49" s="57" t="s">
        <v>475</v>
      </c>
      <c r="H49" s="69">
        <v>44744</v>
      </c>
      <c r="I49" s="69">
        <v>44818</v>
      </c>
      <c r="J49" s="69">
        <v>45913</v>
      </c>
      <c r="K49" s="57">
        <v>1</v>
      </c>
      <c r="L49" s="59" t="s">
        <v>774</v>
      </c>
      <c r="M49" s="57" t="s">
        <v>73</v>
      </c>
      <c r="N49" s="57" t="s">
        <v>183</v>
      </c>
      <c r="O49" s="64" t="s">
        <v>775</v>
      </c>
    </row>
    <row r="50" spans="1:15">
      <c r="A50" s="65" t="s">
        <v>776</v>
      </c>
      <c r="B50" s="57" t="s">
        <v>191</v>
      </c>
      <c r="C50" s="57">
        <v>1</v>
      </c>
      <c r="D50" s="57"/>
      <c r="E50" s="58" t="s">
        <v>777</v>
      </c>
      <c r="F50" s="57">
        <v>14558</v>
      </c>
      <c r="G50" s="57" t="s">
        <v>475</v>
      </c>
      <c r="H50" s="69">
        <v>44679</v>
      </c>
      <c r="I50" s="69">
        <v>44818</v>
      </c>
      <c r="J50" s="69">
        <v>45913</v>
      </c>
      <c r="K50" s="57">
        <v>1</v>
      </c>
      <c r="L50" s="59" t="s">
        <v>778</v>
      </c>
      <c r="M50" s="57" t="s">
        <v>73</v>
      </c>
      <c r="N50" s="57" t="s">
        <v>183</v>
      </c>
      <c r="O50" s="64" t="s">
        <v>779</v>
      </c>
    </row>
    <row r="51" spans="1:15">
      <c r="A51" s="65" t="s">
        <v>780</v>
      </c>
      <c r="B51" s="57" t="s">
        <v>221</v>
      </c>
      <c r="C51" s="57">
        <v>1</v>
      </c>
      <c r="D51" s="57"/>
      <c r="E51" s="58" t="s">
        <v>781</v>
      </c>
      <c r="F51" s="57">
        <v>14583</v>
      </c>
      <c r="G51" s="57" t="s">
        <v>475</v>
      </c>
      <c r="H51" s="69">
        <v>44774</v>
      </c>
      <c r="I51" s="69">
        <v>44818</v>
      </c>
      <c r="J51" s="69">
        <v>45548</v>
      </c>
      <c r="K51" s="57">
        <v>1</v>
      </c>
      <c r="L51" s="59" t="s">
        <v>459</v>
      </c>
      <c r="M51" s="57" t="s">
        <v>87</v>
      </c>
      <c r="N51" s="57" t="s">
        <v>183</v>
      </c>
      <c r="O51" s="64" t="s">
        <v>782</v>
      </c>
    </row>
    <row r="52" spans="1:15">
      <c r="A52" s="65" t="s">
        <v>783</v>
      </c>
      <c r="B52" s="57" t="s">
        <v>191</v>
      </c>
      <c r="C52" s="57">
        <v>2</v>
      </c>
      <c r="D52" s="57"/>
      <c r="E52" s="58" t="s">
        <v>784</v>
      </c>
      <c r="F52" s="57">
        <v>14598</v>
      </c>
      <c r="G52" s="57">
        <v>72303016</v>
      </c>
      <c r="H52" s="69">
        <v>44785</v>
      </c>
      <c r="I52" s="69">
        <v>44818</v>
      </c>
      <c r="J52" s="69">
        <v>45913</v>
      </c>
      <c r="K52" s="57">
        <v>2</v>
      </c>
      <c r="L52" s="59" t="s">
        <v>254</v>
      </c>
      <c r="M52" s="57" t="s">
        <v>73</v>
      </c>
      <c r="N52" s="63" t="s">
        <v>183</v>
      </c>
      <c r="O52" s="64" t="s">
        <v>785</v>
      </c>
    </row>
    <row r="53" spans="1:15">
      <c r="A53" s="65" t="s">
        <v>786</v>
      </c>
      <c r="B53" s="57" t="s">
        <v>191</v>
      </c>
      <c r="C53" s="57">
        <v>1</v>
      </c>
      <c r="D53" s="57"/>
      <c r="E53" s="58" t="s">
        <v>787</v>
      </c>
      <c r="F53" s="57">
        <v>14597</v>
      </c>
      <c r="G53" s="57" t="s">
        <v>475</v>
      </c>
      <c r="H53" s="69">
        <v>44740</v>
      </c>
      <c r="I53" s="69">
        <v>44818</v>
      </c>
      <c r="J53" s="69">
        <v>45913</v>
      </c>
      <c r="K53" s="57">
        <v>1</v>
      </c>
      <c r="L53" s="59" t="s">
        <v>88</v>
      </c>
      <c r="M53" s="57" t="s">
        <v>73</v>
      </c>
      <c r="N53" s="63" t="s">
        <v>183</v>
      </c>
      <c r="O53" s="64" t="s">
        <v>788</v>
      </c>
    </row>
    <row r="54" spans="1:15">
      <c r="A54" s="65" t="s">
        <v>789</v>
      </c>
      <c r="B54" s="57" t="s">
        <v>191</v>
      </c>
      <c r="C54" s="57">
        <v>5</v>
      </c>
      <c r="D54" s="57"/>
      <c r="E54" s="58" t="s">
        <v>790</v>
      </c>
      <c r="F54" s="57">
        <v>14572</v>
      </c>
      <c r="G54" s="57" t="s">
        <v>475</v>
      </c>
      <c r="H54" s="69">
        <v>44747</v>
      </c>
      <c r="I54" s="69">
        <v>44823</v>
      </c>
      <c r="J54" s="69">
        <v>45918</v>
      </c>
      <c r="K54" s="57">
        <v>5</v>
      </c>
      <c r="L54" s="59" t="s">
        <v>791</v>
      </c>
      <c r="M54" s="57" t="s">
        <v>73</v>
      </c>
      <c r="N54" s="63" t="s">
        <v>183</v>
      </c>
      <c r="O54" s="64" t="s">
        <v>792</v>
      </c>
    </row>
    <row r="55" spans="1:15">
      <c r="A55" s="65" t="s">
        <v>793</v>
      </c>
      <c r="B55" s="57" t="s">
        <v>191</v>
      </c>
      <c r="C55" s="57">
        <v>3</v>
      </c>
      <c r="D55" s="57"/>
      <c r="E55" s="58" t="s">
        <v>794</v>
      </c>
      <c r="F55" s="57">
        <v>14607</v>
      </c>
      <c r="G55" s="57" t="s">
        <v>475</v>
      </c>
      <c r="H55" s="69" t="s">
        <v>795</v>
      </c>
      <c r="I55" s="69">
        <v>44841</v>
      </c>
      <c r="J55" s="69">
        <v>45906</v>
      </c>
      <c r="K55" s="57">
        <v>3</v>
      </c>
      <c r="L55" s="59" t="s">
        <v>140</v>
      </c>
      <c r="M55" s="57" t="s">
        <v>73</v>
      </c>
      <c r="N55" s="63" t="s">
        <v>183</v>
      </c>
      <c r="O55" s="64" t="s">
        <v>796</v>
      </c>
    </row>
    <row r="56" spans="1:15">
      <c r="A56" s="65" t="s">
        <v>797</v>
      </c>
      <c r="B56" s="57" t="s">
        <v>191</v>
      </c>
      <c r="C56" s="57">
        <v>3</v>
      </c>
      <c r="D56" s="57"/>
      <c r="E56" s="58" t="s">
        <v>798</v>
      </c>
      <c r="F56" s="57">
        <v>14608</v>
      </c>
      <c r="G56" s="57" t="s">
        <v>475</v>
      </c>
      <c r="H56" s="69">
        <v>44828</v>
      </c>
      <c r="I56" s="69">
        <v>44841</v>
      </c>
      <c r="J56" s="69">
        <v>45906</v>
      </c>
      <c r="K56" s="57">
        <v>4</v>
      </c>
      <c r="L56" s="59" t="s">
        <v>799</v>
      </c>
      <c r="M56" s="57" t="s">
        <v>73</v>
      </c>
      <c r="N56" s="63" t="s">
        <v>183</v>
      </c>
      <c r="O56" s="64" t="s">
        <v>800</v>
      </c>
    </row>
    <row r="57" spans="1:15">
      <c r="A57" s="65" t="s">
        <v>801</v>
      </c>
      <c r="B57" s="57" t="s">
        <v>191</v>
      </c>
      <c r="C57" s="57">
        <v>2</v>
      </c>
      <c r="D57" s="57"/>
      <c r="E57" s="58" t="s">
        <v>802</v>
      </c>
      <c r="F57" s="57">
        <v>14615</v>
      </c>
      <c r="G57" s="57">
        <v>75000072</v>
      </c>
      <c r="H57" s="69" t="s">
        <v>803</v>
      </c>
      <c r="I57" s="69">
        <v>44869</v>
      </c>
      <c r="J57" s="69">
        <v>45964</v>
      </c>
      <c r="K57" s="57">
        <v>2</v>
      </c>
      <c r="L57" s="59" t="s">
        <v>804</v>
      </c>
      <c r="M57" s="57" t="s">
        <v>73</v>
      </c>
      <c r="N57" s="57" t="s">
        <v>183</v>
      </c>
      <c r="O57" s="64" t="s">
        <v>805</v>
      </c>
    </row>
    <row r="58" spans="1:15">
      <c r="A58" s="65" t="s">
        <v>806</v>
      </c>
      <c r="B58" s="57" t="s">
        <v>191</v>
      </c>
      <c r="C58" s="57">
        <v>1</v>
      </c>
      <c r="D58" s="57"/>
      <c r="E58" s="58" t="s">
        <v>807</v>
      </c>
      <c r="F58" s="57">
        <v>14609</v>
      </c>
      <c r="G58" s="57" t="s">
        <v>475</v>
      </c>
      <c r="H58" s="69">
        <v>44775</v>
      </c>
      <c r="I58" s="69">
        <v>44846</v>
      </c>
      <c r="J58" s="69">
        <v>45941</v>
      </c>
      <c r="K58" s="57">
        <v>1</v>
      </c>
      <c r="L58" s="59" t="s">
        <v>808</v>
      </c>
      <c r="M58" s="57" t="s">
        <v>73</v>
      </c>
      <c r="N58" s="57" t="s">
        <v>183</v>
      </c>
      <c r="O58" s="64" t="s">
        <v>809</v>
      </c>
    </row>
    <row r="59" spans="1:15">
      <c r="A59" s="65" t="s">
        <v>810</v>
      </c>
      <c r="B59" s="57" t="s">
        <v>221</v>
      </c>
      <c r="C59" s="57">
        <v>1</v>
      </c>
      <c r="D59" s="57"/>
      <c r="E59" s="58" t="s">
        <v>781</v>
      </c>
      <c r="F59" s="57">
        <v>14605</v>
      </c>
      <c r="G59" s="57" t="s">
        <v>475</v>
      </c>
      <c r="H59" s="69">
        <v>44775</v>
      </c>
      <c r="I59" s="69">
        <v>44847</v>
      </c>
      <c r="J59" s="69">
        <v>45577</v>
      </c>
      <c r="K59" s="57">
        <v>1</v>
      </c>
      <c r="L59" s="59" t="s">
        <v>811</v>
      </c>
      <c r="M59" s="57" t="s">
        <v>87</v>
      </c>
      <c r="N59" s="57" t="s">
        <v>183</v>
      </c>
      <c r="O59" s="64" t="s">
        <v>812</v>
      </c>
    </row>
    <row r="60" spans="1:15">
      <c r="A60" s="65" t="s">
        <v>813</v>
      </c>
      <c r="B60" s="57" t="s">
        <v>191</v>
      </c>
      <c r="C60" s="57">
        <v>2</v>
      </c>
      <c r="D60" s="57"/>
      <c r="E60" s="58" t="s">
        <v>814</v>
      </c>
      <c r="F60" s="57">
        <v>14617</v>
      </c>
      <c r="G60" s="57" t="s">
        <v>278</v>
      </c>
      <c r="H60" s="69">
        <v>44834</v>
      </c>
      <c r="I60" s="69">
        <v>44860</v>
      </c>
      <c r="J60" s="69">
        <v>45955</v>
      </c>
      <c r="K60" s="57">
        <v>1</v>
      </c>
      <c r="L60" s="59" t="s">
        <v>439</v>
      </c>
      <c r="M60" s="57" t="s">
        <v>73</v>
      </c>
      <c r="N60" s="57" t="s">
        <v>183</v>
      </c>
      <c r="O60" s="64" t="s">
        <v>815</v>
      </c>
    </row>
    <row r="61" spans="1:15">
      <c r="A61" s="65" t="s">
        <v>816</v>
      </c>
      <c r="B61" s="57" t="s">
        <v>221</v>
      </c>
      <c r="C61" s="57">
        <v>1</v>
      </c>
      <c r="D61" s="57"/>
      <c r="E61" s="58" t="s">
        <v>817</v>
      </c>
      <c r="F61" s="57">
        <v>14627</v>
      </c>
      <c r="G61" s="57" t="s">
        <v>268</v>
      </c>
      <c r="H61" s="69">
        <v>44774</v>
      </c>
      <c r="I61" s="69">
        <v>44867</v>
      </c>
      <c r="J61" s="69">
        <v>45505</v>
      </c>
      <c r="K61" s="57">
        <v>1</v>
      </c>
      <c r="L61" s="59" t="s">
        <v>818</v>
      </c>
      <c r="M61" s="57" t="s">
        <v>87</v>
      </c>
      <c r="N61" s="57" t="s">
        <v>183</v>
      </c>
      <c r="O61" s="64" t="s">
        <v>819</v>
      </c>
    </row>
    <row r="62" spans="1:15">
      <c r="A62" s="65" t="s">
        <v>820</v>
      </c>
      <c r="B62" s="57" t="s">
        <v>191</v>
      </c>
      <c r="C62" s="57">
        <v>2</v>
      </c>
      <c r="D62" s="57"/>
      <c r="E62" s="58" t="s">
        <v>821</v>
      </c>
      <c r="F62" s="57">
        <v>77591</v>
      </c>
      <c r="G62" s="57" t="s">
        <v>322</v>
      </c>
      <c r="H62" s="69">
        <v>44826</v>
      </c>
      <c r="I62" s="69">
        <v>44868</v>
      </c>
      <c r="J62" s="69">
        <v>45902</v>
      </c>
      <c r="K62" s="57">
        <v>2</v>
      </c>
      <c r="L62" s="59" t="s">
        <v>822</v>
      </c>
      <c r="M62" s="57" t="s">
        <v>73</v>
      </c>
      <c r="N62" s="57" t="s">
        <v>183</v>
      </c>
      <c r="O62" s="64" t="s">
        <v>823</v>
      </c>
    </row>
    <row r="63" spans="1:15">
      <c r="A63" s="65" t="s">
        <v>824</v>
      </c>
      <c r="B63" s="57" t="s">
        <v>191</v>
      </c>
      <c r="C63" s="57">
        <v>2</v>
      </c>
      <c r="D63" s="57"/>
      <c r="E63" s="58" t="s">
        <v>825</v>
      </c>
      <c r="F63" s="57">
        <v>14617</v>
      </c>
      <c r="G63" s="57" t="s">
        <v>475</v>
      </c>
      <c r="H63" s="69">
        <v>44855</v>
      </c>
      <c r="I63" s="69">
        <v>44879</v>
      </c>
      <c r="J63" s="69">
        <v>45974</v>
      </c>
      <c r="K63" s="57">
        <v>2</v>
      </c>
      <c r="L63" s="59" t="s">
        <v>826</v>
      </c>
      <c r="M63" s="57" t="s">
        <v>73</v>
      </c>
      <c r="N63" s="63" t="s">
        <v>183</v>
      </c>
      <c r="O63" s="64" t="s">
        <v>827</v>
      </c>
    </row>
    <row r="64" spans="1:15">
      <c r="A64" s="65" t="s">
        <v>828</v>
      </c>
      <c r="B64" s="57" t="s">
        <v>191</v>
      </c>
      <c r="C64" s="57">
        <v>2</v>
      </c>
      <c r="D64" s="57"/>
      <c r="E64" s="58" t="s">
        <v>798</v>
      </c>
      <c r="F64" s="57">
        <v>14646</v>
      </c>
      <c r="G64" s="57" t="s">
        <v>475</v>
      </c>
      <c r="H64" s="69">
        <v>44865</v>
      </c>
      <c r="I64" s="69">
        <v>44901</v>
      </c>
      <c r="J64" s="69">
        <v>45996</v>
      </c>
      <c r="K64" s="57">
        <v>2</v>
      </c>
      <c r="L64" s="59" t="s">
        <v>829</v>
      </c>
      <c r="M64" s="57" t="s">
        <v>73</v>
      </c>
      <c r="N64" s="63" t="s">
        <v>183</v>
      </c>
      <c r="O64" s="64" t="s">
        <v>830</v>
      </c>
    </row>
    <row r="65" spans="1:15">
      <c r="A65" s="65" t="s">
        <v>179</v>
      </c>
      <c r="B65" s="57" t="s">
        <v>191</v>
      </c>
      <c r="C65" s="57">
        <v>1</v>
      </c>
      <c r="D65" s="57"/>
      <c r="E65" s="58" t="s">
        <v>831</v>
      </c>
      <c r="F65" s="57">
        <v>14649</v>
      </c>
      <c r="G65" s="57" t="s">
        <v>180</v>
      </c>
      <c r="H65" s="69">
        <v>44873</v>
      </c>
      <c r="I65" s="69">
        <v>44901</v>
      </c>
      <c r="J65" s="69">
        <v>45996</v>
      </c>
      <c r="K65" s="57">
        <v>1</v>
      </c>
      <c r="L65" s="59" t="s">
        <v>181</v>
      </c>
      <c r="M65" s="57" t="s">
        <v>73</v>
      </c>
      <c r="N65" s="63" t="s">
        <v>183</v>
      </c>
      <c r="O65" s="64" t="s">
        <v>182</v>
      </c>
    </row>
    <row r="66" spans="1:15">
      <c r="A66" s="65" t="s">
        <v>832</v>
      </c>
      <c r="B66" s="57" t="s">
        <v>221</v>
      </c>
      <c r="C66" s="57">
        <v>1</v>
      </c>
      <c r="D66" s="57"/>
      <c r="E66" s="58" t="s">
        <v>833</v>
      </c>
      <c r="F66" s="57">
        <v>14647</v>
      </c>
      <c r="G66" s="57">
        <v>7242428</v>
      </c>
      <c r="H66" s="69">
        <v>44838</v>
      </c>
      <c r="I66" s="69">
        <v>44901</v>
      </c>
      <c r="J66" s="69">
        <v>45631</v>
      </c>
      <c r="K66" s="57">
        <v>1</v>
      </c>
      <c r="L66" s="59" t="s">
        <v>834</v>
      </c>
      <c r="M66" s="57" t="s">
        <v>87</v>
      </c>
      <c r="N66" s="57" t="s">
        <v>183</v>
      </c>
      <c r="O66" s="64" t="s">
        <v>835</v>
      </c>
    </row>
    <row r="67" spans="1:15">
      <c r="A67" s="65" t="s">
        <v>836</v>
      </c>
      <c r="B67" s="57" t="s">
        <v>191</v>
      </c>
      <c r="C67" s="57">
        <v>2</v>
      </c>
      <c r="D67" s="57"/>
      <c r="E67" s="58" t="s">
        <v>794</v>
      </c>
      <c r="F67" s="57">
        <v>14659</v>
      </c>
      <c r="G67" s="57" t="s">
        <v>475</v>
      </c>
      <c r="H67" s="69">
        <v>44831</v>
      </c>
      <c r="I67" s="69">
        <v>44912</v>
      </c>
      <c r="J67" s="69">
        <v>44911</v>
      </c>
      <c r="K67" s="57">
        <v>2</v>
      </c>
      <c r="L67" s="59" t="s">
        <v>837</v>
      </c>
      <c r="M67" s="57" t="s">
        <v>87</v>
      </c>
      <c r="N67" s="57" t="s">
        <v>183</v>
      </c>
      <c r="O67" s="64" t="s">
        <v>838</v>
      </c>
    </row>
    <row r="68" spans="1:15">
      <c r="A68" s="65" t="s">
        <v>839</v>
      </c>
      <c r="B68" s="57" t="s">
        <v>191</v>
      </c>
      <c r="C68" s="57">
        <v>1</v>
      </c>
      <c r="D68" s="57"/>
      <c r="E68" s="58" t="s">
        <v>840</v>
      </c>
      <c r="F68" s="57">
        <v>14651</v>
      </c>
      <c r="G68" s="57" t="s">
        <v>475</v>
      </c>
      <c r="H68" s="69">
        <v>44880</v>
      </c>
      <c r="I68" s="69">
        <v>44915</v>
      </c>
      <c r="J68" s="69">
        <v>46010</v>
      </c>
      <c r="K68" s="57">
        <v>1</v>
      </c>
      <c r="L68" s="59" t="s">
        <v>340</v>
      </c>
      <c r="M68" s="57" t="s">
        <v>73</v>
      </c>
      <c r="N68" s="63" t="s">
        <v>183</v>
      </c>
      <c r="O68" s="64" t="s">
        <v>841</v>
      </c>
    </row>
    <row r="69" spans="1:15">
      <c r="A69" s="65" t="s">
        <v>842</v>
      </c>
      <c r="B69" s="57" t="s">
        <v>221</v>
      </c>
      <c r="C69" s="57">
        <v>1</v>
      </c>
      <c r="D69" s="57"/>
      <c r="E69" s="58" t="s">
        <v>347</v>
      </c>
      <c r="F69" s="57">
        <v>14653</v>
      </c>
      <c r="G69" s="57" t="s">
        <v>843</v>
      </c>
      <c r="H69" s="69">
        <v>44876</v>
      </c>
      <c r="I69" s="69">
        <v>44922</v>
      </c>
      <c r="J69" s="69">
        <v>45652</v>
      </c>
      <c r="K69" s="57">
        <v>1</v>
      </c>
      <c r="L69" s="59" t="s">
        <v>844</v>
      </c>
      <c r="M69" s="57" t="s">
        <v>87</v>
      </c>
      <c r="N69" s="63" t="s">
        <v>183</v>
      </c>
      <c r="O69" s="64" t="s">
        <v>845</v>
      </c>
    </row>
    <row r="70" spans="1:15">
      <c r="A70" s="65" t="s">
        <v>846</v>
      </c>
      <c r="B70" s="57" t="s">
        <v>430</v>
      </c>
      <c r="C70" s="57">
        <v>1</v>
      </c>
      <c r="D70" s="57"/>
      <c r="E70" s="58" t="s">
        <v>458</v>
      </c>
      <c r="F70" s="57">
        <v>14514</v>
      </c>
      <c r="G70" s="57" t="s">
        <v>475</v>
      </c>
      <c r="H70" s="69">
        <v>44615</v>
      </c>
      <c r="I70" s="69">
        <v>44687</v>
      </c>
      <c r="J70" s="69">
        <v>46512</v>
      </c>
      <c r="K70" s="57">
        <v>1</v>
      </c>
      <c r="L70" s="59" t="s">
        <v>847</v>
      </c>
      <c r="M70" s="57" t="s">
        <v>379</v>
      </c>
      <c r="N70" s="63" t="s">
        <v>848</v>
      </c>
      <c r="O70" s="64" t="s">
        <v>849</v>
      </c>
    </row>
    <row r="71" spans="1:15">
      <c r="A71" s="65" t="s">
        <v>850</v>
      </c>
      <c r="B71" s="57" t="s">
        <v>191</v>
      </c>
      <c r="C71" s="57">
        <v>3</v>
      </c>
      <c r="D71" s="57"/>
      <c r="E71" s="58" t="s">
        <v>851</v>
      </c>
      <c r="F71" s="57">
        <v>14648</v>
      </c>
      <c r="G71" s="57" t="s">
        <v>475</v>
      </c>
      <c r="H71" s="69">
        <v>44873</v>
      </c>
      <c r="I71" s="69">
        <v>44687</v>
      </c>
      <c r="J71" s="69">
        <v>45782</v>
      </c>
      <c r="K71" s="57">
        <v>3</v>
      </c>
      <c r="L71" s="59" t="s">
        <v>852</v>
      </c>
      <c r="M71" s="57" t="s">
        <v>73</v>
      </c>
      <c r="N71" s="57" t="s">
        <v>183</v>
      </c>
      <c r="O71" s="64" t="s">
        <v>853</v>
      </c>
    </row>
    <row r="72" spans="1:15">
      <c r="A72" s="65" t="s">
        <v>854</v>
      </c>
      <c r="B72" s="57" t="s">
        <v>367</v>
      </c>
      <c r="C72" s="57">
        <v>5</v>
      </c>
      <c r="D72" s="57"/>
      <c r="E72" s="58" t="s">
        <v>855</v>
      </c>
      <c r="F72" s="57" t="s">
        <v>475</v>
      </c>
      <c r="G72" s="57" t="s">
        <v>475</v>
      </c>
      <c r="H72" s="69" t="s">
        <v>475</v>
      </c>
      <c r="I72" s="69">
        <v>44810</v>
      </c>
      <c r="J72" s="69">
        <v>45905</v>
      </c>
      <c r="K72" s="57">
        <v>2500</v>
      </c>
      <c r="L72" s="59" t="s">
        <v>856</v>
      </c>
      <c r="M72" s="57" t="s">
        <v>73</v>
      </c>
      <c r="N72" s="57" t="s">
        <v>183</v>
      </c>
      <c r="O72" s="64" t="s">
        <v>857</v>
      </c>
    </row>
    <row r="73" spans="1:15">
      <c r="A73" s="65" t="s">
        <v>858</v>
      </c>
      <c r="B73" s="57" t="s">
        <v>367</v>
      </c>
      <c r="C73" s="57">
        <v>3</v>
      </c>
      <c r="D73" s="57"/>
      <c r="E73" s="58" t="s">
        <v>419</v>
      </c>
      <c r="F73" s="57" t="s">
        <v>475</v>
      </c>
      <c r="G73" s="57" t="s">
        <v>475</v>
      </c>
      <c r="H73" s="69" t="s">
        <v>475</v>
      </c>
      <c r="I73" s="69">
        <v>44810</v>
      </c>
      <c r="J73" s="69">
        <v>46635</v>
      </c>
      <c r="K73" s="57">
        <v>1500</v>
      </c>
      <c r="L73" s="59" t="s">
        <v>462</v>
      </c>
      <c r="M73" s="57" t="s">
        <v>379</v>
      </c>
      <c r="N73" s="57" t="s">
        <v>183</v>
      </c>
      <c r="O73" s="64" t="s">
        <v>859</v>
      </c>
    </row>
    <row r="74" spans="1:15">
      <c r="A74" s="65" t="s">
        <v>860</v>
      </c>
      <c r="B74" s="57" t="s">
        <v>367</v>
      </c>
      <c r="C74" s="57">
        <v>5</v>
      </c>
      <c r="D74" s="57"/>
      <c r="E74" s="58" t="s">
        <v>426</v>
      </c>
      <c r="F74" s="57" t="s">
        <v>475</v>
      </c>
      <c r="G74" s="57" t="s">
        <v>427</v>
      </c>
      <c r="H74" s="69"/>
      <c r="I74" s="69">
        <v>44810</v>
      </c>
      <c r="J74" s="69">
        <v>46635</v>
      </c>
      <c r="K74" s="57">
        <v>2500</v>
      </c>
      <c r="L74" s="59" t="s">
        <v>861</v>
      </c>
      <c r="M74" s="57" t="s">
        <v>379</v>
      </c>
      <c r="N74" s="57" t="s">
        <v>183</v>
      </c>
      <c r="O74" s="64" t="s">
        <v>862</v>
      </c>
    </row>
    <row r="75" spans="1:15">
      <c r="A75" s="65" t="s">
        <v>863</v>
      </c>
      <c r="B75" s="57" t="s">
        <v>367</v>
      </c>
      <c r="C75" s="57">
        <v>1</v>
      </c>
      <c r="D75" s="57"/>
      <c r="E75" s="58" t="s">
        <v>864</v>
      </c>
      <c r="F75" s="57" t="s">
        <v>475</v>
      </c>
      <c r="G75" s="57" t="s">
        <v>475</v>
      </c>
      <c r="H75" s="69" t="s">
        <v>475</v>
      </c>
      <c r="I75" s="69">
        <v>44810</v>
      </c>
      <c r="J75" s="69">
        <v>46635</v>
      </c>
      <c r="K75" s="57">
        <v>500</v>
      </c>
      <c r="L75" s="59" t="s">
        <v>865</v>
      </c>
      <c r="M75" s="57" t="s">
        <v>379</v>
      </c>
      <c r="N75" s="57" t="s">
        <v>183</v>
      </c>
      <c r="O75" s="64" t="s">
        <v>866</v>
      </c>
    </row>
    <row r="76" spans="1:15">
      <c r="A76" s="65" t="s">
        <v>867</v>
      </c>
      <c r="B76" s="57" t="s">
        <v>367</v>
      </c>
      <c r="C76" s="57">
        <v>3</v>
      </c>
      <c r="D76" s="57"/>
      <c r="E76" s="58" t="s">
        <v>868</v>
      </c>
      <c r="F76" s="57" t="s">
        <v>475</v>
      </c>
      <c r="G76" s="57" t="s">
        <v>475</v>
      </c>
      <c r="H76" s="69" t="s">
        <v>475</v>
      </c>
      <c r="I76" s="69">
        <v>44810</v>
      </c>
      <c r="J76" s="69">
        <v>46635</v>
      </c>
      <c r="K76" s="57">
        <v>1500</v>
      </c>
      <c r="L76" s="59" t="s">
        <v>869</v>
      </c>
      <c r="M76" s="57" t="s">
        <v>379</v>
      </c>
      <c r="N76" s="57" t="s">
        <v>183</v>
      </c>
      <c r="O76" s="64" t="s">
        <v>870</v>
      </c>
    </row>
    <row r="77" spans="1:15">
      <c r="A77" s="65" t="s">
        <v>871</v>
      </c>
      <c r="B77" s="57" t="s">
        <v>872</v>
      </c>
      <c r="C77" s="57">
        <v>1</v>
      </c>
      <c r="D77" s="57"/>
      <c r="E77" s="58" t="s">
        <v>368</v>
      </c>
      <c r="F77" s="57"/>
      <c r="G77" s="57">
        <v>72885467</v>
      </c>
      <c r="H77" s="69" t="s">
        <v>475</v>
      </c>
      <c r="I77" s="69">
        <v>44768</v>
      </c>
      <c r="J77" s="69">
        <v>46593</v>
      </c>
      <c r="K77" s="57">
        <v>200</v>
      </c>
      <c r="L77" s="59" t="s">
        <v>873</v>
      </c>
      <c r="M77" s="57" t="s">
        <v>379</v>
      </c>
      <c r="N77" s="57" t="s">
        <v>183</v>
      </c>
      <c r="O77" s="64" t="s">
        <v>874</v>
      </c>
    </row>
    <row r="78" spans="1:15">
      <c r="A78" s="65" t="s">
        <v>366</v>
      </c>
      <c r="B78" s="57" t="s">
        <v>875</v>
      </c>
      <c r="C78" s="57"/>
      <c r="D78" s="57"/>
      <c r="E78" s="58" t="s">
        <v>368</v>
      </c>
      <c r="F78" s="57" t="s">
        <v>475</v>
      </c>
      <c r="G78" s="57">
        <v>72885467</v>
      </c>
      <c r="H78" s="69">
        <v>44151</v>
      </c>
      <c r="I78" s="69">
        <v>44173</v>
      </c>
      <c r="J78" s="69">
        <v>45267</v>
      </c>
      <c r="K78" s="57">
        <v>250</v>
      </c>
      <c r="L78" s="59" t="s">
        <v>876</v>
      </c>
      <c r="M78" s="57" t="s">
        <v>379</v>
      </c>
      <c r="N78" s="57" t="s">
        <v>183</v>
      </c>
      <c r="O78" s="64" t="s">
        <v>369</v>
      </c>
    </row>
    <row r="79" spans="1:15">
      <c r="A79" s="65" t="s">
        <v>877</v>
      </c>
      <c r="B79" s="57" t="s">
        <v>370</v>
      </c>
      <c r="C79" s="57">
        <v>10</v>
      </c>
      <c r="D79" s="57"/>
      <c r="E79" s="58" t="s">
        <v>371</v>
      </c>
      <c r="F79" s="57">
        <v>77655</v>
      </c>
      <c r="G79" s="57"/>
      <c r="H79" s="69" t="s">
        <v>878</v>
      </c>
      <c r="I79" s="69">
        <v>44590</v>
      </c>
      <c r="J79" s="69">
        <v>45685</v>
      </c>
      <c r="K79" s="57">
        <v>500</v>
      </c>
      <c r="L79" s="59" t="s">
        <v>879</v>
      </c>
      <c r="M79" s="57" t="s">
        <v>73</v>
      </c>
      <c r="N79" s="63" t="s">
        <v>183</v>
      </c>
      <c r="O79" s="64" t="s">
        <v>880</v>
      </c>
    </row>
    <row r="80" spans="1:15">
      <c r="A80" s="65" t="s">
        <v>372</v>
      </c>
      <c r="B80" s="57" t="s">
        <v>191</v>
      </c>
      <c r="C80" s="57">
        <v>4</v>
      </c>
      <c r="D80" s="57"/>
      <c r="E80" s="58" t="s">
        <v>373</v>
      </c>
      <c r="F80" s="57">
        <v>77708</v>
      </c>
      <c r="G80" s="57" t="s">
        <v>374</v>
      </c>
      <c r="H80" s="69">
        <v>44600</v>
      </c>
      <c r="I80" s="69">
        <v>44603</v>
      </c>
      <c r="J80" s="69">
        <v>45698</v>
      </c>
      <c r="K80" s="57">
        <v>1500</v>
      </c>
      <c r="L80" s="59" t="s">
        <v>881</v>
      </c>
      <c r="M80" s="57" t="s">
        <v>73</v>
      </c>
      <c r="N80" s="63" t="s">
        <v>183</v>
      </c>
      <c r="O80" s="64" t="s">
        <v>375</v>
      </c>
    </row>
    <row r="81" spans="1:15">
      <c r="A81" s="65" t="s">
        <v>882</v>
      </c>
      <c r="B81" s="57" t="s">
        <v>191</v>
      </c>
      <c r="C81" s="57">
        <v>2</v>
      </c>
      <c r="D81" s="57"/>
      <c r="E81" s="58" t="s">
        <v>428</v>
      </c>
      <c r="F81" s="57">
        <v>14603</v>
      </c>
      <c r="G81" s="57" t="s">
        <v>883</v>
      </c>
      <c r="H81" s="69">
        <v>44806</v>
      </c>
      <c r="I81" s="69">
        <v>44826</v>
      </c>
      <c r="J81" s="69">
        <v>45921</v>
      </c>
      <c r="K81" s="57">
        <v>2</v>
      </c>
      <c r="L81" s="59" t="s">
        <v>114</v>
      </c>
      <c r="M81" s="57" t="s">
        <v>73</v>
      </c>
      <c r="N81" s="63" t="s">
        <v>183</v>
      </c>
      <c r="O81" s="64" t="s">
        <v>884</v>
      </c>
    </row>
    <row r="82" spans="1:15">
      <c r="A82" s="65" t="s">
        <v>885</v>
      </c>
      <c r="B82" s="57" t="s">
        <v>430</v>
      </c>
      <c r="C82" s="57">
        <v>1</v>
      </c>
      <c r="D82" s="57"/>
      <c r="E82" s="58" t="s">
        <v>886</v>
      </c>
      <c r="F82" s="57">
        <v>14512</v>
      </c>
      <c r="G82" s="57">
        <v>72879569</v>
      </c>
      <c r="H82" s="69">
        <v>44582</v>
      </c>
      <c r="I82" s="69">
        <v>44676</v>
      </c>
      <c r="J82" s="69">
        <v>46501</v>
      </c>
      <c r="K82" s="57">
        <v>1000</v>
      </c>
      <c r="L82" s="59" t="s">
        <v>420</v>
      </c>
      <c r="M82" s="57" t="s">
        <v>379</v>
      </c>
      <c r="N82" s="57" t="s">
        <v>848</v>
      </c>
      <c r="O82" s="64" t="s">
        <v>887</v>
      </c>
    </row>
    <row r="83" spans="1:15">
      <c r="A83" s="65" t="s">
        <v>395</v>
      </c>
      <c r="B83" s="57" t="s">
        <v>430</v>
      </c>
      <c r="C83" s="57">
        <v>1</v>
      </c>
      <c r="D83" s="57"/>
      <c r="E83" s="58" t="s">
        <v>396</v>
      </c>
      <c r="F83" s="57">
        <v>14528</v>
      </c>
      <c r="G83" s="57" t="s">
        <v>397</v>
      </c>
      <c r="H83" s="69">
        <v>44687</v>
      </c>
      <c r="I83" s="69">
        <v>44708</v>
      </c>
      <c r="J83" s="69">
        <v>45803</v>
      </c>
      <c r="K83" s="57">
        <v>4</v>
      </c>
      <c r="L83" s="59" t="s">
        <v>398</v>
      </c>
      <c r="M83" s="57" t="s">
        <v>379</v>
      </c>
      <c r="N83" s="57" t="s">
        <v>848</v>
      </c>
      <c r="O83" s="64" t="s">
        <v>399</v>
      </c>
    </row>
    <row r="84" spans="1:15">
      <c r="A84" s="65" t="s">
        <v>888</v>
      </c>
      <c r="B84" s="57" t="s">
        <v>430</v>
      </c>
      <c r="C84" s="57">
        <v>1</v>
      </c>
      <c r="D84" s="57"/>
      <c r="E84" s="58" t="s">
        <v>889</v>
      </c>
      <c r="F84" s="57">
        <v>14570</v>
      </c>
      <c r="G84" s="57"/>
      <c r="H84" s="69">
        <v>44760</v>
      </c>
      <c r="I84" s="69">
        <v>44818</v>
      </c>
      <c r="J84" s="69">
        <v>46643</v>
      </c>
      <c r="K84" s="57">
        <v>1</v>
      </c>
      <c r="L84" s="59" t="s">
        <v>975</v>
      </c>
      <c r="M84" s="57" t="s">
        <v>379</v>
      </c>
      <c r="N84" s="63" t="s">
        <v>848</v>
      </c>
      <c r="O84" s="64" t="s">
        <v>890</v>
      </c>
    </row>
    <row r="85" spans="1:15">
      <c r="A85" s="65" t="s">
        <v>891</v>
      </c>
      <c r="B85" s="57" t="s">
        <v>191</v>
      </c>
      <c r="C85" s="57">
        <v>5</v>
      </c>
      <c r="D85" s="57"/>
      <c r="E85" s="58" t="s">
        <v>892</v>
      </c>
      <c r="F85" s="57">
        <v>14571</v>
      </c>
      <c r="G85" s="57" t="s">
        <v>893</v>
      </c>
      <c r="H85" s="69">
        <v>44755</v>
      </c>
      <c r="I85" s="69">
        <v>44818</v>
      </c>
      <c r="J85" s="69">
        <v>45913</v>
      </c>
      <c r="K85" s="57">
        <v>3</v>
      </c>
      <c r="L85" s="59" t="s">
        <v>894</v>
      </c>
      <c r="M85" s="57" t="s">
        <v>73</v>
      </c>
      <c r="N85" s="63" t="s">
        <v>183</v>
      </c>
      <c r="O85" s="64" t="s">
        <v>895</v>
      </c>
    </row>
    <row r="86" spans="1:15">
      <c r="A86" s="65" t="s">
        <v>896</v>
      </c>
      <c r="B86" s="57" t="s">
        <v>191</v>
      </c>
      <c r="C86" s="57">
        <v>1</v>
      </c>
      <c r="D86" s="57"/>
      <c r="E86" s="58" t="s">
        <v>897</v>
      </c>
      <c r="F86" s="57">
        <v>14650</v>
      </c>
      <c r="G86" s="57" t="s">
        <v>475</v>
      </c>
      <c r="H86" s="69">
        <v>44692</v>
      </c>
      <c r="I86" s="69">
        <v>44901</v>
      </c>
      <c r="J86" s="69">
        <v>45996</v>
      </c>
      <c r="K86" s="57">
        <v>1</v>
      </c>
      <c r="L86" s="59" t="s">
        <v>340</v>
      </c>
      <c r="M86" s="57" t="s">
        <v>73</v>
      </c>
      <c r="N86" s="63" t="s">
        <v>183</v>
      </c>
      <c r="O86" s="64" t="s">
        <v>898</v>
      </c>
    </row>
    <row r="87" spans="1:15">
      <c r="A87" s="65" t="s">
        <v>899</v>
      </c>
      <c r="B87" s="57" t="s">
        <v>191</v>
      </c>
      <c r="C87" s="57">
        <v>3</v>
      </c>
      <c r="D87" s="57"/>
      <c r="E87" s="58" t="s">
        <v>411</v>
      </c>
      <c r="F87" s="57">
        <v>77727</v>
      </c>
      <c r="G87" s="57" t="s">
        <v>412</v>
      </c>
      <c r="H87" s="69">
        <v>44606</v>
      </c>
      <c r="I87" s="69">
        <v>44820</v>
      </c>
      <c r="J87" s="69">
        <v>45915</v>
      </c>
      <c r="K87" s="57">
        <v>1</v>
      </c>
      <c r="L87" s="59" t="s">
        <v>413</v>
      </c>
      <c r="M87" s="57" t="s">
        <v>73</v>
      </c>
      <c r="N87" s="63" t="s">
        <v>183</v>
      </c>
      <c r="O87" s="64" t="s">
        <v>900</v>
      </c>
    </row>
    <row r="88" spans="1:15">
      <c r="A88" s="65" t="s">
        <v>452</v>
      </c>
      <c r="B88" s="57" t="s">
        <v>191</v>
      </c>
      <c r="C88" s="57">
        <v>3</v>
      </c>
      <c r="D88" s="57"/>
      <c r="E88" s="58" t="s">
        <v>428</v>
      </c>
      <c r="F88" s="57">
        <v>77745</v>
      </c>
      <c r="G88" s="57" t="s">
        <v>429</v>
      </c>
      <c r="H88" s="69">
        <v>44628</v>
      </c>
      <c r="I88" s="69">
        <v>44648</v>
      </c>
      <c r="J88" s="69">
        <v>45743</v>
      </c>
      <c r="K88" s="57">
        <v>3</v>
      </c>
      <c r="L88" s="59" t="s">
        <v>901</v>
      </c>
      <c r="M88" s="57" t="s">
        <v>73</v>
      </c>
      <c r="N88" s="57" t="s">
        <v>183</v>
      </c>
      <c r="O88" s="64" t="s">
        <v>902</v>
      </c>
    </row>
    <row r="89" spans="1:15">
      <c r="A89" s="65" t="s">
        <v>83</v>
      </c>
      <c r="B89" s="57" t="s">
        <v>191</v>
      </c>
      <c r="C89" s="57">
        <v>2</v>
      </c>
      <c r="D89" s="57"/>
      <c r="E89" s="58" t="s">
        <v>903</v>
      </c>
      <c r="F89" s="57">
        <v>77733</v>
      </c>
      <c r="G89" s="57" t="s">
        <v>475</v>
      </c>
      <c r="H89" s="69">
        <v>44620</v>
      </c>
      <c r="I89" s="69">
        <v>44657</v>
      </c>
      <c r="J89" s="69">
        <v>45752</v>
      </c>
      <c r="K89" s="57">
        <v>2</v>
      </c>
      <c r="L89" s="59" t="s">
        <v>904</v>
      </c>
      <c r="M89" s="57" t="s">
        <v>73</v>
      </c>
      <c r="N89" s="57" t="s">
        <v>183</v>
      </c>
      <c r="O89" s="64" t="s">
        <v>905</v>
      </c>
    </row>
    <row r="90" spans="1:15">
      <c r="A90" s="65" t="s">
        <v>454</v>
      </c>
      <c r="B90" s="57" t="s">
        <v>221</v>
      </c>
      <c r="C90" s="57">
        <v>1</v>
      </c>
      <c r="D90" s="57"/>
      <c r="E90" s="58" t="s">
        <v>906</v>
      </c>
      <c r="F90" s="57">
        <v>77739</v>
      </c>
      <c r="G90" s="57" t="s">
        <v>475</v>
      </c>
      <c r="H90" s="69">
        <v>44595</v>
      </c>
      <c r="I90" s="69">
        <v>44657</v>
      </c>
      <c r="J90" s="69">
        <v>45387</v>
      </c>
      <c r="K90" s="57">
        <v>1</v>
      </c>
      <c r="L90" s="59" t="s">
        <v>455</v>
      </c>
      <c r="M90" s="57" t="s">
        <v>87</v>
      </c>
      <c r="N90" s="57" t="s">
        <v>183</v>
      </c>
      <c r="O90" s="64" t="s">
        <v>907</v>
      </c>
    </row>
    <row r="91" spans="1:15">
      <c r="A91" s="65" t="s">
        <v>908</v>
      </c>
      <c r="B91" s="57" t="s">
        <v>191</v>
      </c>
      <c r="C91" s="57">
        <v>2</v>
      </c>
      <c r="D91" s="57"/>
      <c r="E91" s="58" t="s">
        <v>909</v>
      </c>
      <c r="F91" s="57">
        <v>14629</v>
      </c>
      <c r="G91" s="57" t="s">
        <v>910</v>
      </c>
      <c r="H91" s="69">
        <v>44713</v>
      </c>
      <c r="I91" s="69">
        <v>44869</v>
      </c>
      <c r="J91" s="69">
        <v>45964</v>
      </c>
      <c r="K91" s="57">
        <v>2</v>
      </c>
      <c r="L91" s="59" t="s">
        <v>774</v>
      </c>
      <c r="M91" s="57" t="s">
        <v>73</v>
      </c>
      <c r="N91" s="57" t="s">
        <v>183</v>
      </c>
      <c r="O91" s="64" t="s">
        <v>911</v>
      </c>
    </row>
    <row r="92" spans="1:15">
      <c r="A92" s="65" t="s">
        <v>912</v>
      </c>
      <c r="B92" s="57" t="s">
        <v>191</v>
      </c>
      <c r="C92" s="57">
        <v>2</v>
      </c>
      <c r="D92" s="57"/>
      <c r="E92" s="58" t="s">
        <v>423</v>
      </c>
      <c r="F92" s="57">
        <v>14578</v>
      </c>
      <c r="G92" s="57" t="s">
        <v>424</v>
      </c>
      <c r="H92" s="69">
        <v>44754</v>
      </c>
      <c r="I92" s="69">
        <v>44860</v>
      </c>
      <c r="J92" s="69">
        <v>45955</v>
      </c>
      <c r="K92" s="57">
        <v>2</v>
      </c>
      <c r="L92" s="59" t="s">
        <v>913</v>
      </c>
      <c r="M92" s="57" t="s">
        <v>73</v>
      </c>
      <c r="N92" s="57" t="s">
        <v>183</v>
      </c>
      <c r="O92" s="64" t="s">
        <v>914</v>
      </c>
    </row>
    <row r="93" spans="1:15">
      <c r="A93" s="65" t="s">
        <v>915</v>
      </c>
      <c r="B93" s="57" t="s">
        <v>191</v>
      </c>
      <c r="C93" s="57">
        <v>1</v>
      </c>
      <c r="D93" s="57"/>
      <c r="E93" s="58" t="s">
        <v>916</v>
      </c>
      <c r="F93" s="57">
        <v>15636</v>
      </c>
      <c r="G93" s="57" t="s">
        <v>475</v>
      </c>
      <c r="H93" s="69">
        <v>44859</v>
      </c>
      <c r="I93" s="69">
        <v>44875</v>
      </c>
      <c r="J93" s="69">
        <v>45970</v>
      </c>
      <c r="K93" s="57">
        <v>1</v>
      </c>
      <c r="L93" s="59" t="s">
        <v>917</v>
      </c>
      <c r="M93" s="57" t="s">
        <v>73</v>
      </c>
      <c r="N93" s="57" t="s">
        <v>183</v>
      </c>
      <c r="O93" s="64" t="s">
        <v>918</v>
      </c>
    </row>
    <row r="94" spans="1:15">
      <c r="A94" s="65" t="s">
        <v>919</v>
      </c>
      <c r="B94" s="57" t="s">
        <v>421</v>
      </c>
      <c r="C94" s="57">
        <v>1</v>
      </c>
      <c r="D94" s="57"/>
      <c r="E94" s="58" t="s">
        <v>920</v>
      </c>
      <c r="F94" s="57">
        <v>14640</v>
      </c>
      <c r="G94" s="57"/>
      <c r="H94" s="69">
        <v>44864</v>
      </c>
      <c r="I94" s="69">
        <v>44888</v>
      </c>
      <c r="J94" s="69">
        <v>45983</v>
      </c>
      <c r="K94" s="57"/>
      <c r="L94" s="59" t="s">
        <v>434</v>
      </c>
      <c r="M94" s="57" t="s">
        <v>73</v>
      </c>
      <c r="N94" s="57" t="s">
        <v>183</v>
      </c>
      <c r="O94" s="64" t="s">
        <v>921</v>
      </c>
    </row>
    <row r="95" spans="1:15">
      <c r="A95" s="65" t="s">
        <v>74</v>
      </c>
      <c r="B95" s="57" t="s">
        <v>191</v>
      </c>
      <c r="C95" s="57">
        <v>1</v>
      </c>
      <c r="D95" s="57"/>
      <c r="E95" s="58" t="s">
        <v>75</v>
      </c>
      <c r="F95" s="57" t="s">
        <v>76</v>
      </c>
      <c r="G95" s="57">
        <v>72253212</v>
      </c>
      <c r="H95" s="69">
        <v>44190</v>
      </c>
      <c r="I95" s="69">
        <v>44229</v>
      </c>
      <c r="J95" s="69">
        <v>45292</v>
      </c>
      <c r="K95" s="57">
        <v>1</v>
      </c>
      <c r="L95" s="59" t="s">
        <v>77</v>
      </c>
      <c r="M95" s="57" t="s">
        <v>73</v>
      </c>
      <c r="N95" s="63" t="s">
        <v>183</v>
      </c>
      <c r="O95" s="64" t="s">
        <v>78</v>
      </c>
    </row>
    <row r="96" spans="1:15">
      <c r="A96" s="65" t="s">
        <v>922</v>
      </c>
      <c r="B96" s="57" t="s">
        <v>191</v>
      </c>
      <c r="C96" s="57">
        <v>2</v>
      </c>
      <c r="D96" s="57"/>
      <c r="E96" s="58" t="s">
        <v>79</v>
      </c>
      <c r="F96" s="57" t="s">
        <v>80</v>
      </c>
      <c r="G96" s="57">
        <v>75050540</v>
      </c>
      <c r="H96" s="69">
        <v>44475</v>
      </c>
      <c r="I96" s="69">
        <v>44518</v>
      </c>
      <c r="J96" s="69">
        <v>45613</v>
      </c>
      <c r="K96" s="57">
        <v>2</v>
      </c>
      <c r="L96" s="59" t="s">
        <v>81</v>
      </c>
      <c r="M96" s="57" t="s">
        <v>73</v>
      </c>
      <c r="N96" s="63" t="s">
        <v>183</v>
      </c>
      <c r="O96" s="64" t="s">
        <v>82</v>
      </c>
    </row>
    <row r="97" spans="1:15">
      <c r="A97" s="65" t="s">
        <v>174</v>
      </c>
      <c r="B97" s="57" t="s">
        <v>191</v>
      </c>
      <c r="C97" s="57">
        <v>1</v>
      </c>
      <c r="D97" s="57"/>
      <c r="E97" s="58" t="s">
        <v>175</v>
      </c>
      <c r="F97" s="57">
        <v>77688</v>
      </c>
      <c r="G97" s="57" t="s">
        <v>176</v>
      </c>
      <c r="H97" s="69">
        <v>44509</v>
      </c>
      <c r="I97" s="69">
        <v>44558</v>
      </c>
      <c r="J97" s="69">
        <v>45653</v>
      </c>
      <c r="K97" s="57">
        <v>1</v>
      </c>
      <c r="L97" s="59" t="s">
        <v>177</v>
      </c>
      <c r="M97" s="57" t="s">
        <v>73</v>
      </c>
      <c r="N97" s="57" t="s">
        <v>183</v>
      </c>
      <c r="O97" s="64" t="s">
        <v>178</v>
      </c>
    </row>
    <row r="98" spans="1:15">
      <c r="A98" s="65" t="s">
        <v>923</v>
      </c>
      <c r="B98" s="57" t="s">
        <v>191</v>
      </c>
      <c r="C98" s="57">
        <v>4</v>
      </c>
      <c r="D98" s="57"/>
      <c r="E98" s="58" t="s">
        <v>185</v>
      </c>
      <c r="F98" s="57" t="s">
        <v>186</v>
      </c>
      <c r="G98" s="57" t="s">
        <v>187</v>
      </c>
      <c r="H98" s="69">
        <v>44449</v>
      </c>
      <c r="I98" s="69">
        <v>44482</v>
      </c>
      <c r="J98" s="69">
        <v>45577</v>
      </c>
      <c r="K98" s="57">
        <v>4</v>
      </c>
      <c r="L98" s="59" t="s">
        <v>105</v>
      </c>
      <c r="M98" s="57" t="s">
        <v>73</v>
      </c>
      <c r="N98" s="63" t="s">
        <v>183</v>
      </c>
      <c r="O98" s="64" t="s">
        <v>188</v>
      </c>
    </row>
    <row r="99" spans="1:15">
      <c r="A99" s="65" t="s">
        <v>225</v>
      </c>
      <c r="B99" s="57" t="s">
        <v>191</v>
      </c>
      <c r="C99" s="57">
        <v>1</v>
      </c>
      <c r="D99" s="57"/>
      <c r="E99" s="58" t="s">
        <v>226</v>
      </c>
      <c r="F99" s="57">
        <v>77687</v>
      </c>
      <c r="G99" s="57" t="s">
        <v>475</v>
      </c>
      <c r="H99" s="69">
        <v>44543</v>
      </c>
      <c r="I99" s="69">
        <v>44551</v>
      </c>
      <c r="J99" s="69">
        <v>45646</v>
      </c>
      <c r="K99" s="57">
        <v>1</v>
      </c>
      <c r="L99" s="59" t="s">
        <v>227</v>
      </c>
      <c r="M99" s="57" t="s">
        <v>73</v>
      </c>
      <c r="N99" s="63" t="s">
        <v>183</v>
      </c>
      <c r="O99" s="64" t="s">
        <v>228</v>
      </c>
    </row>
    <row r="100" spans="1:15">
      <c r="A100" s="65" t="s">
        <v>229</v>
      </c>
      <c r="B100" s="57" t="s">
        <v>191</v>
      </c>
      <c r="C100" s="57">
        <v>5</v>
      </c>
      <c r="D100" s="57"/>
      <c r="E100" s="58" t="s">
        <v>230</v>
      </c>
      <c r="F100" s="57">
        <v>82004</v>
      </c>
      <c r="G100" s="57" t="s">
        <v>475</v>
      </c>
      <c r="H100" s="69">
        <v>43433</v>
      </c>
      <c r="I100" s="69">
        <v>44552</v>
      </c>
      <c r="J100" s="69">
        <v>45647</v>
      </c>
      <c r="K100" s="57">
        <v>5</v>
      </c>
      <c r="L100" s="59" t="s">
        <v>88</v>
      </c>
      <c r="M100" s="57" t="s">
        <v>73</v>
      </c>
      <c r="N100" s="63" t="s">
        <v>183</v>
      </c>
      <c r="O100" s="64" t="s">
        <v>231</v>
      </c>
    </row>
    <row r="101" spans="1:15">
      <c r="A101" s="65" t="s">
        <v>241</v>
      </c>
      <c r="B101" s="57" t="s">
        <v>191</v>
      </c>
      <c r="C101" s="57">
        <v>1</v>
      </c>
      <c r="D101" s="57"/>
      <c r="E101" s="58" t="s">
        <v>242</v>
      </c>
      <c r="F101" s="57">
        <v>77605</v>
      </c>
      <c r="G101" s="57" t="s">
        <v>243</v>
      </c>
      <c r="H101" s="69">
        <v>43922</v>
      </c>
      <c r="I101" s="69">
        <v>44395</v>
      </c>
      <c r="J101" s="69">
        <v>45490</v>
      </c>
      <c r="K101" s="57">
        <v>1</v>
      </c>
      <c r="L101" s="59" t="s">
        <v>88</v>
      </c>
      <c r="M101" s="57" t="s">
        <v>73</v>
      </c>
      <c r="N101" s="57" t="s">
        <v>183</v>
      </c>
      <c r="O101" s="64" t="s">
        <v>244</v>
      </c>
    </row>
    <row r="102" spans="1:15">
      <c r="A102" s="65" t="s">
        <v>249</v>
      </c>
      <c r="B102" s="57" t="s">
        <v>221</v>
      </c>
      <c r="C102" s="57">
        <v>5</v>
      </c>
      <c r="D102" s="57"/>
      <c r="E102" s="58" t="s">
        <v>250</v>
      </c>
      <c r="F102" s="57">
        <v>77656</v>
      </c>
      <c r="G102" s="57">
        <v>72130560</v>
      </c>
      <c r="H102" s="69">
        <v>44487</v>
      </c>
      <c r="I102" s="69">
        <v>44491</v>
      </c>
      <c r="J102" s="69">
        <v>45220</v>
      </c>
      <c r="K102" s="57">
        <v>3</v>
      </c>
      <c r="L102" s="59" t="s">
        <v>184</v>
      </c>
      <c r="M102" s="57" t="s">
        <v>73</v>
      </c>
      <c r="N102" s="57" t="s">
        <v>183</v>
      </c>
      <c r="O102" s="64" t="s">
        <v>251</v>
      </c>
    </row>
    <row r="103" spans="1:15">
      <c r="A103" s="65" t="s">
        <v>252</v>
      </c>
      <c r="B103" s="57" t="s">
        <v>191</v>
      </c>
      <c r="C103" s="57">
        <v>1</v>
      </c>
      <c r="D103" s="57"/>
      <c r="E103" s="58" t="s">
        <v>253</v>
      </c>
      <c r="F103" s="57">
        <v>77654</v>
      </c>
      <c r="G103" s="57">
        <v>72303016</v>
      </c>
      <c r="H103" s="69">
        <v>44480</v>
      </c>
      <c r="I103" s="69">
        <v>44490</v>
      </c>
      <c r="J103" s="69">
        <v>45585</v>
      </c>
      <c r="K103" s="57">
        <v>1</v>
      </c>
      <c r="L103" s="59" t="s">
        <v>254</v>
      </c>
      <c r="M103" s="57" t="s">
        <v>73</v>
      </c>
      <c r="N103" s="57" t="s">
        <v>183</v>
      </c>
      <c r="O103" s="64" t="s">
        <v>255</v>
      </c>
    </row>
    <row r="104" spans="1:15">
      <c r="A104" s="65" t="s">
        <v>256</v>
      </c>
      <c r="B104" s="57" t="s">
        <v>191</v>
      </c>
      <c r="C104" s="57">
        <v>1</v>
      </c>
      <c r="D104" s="57"/>
      <c r="E104" s="58" t="s">
        <v>257</v>
      </c>
      <c r="F104" s="57">
        <v>77667</v>
      </c>
      <c r="G104" s="57">
        <v>72430484</v>
      </c>
      <c r="H104" s="69">
        <v>44489</v>
      </c>
      <c r="I104" s="69">
        <v>44518</v>
      </c>
      <c r="J104" s="69">
        <v>45613</v>
      </c>
      <c r="K104" s="57">
        <v>1</v>
      </c>
      <c r="L104" s="59" t="s">
        <v>136</v>
      </c>
      <c r="M104" s="57" t="s">
        <v>73</v>
      </c>
      <c r="N104" s="57" t="s">
        <v>183</v>
      </c>
      <c r="O104" s="64" t="s">
        <v>258</v>
      </c>
    </row>
    <row r="105" spans="1:15">
      <c r="A105" s="65" t="s">
        <v>271</v>
      </c>
      <c r="B105" s="57" t="s">
        <v>191</v>
      </c>
      <c r="C105" s="57">
        <v>2</v>
      </c>
      <c r="D105" s="57"/>
      <c r="E105" s="58" t="s">
        <v>272</v>
      </c>
      <c r="F105" s="57">
        <v>77608</v>
      </c>
      <c r="G105" s="57">
        <v>75793618</v>
      </c>
      <c r="H105" s="69">
        <v>44362</v>
      </c>
      <c r="I105" s="69">
        <v>44385</v>
      </c>
      <c r="J105" s="69">
        <v>45481</v>
      </c>
      <c r="K105" s="57">
        <v>2</v>
      </c>
      <c r="L105" s="59" t="s">
        <v>189</v>
      </c>
      <c r="M105" s="57" t="s">
        <v>73</v>
      </c>
      <c r="N105" s="57" t="s">
        <v>183</v>
      </c>
      <c r="O105" s="64" t="s">
        <v>273</v>
      </c>
    </row>
    <row r="106" spans="1:15">
      <c r="A106" s="65" t="s">
        <v>274</v>
      </c>
      <c r="B106" s="57" t="s">
        <v>191</v>
      </c>
      <c r="C106" s="57">
        <v>3</v>
      </c>
      <c r="D106" s="57"/>
      <c r="E106" s="58" t="s">
        <v>275</v>
      </c>
      <c r="F106" s="57">
        <v>77665</v>
      </c>
      <c r="G106" s="57">
        <v>75730894</v>
      </c>
      <c r="H106" s="69">
        <v>44492</v>
      </c>
      <c r="I106" s="69">
        <v>44508</v>
      </c>
      <c r="J106" s="69">
        <v>45603</v>
      </c>
      <c r="K106" s="57">
        <v>3</v>
      </c>
      <c r="L106" s="59" t="s">
        <v>276</v>
      </c>
      <c r="M106" s="57" t="s">
        <v>73</v>
      </c>
      <c r="N106" s="57" t="s">
        <v>183</v>
      </c>
      <c r="O106" s="64" t="s">
        <v>277</v>
      </c>
    </row>
    <row r="107" spans="1:15">
      <c r="A107" s="65" t="s">
        <v>279</v>
      </c>
      <c r="B107" s="57" t="s">
        <v>191</v>
      </c>
      <c r="C107" s="57">
        <v>1</v>
      </c>
      <c r="D107" s="57"/>
      <c r="E107" s="58" t="s">
        <v>924</v>
      </c>
      <c r="F107" s="57">
        <v>89039</v>
      </c>
      <c r="G107" s="57">
        <v>75651322</v>
      </c>
      <c r="H107" s="69">
        <v>43691</v>
      </c>
      <c r="I107" s="69">
        <v>44522</v>
      </c>
      <c r="J107" s="69">
        <v>45617</v>
      </c>
      <c r="K107" s="57">
        <v>1</v>
      </c>
      <c r="L107" s="59" t="s">
        <v>280</v>
      </c>
      <c r="M107" s="57" t="s">
        <v>73</v>
      </c>
      <c r="N107" s="57" t="s">
        <v>183</v>
      </c>
      <c r="O107" s="64" t="s">
        <v>281</v>
      </c>
    </row>
    <row r="108" spans="1:15">
      <c r="A108" s="65" t="s">
        <v>282</v>
      </c>
      <c r="B108" s="57" t="s">
        <v>221</v>
      </c>
      <c r="C108" s="57">
        <v>4</v>
      </c>
      <c r="D108" s="57"/>
      <c r="E108" s="58" t="s">
        <v>283</v>
      </c>
      <c r="F108" s="57">
        <v>77609</v>
      </c>
      <c r="G108" s="57" t="s">
        <v>284</v>
      </c>
      <c r="H108" s="69">
        <v>44334</v>
      </c>
      <c r="I108" s="69">
        <v>44391</v>
      </c>
      <c r="J108" s="69">
        <v>45120</v>
      </c>
      <c r="K108" s="57">
        <v>2</v>
      </c>
      <c r="L108" s="59" t="s">
        <v>285</v>
      </c>
      <c r="M108" s="57" t="s">
        <v>87</v>
      </c>
      <c r="N108" s="57" t="s">
        <v>183</v>
      </c>
      <c r="O108" s="64" t="s">
        <v>286</v>
      </c>
    </row>
    <row r="109" spans="1:15">
      <c r="A109" s="65" t="s">
        <v>287</v>
      </c>
      <c r="B109" s="57" t="s">
        <v>191</v>
      </c>
      <c r="C109" s="57">
        <v>2</v>
      </c>
      <c r="D109" s="57"/>
      <c r="E109" s="58" t="s">
        <v>288</v>
      </c>
      <c r="F109" s="57">
        <v>77611</v>
      </c>
      <c r="G109" s="57">
        <v>72045067</v>
      </c>
      <c r="H109" s="69">
        <v>44299</v>
      </c>
      <c r="I109" s="69">
        <v>44386</v>
      </c>
      <c r="J109" s="69">
        <v>45481</v>
      </c>
      <c r="K109" s="57">
        <v>2</v>
      </c>
      <c r="L109" s="59" t="s">
        <v>289</v>
      </c>
      <c r="M109" s="57" t="s">
        <v>73</v>
      </c>
      <c r="N109" s="57" t="s">
        <v>183</v>
      </c>
      <c r="O109" s="64" t="s">
        <v>290</v>
      </c>
    </row>
    <row r="110" spans="1:15">
      <c r="A110" s="65" t="s">
        <v>291</v>
      </c>
      <c r="B110" s="57" t="s">
        <v>221</v>
      </c>
      <c r="C110" s="57">
        <v>2</v>
      </c>
      <c r="D110" s="57"/>
      <c r="E110" s="58" t="s">
        <v>292</v>
      </c>
      <c r="F110" s="57">
        <v>77581</v>
      </c>
      <c r="G110" s="57">
        <v>75209323</v>
      </c>
      <c r="H110" s="69">
        <v>44267</v>
      </c>
      <c r="I110" s="69">
        <v>44278</v>
      </c>
      <c r="J110" s="69">
        <v>45007</v>
      </c>
      <c r="K110" s="57">
        <v>1</v>
      </c>
      <c r="L110" s="59" t="s">
        <v>293</v>
      </c>
      <c r="M110" s="57" t="s">
        <v>73</v>
      </c>
      <c r="N110" s="57" t="s">
        <v>183</v>
      </c>
      <c r="O110" s="64" t="s">
        <v>294</v>
      </c>
    </row>
    <row r="111" spans="1:15">
      <c r="A111" s="65" t="s">
        <v>295</v>
      </c>
      <c r="B111" s="57" t="s">
        <v>191</v>
      </c>
      <c r="C111" s="57">
        <v>2</v>
      </c>
      <c r="D111" s="57"/>
      <c r="E111" s="58" t="s">
        <v>296</v>
      </c>
      <c r="F111" s="57">
        <v>77617</v>
      </c>
      <c r="G111" s="57">
        <v>75084163</v>
      </c>
      <c r="H111" s="69">
        <v>44375</v>
      </c>
      <c r="I111" s="69">
        <v>44386</v>
      </c>
      <c r="J111" s="69">
        <v>45481</v>
      </c>
      <c r="K111" s="57">
        <v>2</v>
      </c>
      <c r="L111" s="59" t="s">
        <v>297</v>
      </c>
      <c r="M111" s="57" t="s">
        <v>73</v>
      </c>
      <c r="N111" s="57" t="s">
        <v>183</v>
      </c>
      <c r="O111" s="64" t="s">
        <v>298</v>
      </c>
    </row>
    <row r="112" spans="1:15">
      <c r="A112" s="65" t="s">
        <v>299</v>
      </c>
      <c r="B112" s="57" t="s">
        <v>191</v>
      </c>
      <c r="C112" s="57">
        <v>5</v>
      </c>
      <c r="D112" s="57"/>
      <c r="E112" s="58" t="s">
        <v>301</v>
      </c>
      <c r="F112" s="57">
        <v>12201</v>
      </c>
      <c r="G112" s="57" t="s">
        <v>302</v>
      </c>
      <c r="H112" s="69" t="s">
        <v>300</v>
      </c>
      <c r="I112" s="69">
        <v>44300</v>
      </c>
      <c r="J112" s="69">
        <v>45395</v>
      </c>
      <c r="K112" s="57">
        <v>44987</v>
      </c>
      <c r="L112" s="59" t="s">
        <v>303</v>
      </c>
      <c r="M112" s="57" t="s">
        <v>73</v>
      </c>
      <c r="N112" s="57" t="s">
        <v>183</v>
      </c>
      <c r="O112" s="64" t="s">
        <v>304</v>
      </c>
    </row>
    <row r="113" spans="1:15">
      <c r="A113" s="65" t="s">
        <v>305</v>
      </c>
      <c r="B113" s="57" t="s">
        <v>221</v>
      </c>
      <c r="C113" s="57">
        <v>2</v>
      </c>
      <c r="D113" s="57"/>
      <c r="E113" s="58" t="s">
        <v>306</v>
      </c>
      <c r="F113" s="57">
        <v>77599</v>
      </c>
      <c r="G113" s="57" t="s">
        <v>307</v>
      </c>
      <c r="H113" s="69">
        <v>44271</v>
      </c>
      <c r="I113" s="69">
        <v>44355</v>
      </c>
      <c r="J113" s="69">
        <v>45450</v>
      </c>
      <c r="K113" s="57">
        <v>1</v>
      </c>
      <c r="L113" s="59" t="s">
        <v>293</v>
      </c>
      <c r="M113" s="57" t="s">
        <v>87</v>
      </c>
      <c r="N113" s="57" t="s">
        <v>183</v>
      </c>
      <c r="O113" s="64" t="s">
        <v>308</v>
      </c>
    </row>
    <row r="114" spans="1:15">
      <c r="A114" s="65" t="s">
        <v>309</v>
      </c>
      <c r="B114" s="57" t="s">
        <v>191</v>
      </c>
      <c r="C114" s="57">
        <v>1</v>
      </c>
      <c r="D114" s="57"/>
      <c r="E114" s="58" t="s">
        <v>310</v>
      </c>
      <c r="F114" s="57">
        <v>77585</v>
      </c>
      <c r="G114" s="57" t="s">
        <v>311</v>
      </c>
      <c r="H114" s="69" t="s">
        <v>475</v>
      </c>
      <c r="I114" s="69">
        <v>44355</v>
      </c>
      <c r="J114" s="69">
        <v>45480</v>
      </c>
      <c r="K114" s="57">
        <v>1</v>
      </c>
      <c r="L114" s="59" t="s">
        <v>88</v>
      </c>
      <c r="M114" s="57" t="s">
        <v>73</v>
      </c>
      <c r="N114" s="57" t="s">
        <v>183</v>
      </c>
      <c r="O114" s="64" t="s">
        <v>312</v>
      </c>
    </row>
    <row r="115" spans="1:15">
      <c r="A115" s="65" t="s">
        <v>313</v>
      </c>
      <c r="B115" s="57" t="s">
        <v>191</v>
      </c>
      <c r="C115" s="57">
        <v>1</v>
      </c>
      <c r="D115" s="57"/>
      <c r="E115" s="58" t="s">
        <v>314</v>
      </c>
      <c r="F115" s="57">
        <v>77602</v>
      </c>
      <c r="G115" s="57">
        <v>75879350</v>
      </c>
      <c r="H115" s="69">
        <v>44347</v>
      </c>
      <c r="I115" s="69">
        <v>44385</v>
      </c>
      <c r="J115" s="69">
        <v>45481</v>
      </c>
      <c r="K115" s="57">
        <v>1</v>
      </c>
      <c r="L115" s="59" t="s">
        <v>315</v>
      </c>
      <c r="M115" s="57" t="s">
        <v>73</v>
      </c>
      <c r="N115" s="57" t="s">
        <v>183</v>
      </c>
      <c r="O115" s="64" t="s">
        <v>475</v>
      </c>
    </row>
    <row r="116" spans="1:15">
      <c r="A116" s="65" t="s">
        <v>271</v>
      </c>
      <c r="B116" s="57" t="s">
        <v>191</v>
      </c>
      <c r="C116" s="57">
        <v>2</v>
      </c>
      <c r="D116" s="57"/>
      <c r="E116" s="58" t="s">
        <v>272</v>
      </c>
      <c r="F116" s="57">
        <v>77608</v>
      </c>
      <c r="G116" s="57">
        <v>72449649</v>
      </c>
      <c r="H116" s="69">
        <v>44362</v>
      </c>
      <c r="I116" s="69">
        <v>44385</v>
      </c>
      <c r="J116" s="69">
        <v>45480</v>
      </c>
      <c r="K116" s="57">
        <v>2</v>
      </c>
      <c r="L116" s="59" t="s">
        <v>189</v>
      </c>
      <c r="M116" s="57" t="s">
        <v>73</v>
      </c>
      <c r="N116" s="63" t="s">
        <v>183</v>
      </c>
      <c r="O116" s="64" t="s">
        <v>273</v>
      </c>
    </row>
    <row r="117" spans="1:15">
      <c r="A117" s="65" t="s">
        <v>316</v>
      </c>
      <c r="B117" s="57" t="s">
        <v>191</v>
      </c>
      <c r="C117" s="57">
        <v>3</v>
      </c>
      <c r="D117" s="57"/>
      <c r="E117" s="58" t="s">
        <v>317</v>
      </c>
      <c r="F117" s="57">
        <v>77606</v>
      </c>
      <c r="G117" s="57">
        <v>75583773</v>
      </c>
      <c r="H117" s="69">
        <v>44361</v>
      </c>
      <c r="I117" s="69">
        <v>44364</v>
      </c>
      <c r="J117" s="69">
        <v>45459</v>
      </c>
      <c r="K117" s="57">
        <v>44928</v>
      </c>
      <c r="L117" s="59" t="s">
        <v>318</v>
      </c>
      <c r="M117" s="57" t="s">
        <v>73</v>
      </c>
      <c r="N117" s="63" t="s">
        <v>183</v>
      </c>
      <c r="O117" s="64" t="s">
        <v>319</v>
      </c>
    </row>
    <row r="118" spans="1:15">
      <c r="A118" s="65" t="s">
        <v>320</v>
      </c>
      <c r="B118" s="57" t="s">
        <v>191</v>
      </c>
      <c r="C118" s="57">
        <v>5</v>
      </c>
      <c r="D118" s="57"/>
      <c r="E118" s="58" t="s">
        <v>321</v>
      </c>
      <c r="F118" s="57">
        <v>77591</v>
      </c>
      <c r="G118" s="57" t="s">
        <v>322</v>
      </c>
      <c r="H118" s="69">
        <v>44301</v>
      </c>
      <c r="I118" s="69">
        <v>44308</v>
      </c>
      <c r="J118" s="69">
        <v>45403</v>
      </c>
      <c r="K118" s="57">
        <v>5</v>
      </c>
      <c r="L118" s="59" t="s">
        <v>323</v>
      </c>
      <c r="M118" s="57" t="s">
        <v>73</v>
      </c>
      <c r="N118" s="57" t="s">
        <v>183</v>
      </c>
      <c r="O118" s="64" t="s">
        <v>324</v>
      </c>
    </row>
    <row r="119" spans="1:15">
      <c r="A119" s="65" t="s">
        <v>325</v>
      </c>
      <c r="B119" s="57" t="s">
        <v>191</v>
      </c>
      <c r="C119" s="57">
        <v>1</v>
      </c>
      <c r="D119" s="57"/>
      <c r="E119" s="58" t="s">
        <v>326</v>
      </c>
      <c r="F119" s="57">
        <v>77583</v>
      </c>
      <c r="G119" s="57" t="s">
        <v>327</v>
      </c>
      <c r="H119" s="69">
        <v>44218</v>
      </c>
      <c r="I119" s="69">
        <v>44293</v>
      </c>
      <c r="J119" s="69">
        <v>45388</v>
      </c>
      <c r="K119" s="57">
        <v>1</v>
      </c>
      <c r="L119" s="59" t="s">
        <v>328</v>
      </c>
      <c r="M119" s="57" t="s">
        <v>73</v>
      </c>
      <c r="N119" s="63" t="s">
        <v>183</v>
      </c>
      <c r="O119" s="64" t="s">
        <v>329</v>
      </c>
    </row>
    <row r="120" spans="1:15">
      <c r="A120" s="65" t="s">
        <v>335</v>
      </c>
      <c r="B120" s="57" t="s">
        <v>336</v>
      </c>
      <c r="C120" s="57">
        <v>6</v>
      </c>
      <c r="D120" s="57"/>
      <c r="E120" s="58" t="s">
        <v>337</v>
      </c>
      <c r="F120" s="57">
        <v>77641</v>
      </c>
      <c r="G120" s="57">
        <v>72088144</v>
      </c>
      <c r="H120" s="69">
        <v>44371</v>
      </c>
      <c r="I120" s="69">
        <v>44371</v>
      </c>
      <c r="J120" s="69">
        <v>44464</v>
      </c>
      <c r="K120" s="57" t="s">
        <v>925</v>
      </c>
      <c r="L120" s="59" t="s">
        <v>338</v>
      </c>
      <c r="M120" s="57" t="s">
        <v>926</v>
      </c>
      <c r="N120" s="63" t="s">
        <v>183</v>
      </c>
      <c r="O120" s="64" t="s">
        <v>339</v>
      </c>
    </row>
    <row r="121" spans="1:15">
      <c r="A121" s="65" t="s">
        <v>440</v>
      </c>
      <c r="B121" s="57" t="s">
        <v>191</v>
      </c>
      <c r="C121" s="57">
        <v>1</v>
      </c>
      <c r="D121" s="57"/>
      <c r="E121" s="58" t="s">
        <v>927</v>
      </c>
      <c r="F121" s="57">
        <v>77678</v>
      </c>
      <c r="G121" s="57">
        <v>75000072</v>
      </c>
      <c r="H121" s="69">
        <v>44451</v>
      </c>
      <c r="I121" s="69">
        <v>44558</v>
      </c>
      <c r="J121" s="69">
        <v>45653</v>
      </c>
      <c r="K121" s="57">
        <v>1</v>
      </c>
      <c r="L121" s="59" t="s">
        <v>436</v>
      </c>
      <c r="M121" s="57" t="s">
        <v>73</v>
      </c>
      <c r="N121" s="63" t="s">
        <v>183</v>
      </c>
      <c r="O121" s="64" t="s">
        <v>928</v>
      </c>
    </row>
    <row r="122" spans="1:15">
      <c r="A122" s="65" t="s">
        <v>437</v>
      </c>
      <c r="B122" s="57" t="s">
        <v>191</v>
      </c>
      <c r="C122" s="57">
        <v>3</v>
      </c>
      <c r="D122" s="57"/>
      <c r="E122" s="58" t="s">
        <v>353</v>
      </c>
      <c r="F122" s="57">
        <v>77681</v>
      </c>
      <c r="G122" s="57" t="s">
        <v>475</v>
      </c>
      <c r="H122" s="69">
        <v>44536</v>
      </c>
      <c r="I122" s="69">
        <v>44553</v>
      </c>
      <c r="J122" s="69">
        <v>45648</v>
      </c>
      <c r="K122" s="57">
        <v>3</v>
      </c>
      <c r="L122" s="59" t="s">
        <v>929</v>
      </c>
      <c r="M122" s="57" t="s">
        <v>73</v>
      </c>
      <c r="N122" s="63" t="s">
        <v>183</v>
      </c>
      <c r="O122" s="64" t="s">
        <v>930</v>
      </c>
    </row>
    <row r="123" spans="1:15">
      <c r="A123" s="65" t="s">
        <v>931</v>
      </c>
      <c r="B123" s="57" t="s">
        <v>191</v>
      </c>
      <c r="C123" s="57">
        <v>1</v>
      </c>
      <c r="D123" s="57"/>
      <c r="E123" s="58" t="s">
        <v>932</v>
      </c>
      <c r="F123" s="57">
        <v>77673</v>
      </c>
      <c r="G123" s="57" t="s">
        <v>475</v>
      </c>
      <c r="H123" s="69">
        <v>44448</v>
      </c>
      <c r="I123" s="69">
        <v>44522</v>
      </c>
      <c r="J123" s="69">
        <v>45617</v>
      </c>
      <c r="K123" s="57">
        <v>1</v>
      </c>
      <c r="L123" s="59" t="s">
        <v>933</v>
      </c>
      <c r="M123" s="57" t="s">
        <v>73</v>
      </c>
      <c r="N123" s="63" t="s">
        <v>183</v>
      </c>
      <c r="O123" s="64" t="s">
        <v>934</v>
      </c>
    </row>
    <row r="124" spans="1:15">
      <c r="A124" s="65" t="s">
        <v>935</v>
      </c>
      <c r="B124" s="57" t="s">
        <v>421</v>
      </c>
      <c r="C124" s="57">
        <v>1</v>
      </c>
      <c r="D124" s="57"/>
      <c r="E124" s="58" t="s">
        <v>448</v>
      </c>
      <c r="F124" s="57">
        <v>77666</v>
      </c>
      <c r="G124" s="57">
        <v>75730894</v>
      </c>
      <c r="H124" s="69">
        <v>44492</v>
      </c>
      <c r="I124" s="69">
        <v>44518</v>
      </c>
      <c r="J124" s="69">
        <v>46343</v>
      </c>
      <c r="K124" s="57">
        <v>1</v>
      </c>
      <c r="L124" s="59" t="s">
        <v>936</v>
      </c>
      <c r="M124" s="57" t="s">
        <v>73</v>
      </c>
      <c r="N124" s="57" t="s">
        <v>183</v>
      </c>
      <c r="O124" s="64" t="s">
        <v>937</v>
      </c>
    </row>
    <row r="125" spans="1:15">
      <c r="A125" s="65" t="s">
        <v>938</v>
      </c>
      <c r="B125" s="57" t="s">
        <v>367</v>
      </c>
      <c r="C125" s="57">
        <v>3</v>
      </c>
      <c r="D125" s="57"/>
      <c r="E125" s="58" t="s">
        <v>939</v>
      </c>
      <c r="F125" s="57"/>
      <c r="G125" s="57"/>
      <c r="H125" s="69"/>
      <c r="I125" s="69">
        <v>44479</v>
      </c>
      <c r="J125" s="69">
        <v>45574</v>
      </c>
      <c r="K125" s="57">
        <v>1500</v>
      </c>
      <c r="L125" s="59" t="s">
        <v>940</v>
      </c>
      <c r="M125" s="57" t="s">
        <v>73</v>
      </c>
      <c r="N125" s="57" t="s">
        <v>183</v>
      </c>
      <c r="O125" s="64" t="s">
        <v>941</v>
      </c>
    </row>
    <row r="126" spans="1:15">
      <c r="A126" s="65" t="s">
        <v>942</v>
      </c>
      <c r="B126" s="57" t="s">
        <v>418</v>
      </c>
      <c r="C126" s="57">
        <v>1</v>
      </c>
      <c r="D126" s="57"/>
      <c r="E126" s="58" t="s">
        <v>368</v>
      </c>
      <c r="F126" s="57"/>
      <c r="G126" s="57">
        <v>72885467</v>
      </c>
      <c r="H126" s="69"/>
      <c r="I126" s="69">
        <v>44479</v>
      </c>
      <c r="J126" s="69">
        <v>45574</v>
      </c>
      <c r="K126" s="57">
        <v>1</v>
      </c>
      <c r="L126" s="59" t="s">
        <v>433</v>
      </c>
      <c r="M126" s="57" t="s">
        <v>73</v>
      </c>
      <c r="N126" s="57" t="s">
        <v>183</v>
      </c>
      <c r="O126" s="64" t="s">
        <v>943</v>
      </c>
    </row>
    <row r="127" spans="1:15">
      <c r="A127" s="65" t="s">
        <v>944</v>
      </c>
      <c r="B127" s="57" t="s">
        <v>191</v>
      </c>
      <c r="C127" s="57">
        <v>1</v>
      </c>
      <c r="D127" s="57"/>
      <c r="E127" s="58" t="s">
        <v>401</v>
      </c>
      <c r="F127" s="57">
        <v>77610</v>
      </c>
      <c r="G127" s="57">
        <v>75944040</v>
      </c>
      <c r="H127" s="69">
        <v>44370</v>
      </c>
      <c r="I127" s="69">
        <v>44385</v>
      </c>
      <c r="J127" s="69">
        <v>45480</v>
      </c>
      <c r="K127" s="57">
        <v>1</v>
      </c>
      <c r="L127" s="59" t="s">
        <v>945</v>
      </c>
      <c r="M127" s="57" t="s">
        <v>73</v>
      </c>
      <c r="N127" s="57" t="s">
        <v>183</v>
      </c>
      <c r="O127" s="64" t="s">
        <v>946</v>
      </c>
    </row>
    <row r="128" spans="1:15">
      <c r="A128" s="65" t="s">
        <v>947</v>
      </c>
      <c r="B128" s="57" t="s">
        <v>191</v>
      </c>
      <c r="C128" s="57">
        <v>1</v>
      </c>
      <c r="D128" s="57"/>
      <c r="E128" s="58" t="s">
        <v>734</v>
      </c>
      <c r="F128" s="57">
        <v>77572</v>
      </c>
      <c r="G128" s="57" t="s">
        <v>475</v>
      </c>
      <c r="H128" s="69">
        <v>44097</v>
      </c>
      <c r="I128" s="69">
        <v>44252</v>
      </c>
      <c r="J128" s="69">
        <v>45346</v>
      </c>
      <c r="K128" s="57">
        <v>1</v>
      </c>
      <c r="L128" s="59" t="s">
        <v>948</v>
      </c>
      <c r="M128" s="57" t="s">
        <v>73</v>
      </c>
      <c r="N128" s="57" t="s">
        <v>183</v>
      </c>
      <c r="O128" s="64" t="s">
        <v>949</v>
      </c>
    </row>
    <row r="129" spans="1:15">
      <c r="A129" s="65" t="s">
        <v>950</v>
      </c>
      <c r="B129" s="57" t="s">
        <v>191</v>
      </c>
      <c r="C129" s="57">
        <v>5</v>
      </c>
      <c r="D129" s="57"/>
      <c r="E129" s="58" t="s">
        <v>951</v>
      </c>
      <c r="F129" s="57">
        <v>77580</v>
      </c>
      <c r="G129" s="57"/>
      <c r="H129" s="69">
        <v>44266</v>
      </c>
      <c r="I129" s="69">
        <v>44277</v>
      </c>
      <c r="J129" s="69">
        <v>45372</v>
      </c>
      <c r="K129" s="57">
        <v>4</v>
      </c>
      <c r="L129" s="59" t="s">
        <v>952</v>
      </c>
      <c r="M129" s="57" t="s">
        <v>73</v>
      </c>
      <c r="N129" s="57" t="s">
        <v>183</v>
      </c>
      <c r="O129" s="64" t="s">
        <v>953</v>
      </c>
    </row>
    <row r="130" spans="1:15">
      <c r="A130" s="65" t="s">
        <v>386</v>
      </c>
      <c r="B130" s="57" t="s">
        <v>191</v>
      </c>
      <c r="C130" s="57">
        <v>4</v>
      </c>
      <c r="D130" s="57"/>
      <c r="E130" s="58" t="s">
        <v>954</v>
      </c>
      <c r="F130" s="57">
        <v>77600</v>
      </c>
      <c r="G130" s="57">
        <v>75730726</v>
      </c>
      <c r="H130" s="69">
        <v>44306</v>
      </c>
      <c r="I130" s="69">
        <v>44355</v>
      </c>
      <c r="J130" s="69">
        <v>46180</v>
      </c>
      <c r="K130" s="57">
        <v>4</v>
      </c>
      <c r="L130" s="59" t="s">
        <v>955</v>
      </c>
      <c r="M130" s="57" t="s">
        <v>379</v>
      </c>
      <c r="N130" s="57" t="s">
        <v>848</v>
      </c>
      <c r="O130" s="64" t="s">
        <v>387</v>
      </c>
    </row>
    <row r="131" spans="1:15">
      <c r="A131" s="65" t="s">
        <v>956</v>
      </c>
      <c r="B131" s="57" t="s">
        <v>191</v>
      </c>
      <c r="C131" s="57">
        <v>4</v>
      </c>
      <c r="D131" s="57"/>
      <c r="E131" s="58" t="s">
        <v>957</v>
      </c>
      <c r="F131" s="57">
        <v>7649</v>
      </c>
      <c r="G131" s="57"/>
      <c r="H131" s="69">
        <v>44449</v>
      </c>
      <c r="I131" s="69">
        <v>44468</v>
      </c>
      <c r="J131" s="69">
        <v>45563</v>
      </c>
      <c r="K131" s="57">
        <v>4</v>
      </c>
      <c r="L131" s="59" t="s">
        <v>958</v>
      </c>
      <c r="M131" s="57" t="s">
        <v>73</v>
      </c>
      <c r="N131" s="57" t="s">
        <v>183</v>
      </c>
      <c r="O131" s="64" t="s">
        <v>959</v>
      </c>
    </row>
    <row r="132" spans="1:15">
      <c r="A132" s="65" t="s">
        <v>382</v>
      </c>
      <c r="B132" s="57" t="s">
        <v>191</v>
      </c>
      <c r="C132" s="57">
        <v>4</v>
      </c>
      <c r="D132" s="57"/>
      <c r="E132" s="58" t="s">
        <v>939</v>
      </c>
      <c r="F132" s="57">
        <v>77618</v>
      </c>
      <c r="G132" s="57">
        <v>70700606</v>
      </c>
      <c r="H132" s="69">
        <v>44342</v>
      </c>
      <c r="I132" s="69">
        <v>44020</v>
      </c>
      <c r="J132" s="69">
        <v>45114</v>
      </c>
      <c r="K132" s="57">
        <v>4</v>
      </c>
      <c r="L132" s="59" t="s">
        <v>960</v>
      </c>
      <c r="M132" s="57" t="s">
        <v>73</v>
      </c>
      <c r="N132" s="63" t="s">
        <v>183</v>
      </c>
      <c r="O132" s="64" t="s">
        <v>388</v>
      </c>
    </row>
    <row r="133" spans="1:15">
      <c r="A133" s="65" t="s">
        <v>961</v>
      </c>
      <c r="B133" s="57" t="s">
        <v>421</v>
      </c>
      <c r="C133" s="57">
        <v>1</v>
      </c>
      <c r="D133" s="57"/>
      <c r="E133" s="58" t="s">
        <v>962</v>
      </c>
      <c r="F133" s="57">
        <v>77634</v>
      </c>
      <c r="G133" s="57"/>
      <c r="H133" s="69">
        <v>44404</v>
      </c>
      <c r="I133" s="69">
        <v>44505</v>
      </c>
      <c r="J133" s="69">
        <v>44869</v>
      </c>
      <c r="K133" s="57">
        <v>312.10000000000002</v>
      </c>
      <c r="L133" s="59" t="s">
        <v>434</v>
      </c>
      <c r="M133" s="57" t="s">
        <v>963</v>
      </c>
      <c r="N133" s="57" t="s">
        <v>183</v>
      </c>
      <c r="O133" s="64" t="s">
        <v>964</v>
      </c>
    </row>
    <row r="134" spans="1:15">
      <c r="A134" s="65" t="s">
        <v>400</v>
      </c>
      <c r="B134" s="57" t="s">
        <v>191</v>
      </c>
      <c r="C134" s="57">
        <v>1</v>
      </c>
      <c r="D134" s="57"/>
      <c r="E134" s="58" t="s">
        <v>401</v>
      </c>
      <c r="F134" s="57">
        <v>208213</v>
      </c>
      <c r="G134" s="57">
        <v>75944040</v>
      </c>
      <c r="H134" s="69">
        <v>43808</v>
      </c>
      <c r="I134" s="69">
        <v>43908</v>
      </c>
      <c r="J134" s="69">
        <v>45002</v>
      </c>
      <c r="K134" s="57">
        <v>5</v>
      </c>
      <c r="L134" s="59" t="s">
        <v>402</v>
      </c>
      <c r="M134" s="57" t="s">
        <v>73</v>
      </c>
      <c r="N134" s="63" t="s">
        <v>183</v>
      </c>
      <c r="O134" s="64" t="s">
        <v>403</v>
      </c>
    </row>
    <row r="135" spans="1:15">
      <c r="A135" s="65" t="s">
        <v>382</v>
      </c>
      <c r="B135" s="57" t="s">
        <v>191</v>
      </c>
      <c r="C135" s="57">
        <v>1</v>
      </c>
      <c r="D135" s="57"/>
      <c r="E135" s="58" t="s">
        <v>383</v>
      </c>
      <c r="F135" s="57">
        <v>77642</v>
      </c>
      <c r="G135" s="57" t="s">
        <v>384</v>
      </c>
      <c r="H135" s="69">
        <v>43332</v>
      </c>
      <c r="I135" s="69">
        <v>44461</v>
      </c>
      <c r="J135" s="69">
        <v>45556</v>
      </c>
      <c r="K135" s="57">
        <v>1</v>
      </c>
      <c r="L135" s="59" t="s">
        <v>100</v>
      </c>
      <c r="M135" s="57" t="s">
        <v>73</v>
      </c>
      <c r="N135" s="63" t="s">
        <v>183</v>
      </c>
      <c r="O135" s="64" t="s">
        <v>385</v>
      </c>
    </row>
    <row r="136" spans="1:15">
      <c r="A136" s="65" t="s">
        <v>415</v>
      </c>
      <c r="B136" s="57" t="s">
        <v>191</v>
      </c>
      <c r="C136" s="57">
        <v>1</v>
      </c>
      <c r="D136" s="57"/>
      <c r="E136" s="58" t="s">
        <v>416</v>
      </c>
      <c r="F136" s="57">
        <v>77602</v>
      </c>
      <c r="G136" s="57">
        <v>72746060</v>
      </c>
      <c r="H136" s="69">
        <v>44347</v>
      </c>
      <c r="I136" s="69">
        <v>44356</v>
      </c>
      <c r="J136" s="69">
        <v>45451</v>
      </c>
      <c r="K136" s="57">
        <v>1</v>
      </c>
      <c r="L136" s="59" t="s">
        <v>965</v>
      </c>
      <c r="M136" s="57" t="s">
        <v>73</v>
      </c>
      <c r="N136" s="63" t="s">
        <v>183</v>
      </c>
      <c r="O136" s="64" t="s">
        <v>417</v>
      </c>
    </row>
    <row r="137" spans="1:15">
      <c r="A137" s="65" t="s">
        <v>392</v>
      </c>
      <c r="B137" s="57" t="s">
        <v>430</v>
      </c>
      <c r="C137" s="57">
        <v>1</v>
      </c>
      <c r="D137" s="57"/>
      <c r="E137" s="58" t="s">
        <v>393</v>
      </c>
      <c r="F137" s="57">
        <v>77689</v>
      </c>
      <c r="G137" s="57">
        <v>75710271</v>
      </c>
      <c r="H137" s="69">
        <v>44545</v>
      </c>
      <c r="I137" s="69">
        <v>44557</v>
      </c>
      <c r="J137" s="69">
        <v>46382</v>
      </c>
      <c r="K137" s="57">
        <v>4</v>
      </c>
      <c r="L137" s="59" t="s">
        <v>380</v>
      </c>
      <c r="M137" s="57" t="s">
        <v>379</v>
      </c>
      <c r="N137" s="63" t="s">
        <v>848</v>
      </c>
      <c r="O137" s="64" t="s">
        <v>394</v>
      </c>
    </row>
    <row r="138" spans="1:15">
      <c r="A138" s="65" t="s">
        <v>966</v>
      </c>
      <c r="B138" s="57" t="s">
        <v>421</v>
      </c>
      <c r="C138" s="57">
        <v>1</v>
      </c>
      <c r="D138" s="57"/>
      <c r="E138" s="58" t="s">
        <v>422</v>
      </c>
      <c r="F138" s="57">
        <v>77568</v>
      </c>
      <c r="G138" s="57"/>
      <c r="H138" s="69">
        <v>44169</v>
      </c>
      <c r="I138" s="69">
        <v>44179</v>
      </c>
      <c r="J138" s="69">
        <v>44533</v>
      </c>
      <c r="K138" s="57">
        <v>10</v>
      </c>
      <c r="L138" s="58" t="s">
        <v>967</v>
      </c>
      <c r="M138" s="57" t="s">
        <v>963</v>
      </c>
      <c r="N138" s="57" t="s">
        <v>183</v>
      </c>
      <c r="O138" s="64" t="s">
        <v>968</v>
      </c>
    </row>
    <row r="139" spans="1:15">
      <c r="A139" s="65" t="s">
        <v>376</v>
      </c>
      <c r="B139" s="57" t="s">
        <v>430</v>
      </c>
      <c r="C139" s="57">
        <v>1</v>
      </c>
      <c r="D139" s="57"/>
      <c r="E139" s="58" t="s">
        <v>377</v>
      </c>
      <c r="F139" s="57">
        <v>77674</v>
      </c>
      <c r="G139" s="57" t="s">
        <v>378</v>
      </c>
      <c r="H139" s="69">
        <v>44456</v>
      </c>
      <c r="I139" s="69">
        <v>44553</v>
      </c>
      <c r="J139" s="69">
        <v>46287</v>
      </c>
      <c r="K139" s="57">
        <v>5</v>
      </c>
      <c r="L139" s="59" t="s">
        <v>380</v>
      </c>
      <c r="M139" s="57" t="s">
        <v>379</v>
      </c>
      <c r="N139" s="63" t="s">
        <v>848</v>
      </c>
      <c r="O139" s="64" t="s">
        <v>381</v>
      </c>
    </row>
    <row r="140" spans="1:15">
      <c r="A140" s="65" t="s">
        <v>389</v>
      </c>
      <c r="B140" s="57" t="s">
        <v>191</v>
      </c>
      <c r="C140" s="57">
        <v>1</v>
      </c>
      <c r="D140" s="57"/>
      <c r="E140" s="58" t="s">
        <v>390</v>
      </c>
      <c r="F140" s="57">
        <v>77637</v>
      </c>
      <c r="G140" s="57">
        <v>72833318</v>
      </c>
      <c r="H140" s="69">
        <v>44389</v>
      </c>
      <c r="I140" s="69">
        <v>44440</v>
      </c>
      <c r="J140" s="69">
        <v>45534</v>
      </c>
      <c r="K140" s="57"/>
      <c r="L140" s="59" t="s">
        <v>184</v>
      </c>
      <c r="M140" s="57" t="s">
        <v>73</v>
      </c>
      <c r="N140" s="57" t="s">
        <v>183</v>
      </c>
      <c r="O140" s="64" t="s">
        <v>391</v>
      </c>
    </row>
    <row r="141" spans="1:15">
      <c r="A141" s="65" t="s">
        <v>438</v>
      </c>
      <c r="B141" s="57" t="s">
        <v>191</v>
      </c>
      <c r="C141" s="57">
        <v>4</v>
      </c>
      <c r="D141" s="57"/>
      <c r="E141" s="58" t="s">
        <v>425</v>
      </c>
      <c r="F141" s="57">
        <v>77691</v>
      </c>
      <c r="G141" s="57" t="s">
        <v>475</v>
      </c>
      <c r="H141" s="69">
        <v>44529</v>
      </c>
      <c r="I141" s="69">
        <v>44558</v>
      </c>
      <c r="J141" s="69">
        <v>45653</v>
      </c>
      <c r="K141" s="57">
        <v>1</v>
      </c>
      <c r="L141" s="59" t="s">
        <v>969</v>
      </c>
      <c r="M141" s="57" t="s">
        <v>73</v>
      </c>
      <c r="N141" s="57" t="s">
        <v>183</v>
      </c>
      <c r="O141" s="64" t="s">
        <v>970</v>
      </c>
    </row>
    <row r="142" spans="1:15">
      <c r="A142" s="65" t="s">
        <v>971</v>
      </c>
      <c r="B142" s="57" t="s">
        <v>418</v>
      </c>
      <c r="C142" s="57">
        <v>1</v>
      </c>
      <c r="D142" s="57"/>
      <c r="E142" s="58" t="s">
        <v>972</v>
      </c>
      <c r="F142" s="57"/>
      <c r="G142" s="57" t="s">
        <v>362</v>
      </c>
      <c r="H142" s="69"/>
      <c r="I142" s="69">
        <v>44479</v>
      </c>
      <c r="J142" s="69">
        <v>46304</v>
      </c>
      <c r="K142" s="57">
        <v>475</v>
      </c>
      <c r="L142" s="59" t="s">
        <v>433</v>
      </c>
      <c r="M142" s="57" t="s">
        <v>379</v>
      </c>
      <c r="N142" s="57" t="s">
        <v>183</v>
      </c>
      <c r="O142" s="64" t="s">
        <v>973</v>
      </c>
    </row>
    <row r="143" spans="1:15">
      <c r="A143" s="65" t="s">
        <v>410</v>
      </c>
      <c r="B143" s="57" t="s">
        <v>191</v>
      </c>
      <c r="C143" s="57">
        <v>5</v>
      </c>
      <c r="D143" s="57"/>
      <c r="E143" s="58" t="s">
        <v>411</v>
      </c>
      <c r="F143" s="57">
        <v>77510</v>
      </c>
      <c r="G143" s="57" t="s">
        <v>412</v>
      </c>
      <c r="H143" s="69">
        <v>43839</v>
      </c>
      <c r="I143" s="69">
        <v>43936</v>
      </c>
      <c r="J143" s="69">
        <v>45030</v>
      </c>
      <c r="K143" s="57">
        <v>5</v>
      </c>
      <c r="L143" s="59" t="s">
        <v>413</v>
      </c>
      <c r="M143" s="57" t="s">
        <v>73</v>
      </c>
      <c r="N143" s="57" t="s">
        <v>183</v>
      </c>
      <c r="O143" s="64" t="s">
        <v>414</v>
      </c>
    </row>
    <row r="144" spans="1:15">
      <c r="A144" s="65" t="s">
        <v>359</v>
      </c>
      <c r="B144" s="57" t="s">
        <v>191</v>
      </c>
      <c r="C144" s="57">
        <v>3</v>
      </c>
      <c r="D144" s="57"/>
      <c r="E144" s="58" t="s">
        <v>360</v>
      </c>
      <c r="F144" s="57">
        <v>20020</v>
      </c>
      <c r="G144" s="57"/>
      <c r="H144" s="69">
        <v>43857</v>
      </c>
      <c r="I144" s="69">
        <v>43895</v>
      </c>
      <c r="J144" s="69">
        <v>44989</v>
      </c>
      <c r="K144" s="57">
        <v>3</v>
      </c>
      <c r="L144" s="59" t="s">
        <v>894</v>
      </c>
      <c r="M144" s="57" t="s">
        <v>73</v>
      </c>
      <c r="N144" s="57" t="s">
        <v>183</v>
      </c>
      <c r="O144" s="64" t="s">
        <v>361</v>
      </c>
    </row>
    <row r="145" spans="1:15">
      <c r="A145" s="65" t="s">
        <v>363</v>
      </c>
      <c r="B145" s="57" t="s">
        <v>191</v>
      </c>
      <c r="C145" s="57">
        <v>5</v>
      </c>
      <c r="D145" s="57"/>
      <c r="E145" s="58" t="s">
        <v>364</v>
      </c>
      <c r="F145" s="57">
        <v>43823</v>
      </c>
      <c r="G145" s="57">
        <v>208250</v>
      </c>
      <c r="H145" s="69">
        <v>43839</v>
      </c>
      <c r="I145" s="69">
        <v>43928</v>
      </c>
      <c r="J145" s="69">
        <v>45022</v>
      </c>
      <c r="K145" s="57">
        <v>5</v>
      </c>
      <c r="L145" s="59" t="s">
        <v>974</v>
      </c>
      <c r="M145" s="57" t="s">
        <v>73</v>
      </c>
      <c r="N145" s="57" t="s">
        <v>183</v>
      </c>
      <c r="O145" s="64" t="s">
        <v>365</v>
      </c>
    </row>
    <row r="146" spans="1:15">
      <c r="A146" s="65" t="s">
        <v>410</v>
      </c>
      <c r="B146" s="57" t="s">
        <v>191</v>
      </c>
      <c r="C146" s="57">
        <v>5</v>
      </c>
      <c r="D146" s="57"/>
      <c r="E146" s="58" t="s">
        <v>411</v>
      </c>
      <c r="F146" s="57">
        <v>77510</v>
      </c>
      <c r="G146" s="57" t="s">
        <v>412</v>
      </c>
      <c r="H146" s="69"/>
      <c r="I146" s="69">
        <v>43936</v>
      </c>
      <c r="J146" s="69">
        <v>45030</v>
      </c>
      <c r="K146" s="57">
        <v>1</v>
      </c>
      <c r="L146" s="59" t="s">
        <v>413</v>
      </c>
      <c r="M146" s="57" t="s">
        <v>73</v>
      </c>
      <c r="N146" s="57" t="s">
        <v>183</v>
      </c>
      <c r="O146" s="64" t="s">
        <v>414</v>
      </c>
    </row>
    <row r="147" spans="1:15">
      <c r="A147" s="65" t="s">
        <v>404</v>
      </c>
      <c r="B147" s="57" t="s">
        <v>430</v>
      </c>
      <c r="C147" s="57">
        <v>1</v>
      </c>
      <c r="D147" s="57"/>
      <c r="E147" s="58" t="s">
        <v>405</v>
      </c>
      <c r="F147" s="57" t="s">
        <v>406</v>
      </c>
      <c r="G147" s="57" t="s">
        <v>407</v>
      </c>
      <c r="H147" s="69">
        <v>43802</v>
      </c>
      <c r="I147" s="69">
        <v>43895</v>
      </c>
      <c r="J147" s="69">
        <v>45720</v>
      </c>
      <c r="K147" s="57">
        <v>1</v>
      </c>
      <c r="L147" s="59" t="s">
        <v>408</v>
      </c>
      <c r="M147" s="57" t="s">
        <v>379</v>
      </c>
      <c r="N147" s="57" t="s">
        <v>848</v>
      </c>
      <c r="O147" s="64" t="s">
        <v>409</v>
      </c>
    </row>
    <row r="148" spans="1:15">
      <c r="A148" s="65" t="s">
        <v>366</v>
      </c>
      <c r="B148" s="57" t="s">
        <v>367</v>
      </c>
      <c r="C148" s="57">
        <v>1</v>
      </c>
      <c r="D148" s="57"/>
      <c r="E148" s="58" t="s">
        <v>368</v>
      </c>
      <c r="F148" s="57" t="s">
        <v>475</v>
      </c>
      <c r="G148" s="57">
        <v>72885467</v>
      </c>
      <c r="H148" s="69">
        <v>44151</v>
      </c>
      <c r="I148" s="69">
        <v>44173</v>
      </c>
      <c r="J148" s="69">
        <v>45267</v>
      </c>
      <c r="K148" s="57">
        <v>1000</v>
      </c>
      <c r="L148" s="59" t="s">
        <v>114</v>
      </c>
      <c r="M148" s="57" t="s">
        <v>379</v>
      </c>
      <c r="N148" s="57" t="s">
        <v>183</v>
      </c>
      <c r="O148" s="64" t="s">
        <v>369</v>
      </c>
    </row>
    <row r="149" spans="1:15">
      <c r="A149" s="65" t="s">
        <v>352</v>
      </c>
      <c r="B149" s="57" t="s">
        <v>191</v>
      </c>
      <c r="C149" s="57">
        <v>1</v>
      </c>
      <c r="D149" s="57"/>
      <c r="E149" s="58"/>
      <c r="F149" s="57">
        <v>77536</v>
      </c>
      <c r="G149" s="57">
        <v>75017501</v>
      </c>
      <c r="H149" s="69">
        <v>44069</v>
      </c>
      <c r="I149" s="69">
        <v>44097</v>
      </c>
      <c r="J149" s="69">
        <v>45191</v>
      </c>
      <c r="K149" s="57">
        <v>1</v>
      </c>
      <c r="L149" s="59" t="s">
        <v>219</v>
      </c>
      <c r="M149" s="57" t="s">
        <v>73</v>
      </c>
      <c r="N149" s="63" t="s">
        <v>183</v>
      </c>
      <c r="O149" s="64" t="s">
        <v>354</v>
      </c>
    </row>
    <row r="150" spans="1:15">
      <c r="A150" s="65" t="s">
        <v>341</v>
      </c>
      <c r="B150" s="57" t="s">
        <v>191</v>
      </c>
      <c r="C150" s="57">
        <v>1</v>
      </c>
      <c r="D150" s="57"/>
      <c r="E150" s="58" t="s">
        <v>342</v>
      </c>
      <c r="F150" s="57">
        <v>77528</v>
      </c>
      <c r="G150" s="57" t="s">
        <v>343</v>
      </c>
      <c r="H150" s="69">
        <v>44039</v>
      </c>
      <c r="I150" s="69">
        <v>44068</v>
      </c>
      <c r="J150" s="69">
        <v>45162</v>
      </c>
      <c r="K150" s="57">
        <v>1</v>
      </c>
      <c r="L150" s="59" t="s">
        <v>344</v>
      </c>
      <c r="M150" s="57" t="s">
        <v>73</v>
      </c>
      <c r="N150" s="63" t="s">
        <v>183</v>
      </c>
      <c r="O150" s="64" t="s">
        <v>345</v>
      </c>
    </row>
    <row r="151" spans="1:15">
      <c r="A151" s="65" t="s">
        <v>346</v>
      </c>
      <c r="B151" s="57" t="s">
        <v>221</v>
      </c>
      <c r="C151" s="57">
        <v>1</v>
      </c>
      <c r="D151" s="57"/>
      <c r="E151" s="58" t="s">
        <v>347</v>
      </c>
      <c r="F151" s="57">
        <v>77513</v>
      </c>
      <c r="G151" s="57">
        <v>75502326</v>
      </c>
      <c r="H151" s="69">
        <v>43880</v>
      </c>
      <c r="I151" s="69">
        <v>43936</v>
      </c>
      <c r="J151" s="69">
        <v>44665</v>
      </c>
      <c r="K151" s="57">
        <v>1</v>
      </c>
      <c r="L151" s="59" t="s">
        <v>348</v>
      </c>
      <c r="M151" s="57" t="s">
        <v>87</v>
      </c>
      <c r="N151" s="63" t="s">
        <v>183</v>
      </c>
      <c r="O151" s="64" t="s">
        <v>349</v>
      </c>
    </row>
    <row r="152" spans="1:15">
      <c r="A152" s="65" t="s">
        <v>330</v>
      </c>
      <c r="B152" s="57" t="s">
        <v>191</v>
      </c>
      <c r="C152" s="57">
        <v>1</v>
      </c>
      <c r="D152" s="57"/>
      <c r="E152" s="58" t="s">
        <v>331</v>
      </c>
      <c r="F152" s="57">
        <v>1640</v>
      </c>
      <c r="G152" s="57" t="s">
        <v>332</v>
      </c>
      <c r="H152" s="69">
        <v>44096</v>
      </c>
      <c r="I152" s="69">
        <v>44096</v>
      </c>
      <c r="J152" s="69">
        <v>45191</v>
      </c>
      <c r="K152" s="57">
        <v>1</v>
      </c>
      <c r="L152" s="59" t="s">
        <v>333</v>
      </c>
      <c r="M152" s="57" t="s">
        <v>73</v>
      </c>
      <c r="N152" s="63" t="s">
        <v>183</v>
      </c>
      <c r="O152" s="64" t="s">
        <v>334</v>
      </c>
    </row>
    <row r="153" spans="1:15">
      <c r="A153" s="65" t="s">
        <v>432</v>
      </c>
      <c r="B153" s="57" t="s">
        <v>191</v>
      </c>
      <c r="C153" s="57">
        <v>1</v>
      </c>
      <c r="D153" s="57"/>
      <c r="E153" s="58" t="s">
        <v>976</v>
      </c>
      <c r="F153" s="57">
        <v>1730</v>
      </c>
      <c r="G153" s="57" t="s">
        <v>475</v>
      </c>
      <c r="H153" s="69">
        <v>43798</v>
      </c>
      <c r="I153" s="69">
        <v>43874</v>
      </c>
      <c r="J153" s="69">
        <v>44969</v>
      </c>
      <c r="K153" s="57">
        <v>1</v>
      </c>
      <c r="L153" s="59" t="s">
        <v>205</v>
      </c>
      <c r="M153" s="57" t="s">
        <v>73</v>
      </c>
      <c r="N153" s="63" t="s">
        <v>183</v>
      </c>
      <c r="O153" s="64" t="s">
        <v>206</v>
      </c>
    </row>
    <row r="154" spans="1:15">
      <c r="A154" s="65" t="s">
        <v>977</v>
      </c>
      <c r="B154" s="57" t="s">
        <v>191</v>
      </c>
      <c r="C154" s="57">
        <v>1</v>
      </c>
      <c r="D154" s="57"/>
      <c r="E154" s="58" t="s">
        <v>978</v>
      </c>
      <c r="F154" s="57">
        <v>77552</v>
      </c>
      <c r="G154" s="57" t="s">
        <v>207</v>
      </c>
      <c r="H154" s="69">
        <v>43808</v>
      </c>
      <c r="I154" s="69">
        <v>44137</v>
      </c>
      <c r="J154" s="69">
        <v>45231</v>
      </c>
      <c r="K154" s="57">
        <v>1</v>
      </c>
      <c r="L154" s="59" t="s">
        <v>208</v>
      </c>
      <c r="M154" s="57" t="s">
        <v>73</v>
      </c>
      <c r="N154" s="57" t="s">
        <v>183</v>
      </c>
      <c r="O154" s="64" t="s">
        <v>209</v>
      </c>
    </row>
    <row r="155" spans="1:15">
      <c r="A155" s="65" t="s">
        <v>979</v>
      </c>
      <c r="B155" s="57" t="s">
        <v>191</v>
      </c>
      <c r="C155" s="57">
        <v>1</v>
      </c>
      <c r="D155" s="57"/>
      <c r="E155" s="58" t="s">
        <v>980</v>
      </c>
      <c r="F155" s="57">
        <v>1641</v>
      </c>
      <c r="G155" s="57" t="s">
        <v>475</v>
      </c>
      <c r="H155" s="69">
        <v>44019</v>
      </c>
      <c r="I155" s="69">
        <v>44090</v>
      </c>
      <c r="J155" s="69">
        <v>45184</v>
      </c>
      <c r="K155" s="57">
        <v>1</v>
      </c>
      <c r="L155" s="59" t="s">
        <v>210</v>
      </c>
      <c r="M155" s="57" t="s">
        <v>73</v>
      </c>
      <c r="N155" s="57" t="s">
        <v>183</v>
      </c>
      <c r="O155" s="64" t="s">
        <v>211</v>
      </c>
    </row>
    <row r="156" spans="1:15">
      <c r="A156" s="65" t="s">
        <v>981</v>
      </c>
      <c r="B156" s="57" t="s">
        <v>191</v>
      </c>
      <c r="C156" s="57">
        <v>1</v>
      </c>
      <c r="D156" s="57"/>
      <c r="E156" s="58" t="s">
        <v>982</v>
      </c>
      <c r="F156" s="57">
        <v>77522</v>
      </c>
      <c r="G156" s="57" t="s">
        <v>475</v>
      </c>
      <c r="H156" s="69">
        <v>43985</v>
      </c>
      <c r="I156" s="69">
        <v>44097</v>
      </c>
      <c r="J156" s="69">
        <v>45191</v>
      </c>
      <c r="K156" s="57">
        <v>1</v>
      </c>
      <c r="L156" s="59" t="s">
        <v>114</v>
      </c>
      <c r="M156" s="57" t="s">
        <v>73</v>
      </c>
      <c r="N156" s="57" t="s">
        <v>183</v>
      </c>
      <c r="O156" s="64" t="s">
        <v>212</v>
      </c>
    </row>
    <row r="157" spans="1:15">
      <c r="A157" s="65" t="s">
        <v>983</v>
      </c>
      <c r="B157" s="57" t="s">
        <v>191</v>
      </c>
      <c r="C157" s="57">
        <v>1</v>
      </c>
      <c r="D157" s="57"/>
      <c r="E157" s="58" t="s">
        <v>984</v>
      </c>
      <c r="F157" s="57">
        <v>42613</v>
      </c>
      <c r="G157" s="57" t="s">
        <v>475</v>
      </c>
      <c r="H157" s="69">
        <v>43803</v>
      </c>
      <c r="I157" s="69">
        <v>43874</v>
      </c>
      <c r="J157" s="69">
        <v>44969</v>
      </c>
      <c r="K157" s="57">
        <v>1</v>
      </c>
      <c r="L157" s="59" t="s">
        <v>213</v>
      </c>
      <c r="M157" s="57" t="s">
        <v>73</v>
      </c>
      <c r="N157" s="57" t="s">
        <v>183</v>
      </c>
      <c r="O157" s="64" t="s">
        <v>214</v>
      </c>
    </row>
    <row r="158" spans="1:15">
      <c r="A158" s="65" t="s">
        <v>985</v>
      </c>
      <c r="B158" s="57" t="s">
        <v>191</v>
      </c>
      <c r="C158" s="57">
        <v>1</v>
      </c>
      <c r="D158" s="57"/>
      <c r="E158" s="58" t="s">
        <v>986</v>
      </c>
      <c r="F158" s="57">
        <v>77551</v>
      </c>
      <c r="G158" s="57" t="s">
        <v>215</v>
      </c>
      <c r="H158" s="69">
        <v>44113</v>
      </c>
      <c r="I158" s="69">
        <v>44133</v>
      </c>
      <c r="J158" s="69">
        <v>45227</v>
      </c>
      <c r="K158" s="57">
        <v>1</v>
      </c>
      <c r="L158" s="59" t="s">
        <v>216</v>
      </c>
      <c r="M158" s="57" t="s">
        <v>73</v>
      </c>
      <c r="N158" s="57" t="s">
        <v>183</v>
      </c>
      <c r="O158" s="64" t="s">
        <v>217</v>
      </c>
    </row>
    <row r="159" spans="1:15">
      <c r="A159" s="65" t="s">
        <v>431</v>
      </c>
      <c r="B159" s="57" t="s">
        <v>191</v>
      </c>
      <c r="C159" s="57">
        <v>1</v>
      </c>
      <c r="D159" s="57"/>
      <c r="E159" s="58" t="s">
        <v>987</v>
      </c>
      <c r="F159" s="57">
        <v>77516</v>
      </c>
      <c r="G159" s="57" t="s">
        <v>218</v>
      </c>
      <c r="H159" s="69">
        <v>43929</v>
      </c>
      <c r="I159" s="69">
        <v>43943</v>
      </c>
      <c r="J159" s="69">
        <v>45037</v>
      </c>
      <c r="K159" s="57">
        <v>1</v>
      </c>
      <c r="L159" s="59" t="s">
        <v>219</v>
      </c>
      <c r="M159" s="57" t="s">
        <v>73</v>
      </c>
      <c r="N159" s="57" t="s">
        <v>183</v>
      </c>
      <c r="O159" s="64" t="s">
        <v>220</v>
      </c>
    </row>
    <row r="160" spans="1:15">
      <c r="A160" s="65" t="s">
        <v>988</v>
      </c>
      <c r="B160" s="57" t="s">
        <v>221</v>
      </c>
      <c r="C160" s="57">
        <v>1</v>
      </c>
      <c r="D160" s="57"/>
      <c r="E160" s="58" t="s">
        <v>222</v>
      </c>
      <c r="F160" s="57">
        <v>77537</v>
      </c>
      <c r="G160" s="57" t="s">
        <v>475</v>
      </c>
      <c r="H160" s="69">
        <v>44079</v>
      </c>
      <c r="I160" s="69">
        <v>44109</v>
      </c>
      <c r="J160" s="69">
        <v>44838</v>
      </c>
      <c r="K160" s="57">
        <v>1</v>
      </c>
      <c r="L160" s="59" t="s">
        <v>223</v>
      </c>
      <c r="M160" s="57" t="s">
        <v>87</v>
      </c>
      <c r="N160" s="57" t="s">
        <v>183</v>
      </c>
      <c r="O160" s="64" t="s">
        <v>224</v>
      </c>
    </row>
    <row r="161" spans="1:15">
      <c r="A161" s="65" t="s">
        <v>989</v>
      </c>
      <c r="B161" s="57" t="s">
        <v>191</v>
      </c>
      <c r="C161" s="57">
        <v>1</v>
      </c>
      <c r="D161" s="57"/>
      <c r="E161" s="58" t="s">
        <v>192</v>
      </c>
      <c r="F161" s="57">
        <v>42575</v>
      </c>
      <c r="G161" s="57" t="s">
        <v>475</v>
      </c>
      <c r="H161" s="69">
        <v>44113</v>
      </c>
      <c r="I161" s="69">
        <v>44265</v>
      </c>
      <c r="J161" s="69">
        <v>44994</v>
      </c>
      <c r="K161" s="57">
        <v>1</v>
      </c>
      <c r="L161" s="59" t="s">
        <v>193</v>
      </c>
      <c r="M161" s="57" t="s">
        <v>73</v>
      </c>
      <c r="N161" s="57" t="s">
        <v>183</v>
      </c>
      <c r="O161" s="64" t="s">
        <v>194</v>
      </c>
    </row>
    <row r="162" spans="1:15">
      <c r="A162" s="65" t="s">
        <v>990</v>
      </c>
      <c r="B162" s="57" t="s">
        <v>191</v>
      </c>
      <c r="C162" s="57">
        <v>1</v>
      </c>
      <c r="D162" s="57"/>
      <c r="E162" s="58" t="s">
        <v>195</v>
      </c>
      <c r="F162" s="57">
        <v>77570</v>
      </c>
      <c r="G162" s="57" t="s">
        <v>475</v>
      </c>
      <c r="H162" s="69">
        <v>44155</v>
      </c>
      <c r="I162" s="69">
        <v>44114</v>
      </c>
      <c r="J162" s="69">
        <v>45208</v>
      </c>
      <c r="K162" s="57">
        <v>1</v>
      </c>
      <c r="L162" s="59" t="s">
        <v>196</v>
      </c>
      <c r="M162" s="57" t="s">
        <v>73</v>
      </c>
      <c r="N162" s="57" t="s">
        <v>183</v>
      </c>
      <c r="O162" s="64" t="s">
        <v>197</v>
      </c>
    </row>
    <row r="163" spans="1:15">
      <c r="A163" s="65" t="s">
        <v>991</v>
      </c>
      <c r="B163" s="57" t="s">
        <v>191</v>
      </c>
      <c r="C163" s="57">
        <v>1</v>
      </c>
      <c r="D163" s="57"/>
      <c r="E163" s="58" t="s">
        <v>198</v>
      </c>
      <c r="F163" s="57">
        <v>55053</v>
      </c>
      <c r="G163" s="57" t="s">
        <v>475</v>
      </c>
      <c r="H163" s="69">
        <v>43764</v>
      </c>
      <c r="I163" s="69">
        <v>44013</v>
      </c>
      <c r="J163" s="69">
        <v>45107</v>
      </c>
      <c r="K163" s="57">
        <v>1</v>
      </c>
      <c r="L163" s="59" t="s">
        <v>199</v>
      </c>
      <c r="M163" s="57" t="s">
        <v>73</v>
      </c>
      <c r="N163" s="63" t="s">
        <v>183</v>
      </c>
      <c r="O163" s="64" t="s">
        <v>200</v>
      </c>
    </row>
    <row r="164" spans="1:15">
      <c r="A164" s="65" t="s">
        <v>992</v>
      </c>
      <c r="B164" s="57" t="s">
        <v>191</v>
      </c>
      <c r="C164" s="57">
        <v>1</v>
      </c>
      <c r="D164" s="57"/>
      <c r="E164" s="58" t="s">
        <v>201</v>
      </c>
      <c r="F164" s="57">
        <v>77560</v>
      </c>
      <c r="G164" s="57" t="s">
        <v>202</v>
      </c>
      <c r="H164" s="69">
        <v>44151</v>
      </c>
      <c r="I164" s="69">
        <v>44167</v>
      </c>
      <c r="J164" s="69">
        <v>45261</v>
      </c>
      <c r="K164" s="57">
        <v>1</v>
      </c>
      <c r="L164" s="59" t="s">
        <v>203</v>
      </c>
      <c r="M164" s="57" t="s">
        <v>73</v>
      </c>
      <c r="N164" s="63" t="s">
        <v>183</v>
      </c>
      <c r="O164" s="64" t="s">
        <v>204</v>
      </c>
    </row>
    <row r="165" spans="1:15">
      <c r="A165" s="65" t="s">
        <v>441</v>
      </c>
      <c r="B165" s="57" t="s">
        <v>191</v>
      </c>
      <c r="C165" s="57">
        <v>1</v>
      </c>
      <c r="D165" s="57"/>
      <c r="E165" s="58" t="s">
        <v>442</v>
      </c>
      <c r="F165" s="57"/>
      <c r="G165" s="57"/>
      <c r="H165" s="69">
        <v>44567</v>
      </c>
      <c r="I165" s="69">
        <v>44573</v>
      </c>
      <c r="J165" s="69">
        <v>45668</v>
      </c>
      <c r="K165" s="57">
        <v>1</v>
      </c>
      <c r="L165" s="59" t="s">
        <v>730</v>
      </c>
      <c r="M165" s="107" t="s">
        <v>73</v>
      </c>
      <c r="N165" s="57" t="s">
        <v>183</v>
      </c>
      <c r="O165" s="64" t="s">
        <v>1353</v>
      </c>
    </row>
    <row r="166" spans="1:15">
      <c r="A166" s="65" t="s">
        <v>190</v>
      </c>
      <c r="B166" s="57" t="s">
        <v>191</v>
      </c>
      <c r="C166" s="57">
        <v>1</v>
      </c>
      <c r="D166" s="57"/>
      <c r="E166" s="58" t="s">
        <v>1316</v>
      </c>
      <c r="F166" s="57"/>
      <c r="G166" s="57"/>
      <c r="H166" s="69">
        <v>44571</v>
      </c>
      <c r="I166" s="69">
        <v>44581</v>
      </c>
      <c r="J166" s="69">
        <v>45676</v>
      </c>
      <c r="K166" s="57"/>
      <c r="L166" s="59" t="s">
        <v>735</v>
      </c>
      <c r="M166" s="107" t="s">
        <v>73</v>
      </c>
      <c r="N166" s="57" t="s">
        <v>183</v>
      </c>
      <c r="O166" s="64" t="s">
        <v>1354</v>
      </c>
    </row>
    <row r="167" spans="1:15">
      <c r="A167" s="65" t="s">
        <v>90</v>
      </c>
      <c r="B167" s="57" t="s">
        <v>191</v>
      </c>
      <c r="C167" s="57">
        <v>3</v>
      </c>
      <c r="D167" s="57"/>
      <c r="E167" s="58" t="s">
        <v>91</v>
      </c>
      <c r="F167" s="57"/>
      <c r="G167" s="57"/>
      <c r="H167" s="69">
        <v>44571</v>
      </c>
      <c r="I167" s="69">
        <v>44581</v>
      </c>
      <c r="J167" s="69">
        <v>45676</v>
      </c>
      <c r="K167" s="57">
        <v>3</v>
      </c>
      <c r="L167" s="59" t="s">
        <v>94</v>
      </c>
      <c r="M167" s="107" t="s">
        <v>73</v>
      </c>
      <c r="N167" s="57" t="s">
        <v>183</v>
      </c>
      <c r="O167" s="64" t="s">
        <v>1355</v>
      </c>
    </row>
    <row r="168" spans="1:15">
      <c r="A168" s="65" t="s">
        <v>445</v>
      </c>
      <c r="B168" s="57" t="s">
        <v>191</v>
      </c>
      <c r="C168" s="57">
        <v>1</v>
      </c>
      <c r="D168" s="57"/>
      <c r="E168" s="58" t="s">
        <v>737</v>
      </c>
      <c r="F168" s="57"/>
      <c r="G168" s="57"/>
      <c r="H168" s="69">
        <v>44564</v>
      </c>
      <c r="I168" s="69">
        <v>44581</v>
      </c>
      <c r="J168" s="69">
        <v>45676</v>
      </c>
      <c r="K168" s="57">
        <v>1</v>
      </c>
      <c r="L168" s="59" t="s">
        <v>738</v>
      </c>
      <c r="M168" s="107" t="s">
        <v>73</v>
      </c>
      <c r="N168" s="57" t="s">
        <v>183</v>
      </c>
      <c r="O168" s="64" t="s">
        <v>1356</v>
      </c>
    </row>
    <row r="169" spans="1:15">
      <c r="A169" s="65" t="s">
        <v>96</v>
      </c>
      <c r="B169" s="57" t="s">
        <v>191</v>
      </c>
      <c r="C169" s="57">
        <v>2</v>
      </c>
      <c r="D169" s="57"/>
      <c r="E169" s="58" t="s">
        <v>97</v>
      </c>
      <c r="F169" s="57"/>
      <c r="G169" s="57"/>
      <c r="H169" s="69">
        <v>44564</v>
      </c>
      <c r="I169" s="69">
        <v>44581</v>
      </c>
      <c r="J169" s="69">
        <v>45676</v>
      </c>
      <c r="K169" s="57">
        <v>2</v>
      </c>
      <c r="L169" s="59" t="s">
        <v>100</v>
      </c>
      <c r="M169" s="107" t="s">
        <v>73</v>
      </c>
      <c r="N169" s="57" t="s">
        <v>183</v>
      </c>
      <c r="O169" s="64" t="s">
        <v>1357</v>
      </c>
    </row>
    <row r="170" spans="1:15">
      <c r="A170" s="65" t="s">
        <v>742</v>
      </c>
      <c r="B170" s="57" t="s">
        <v>191</v>
      </c>
      <c r="C170" s="57">
        <v>4</v>
      </c>
      <c r="D170" s="57"/>
      <c r="E170" s="58" t="s">
        <v>1317</v>
      </c>
      <c r="F170" s="57"/>
      <c r="G170" s="57"/>
      <c r="H170" s="69">
        <v>44578</v>
      </c>
      <c r="I170" s="69">
        <v>44592</v>
      </c>
      <c r="J170" s="69">
        <v>45687</v>
      </c>
      <c r="K170" s="57">
        <v>1</v>
      </c>
      <c r="L170" s="59" t="s">
        <v>744</v>
      </c>
      <c r="M170" s="107" t="s">
        <v>73</v>
      </c>
      <c r="N170" s="57" t="s">
        <v>183</v>
      </c>
      <c r="O170" s="64" t="s">
        <v>1358</v>
      </c>
    </row>
    <row r="171" spans="1:15">
      <c r="A171" s="65" t="s">
        <v>107</v>
      </c>
      <c r="B171" s="57" t="s">
        <v>191</v>
      </c>
      <c r="C171" s="57">
        <v>1</v>
      </c>
      <c r="D171" s="57"/>
      <c r="E171" s="58" t="s">
        <v>1318</v>
      </c>
      <c r="F171" s="57"/>
      <c r="G171" s="57"/>
      <c r="H171" s="69">
        <v>44579</v>
      </c>
      <c r="I171" s="69">
        <v>44582</v>
      </c>
      <c r="J171" s="69">
        <v>45677</v>
      </c>
      <c r="K171" s="57">
        <v>1</v>
      </c>
      <c r="L171" s="59" t="s">
        <v>109</v>
      </c>
      <c r="M171" s="107" t="s">
        <v>73</v>
      </c>
      <c r="N171" s="57" t="s">
        <v>183</v>
      </c>
      <c r="O171" s="64" t="s">
        <v>1359</v>
      </c>
    </row>
    <row r="172" spans="1:15">
      <c r="A172" s="65" t="s">
        <v>449</v>
      </c>
      <c r="B172" s="57" t="s">
        <v>191</v>
      </c>
      <c r="C172" s="57">
        <v>1</v>
      </c>
      <c r="D172" s="57"/>
      <c r="E172" s="58" t="s">
        <v>91</v>
      </c>
      <c r="F172" s="57"/>
      <c r="G172" s="57"/>
      <c r="H172" s="69">
        <v>44606</v>
      </c>
      <c r="I172" s="69">
        <v>44616</v>
      </c>
      <c r="J172" s="69">
        <v>45711</v>
      </c>
      <c r="K172" s="57">
        <v>1</v>
      </c>
      <c r="L172" s="59" t="s">
        <v>450</v>
      </c>
      <c r="M172" s="107" t="s">
        <v>73</v>
      </c>
      <c r="N172" s="57" t="s">
        <v>183</v>
      </c>
      <c r="O172" s="64" t="s">
        <v>1360</v>
      </c>
    </row>
    <row r="173" spans="1:15">
      <c r="A173" s="65" t="s">
        <v>116</v>
      </c>
      <c r="B173" s="57" t="s">
        <v>191</v>
      </c>
      <c r="C173" s="57">
        <v>1</v>
      </c>
      <c r="D173" s="57"/>
      <c r="E173" s="58" t="s">
        <v>1319</v>
      </c>
      <c r="F173" s="57"/>
      <c r="G173" s="57"/>
      <c r="H173" s="69">
        <v>44603</v>
      </c>
      <c r="I173" s="69">
        <v>44624</v>
      </c>
      <c r="J173" s="69">
        <v>45719</v>
      </c>
      <c r="K173" s="57">
        <v>1</v>
      </c>
      <c r="L173" s="59" t="s">
        <v>105</v>
      </c>
      <c r="M173" s="107" t="s">
        <v>73</v>
      </c>
      <c r="N173" s="57" t="s">
        <v>183</v>
      </c>
      <c r="O173" s="64" t="s">
        <v>1361</v>
      </c>
    </row>
    <row r="174" spans="1:15">
      <c r="A174" s="65" t="s">
        <v>120</v>
      </c>
      <c r="B174" s="57" t="s">
        <v>191</v>
      </c>
      <c r="C174" s="57">
        <v>3</v>
      </c>
      <c r="D174" s="57"/>
      <c r="E174" s="58" t="s">
        <v>1320</v>
      </c>
      <c r="F174" s="57"/>
      <c r="G174" s="57"/>
      <c r="H174" s="69">
        <v>44595</v>
      </c>
      <c r="I174" s="69">
        <v>44629</v>
      </c>
      <c r="J174" s="69">
        <v>45724</v>
      </c>
      <c r="K174" s="57">
        <v>3</v>
      </c>
      <c r="L174" s="59" t="s">
        <v>1412</v>
      </c>
      <c r="M174" s="107" t="s">
        <v>73</v>
      </c>
      <c r="N174" s="57" t="s">
        <v>183</v>
      </c>
      <c r="O174" s="64" t="s">
        <v>1362</v>
      </c>
    </row>
    <row r="175" spans="1:15">
      <c r="A175" s="65" t="s">
        <v>124</v>
      </c>
      <c r="B175" s="57" t="s">
        <v>191</v>
      </c>
      <c r="C175" s="57">
        <v>5</v>
      </c>
      <c r="D175" s="57"/>
      <c r="E175" s="58" t="s">
        <v>1321</v>
      </c>
      <c r="F175" s="57"/>
      <c r="G175" s="57"/>
      <c r="H175" s="69">
        <v>44609</v>
      </c>
      <c r="I175" s="69">
        <v>44623</v>
      </c>
      <c r="J175" s="69">
        <v>45718</v>
      </c>
      <c r="K175" s="57">
        <v>5</v>
      </c>
      <c r="L175" s="59" t="s">
        <v>1413</v>
      </c>
      <c r="M175" s="107" t="s">
        <v>73</v>
      </c>
      <c r="N175" s="57" t="s">
        <v>183</v>
      </c>
      <c r="O175" s="64" t="s">
        <v>1363</v>
      </c>
    </row>
    <row r="176" spans="1:15">
      <c r="A176" s="65" t="s">
        <v>128</v>
      </c>
      <c r="B176" s="57" t="s">
        <v>191</v>
      </c>
      <c r="C176" s="57">
        <v>1</v>
      </c>
      <c r="D176" s="57"/>
      <c r="E176" s="58" t="s">
        <v>1322</v>
      </c>
      <c r="F176" s="57"/>
      <c r="G176" s="57"/>
      <c r="H176" s="69">
        <v>44659</v>
      </c>
      <c r="I176" s="69">
        <v>44687</v>
      </c>
      <c r="J176" s="69">
        <v>45782</v>
      </c>
      <c r="K176" s="57">
        <v>1</v>
      </c>
      <c r="L176" s="59" t="s">
        <v>1414</v>
      </c>
      <c r="M176" s="107" t="s">
        <v>73</v>
      </c>
      <c r="N176" s="57" t="s">
        <v>183</v>
      </c>
      <c r="O176" s="64" t="s">
        <v>1364</v>
      </c>
    </row>
    <row r="177" spans="1:15">
      <c r="A177" s="65" t="s">
        <v>138</v>
      </c>
      <c r="B177" s="57" t="s">
        <v>191</v>
      </c>
      <c r="C177" s="57">
        <v>4</v>
      </c>
      <c r="D177" s="57"/>
      <c r="E177" s="58" t="s">
        <v>1323</v>
      </c>
      <c r="F177" s="57"/>
      <c r="G177" s="57"/>
      <c r="H177" s="69">
        <v>44704</v>
      </c>
      <c r="I177" s="69">
        <v>44726</v>
      </c>
      <c r="J177" s="69">
        <v>45821</v>
      </c>
      <c r="K177" s="57">
        <v>4</v>
      </c>
      <c r="L177" s="59" t="s">
        <v>140</v>
      </c>
      <c r="M177" s="107" t="s">
        <v>73</v>
      </c>
      <c r="N177" s="57" t="s">
        <v>183</v>
      </c>
      <c r="O177" s="64" t="s">
        <v>1365</v>
      </c>
    </row>
    <row r="178" spans="1:15">
      <c r="A178" s="65" t="s">
        <v>142</v>
      </c>
      <c r="B178" s="57" t="s">
        <v>191</v>
      </c>
      <c r="C178" s="57">
        <v>5</v>
      </c>
      <c r="D178" s="57"/>
      <c r="E178" s="58" t="s">
        <v>1324</v>
      </c>
      <c r="F178" s="57"/>
      <c r="G178" s="57"/>
      <c r="H178" s="69">
        <v>44609</v>
      </c>
      <c r="I178" s="69">
        <v>44620</v>
      </c>
      <c r="J178" s="69">
        <v>45715</v>
      </c>
      <c r="K178" s="57">
        <v>5</v>
      </c>
      <c r="L178" s="59" t="s">
        <v>1415</v>
      </c>
      <c r="M178" s="107" t="s">
        <v>73</v>
      </c>
      <c r="N178" s="57" t="s">
        <v>183</v>
      </c>
      <c r="O178" s="64" t="s">
        <v>1366</v>
      </c>
    </row>
    <row r="179" spans="1:15">
      <c r="A179" s="65" t="s">
        <v>146</v>
      </c>
      <c r="B179" s="57" t="s">
        <v>191</v>
      </c>
      <c r="C179" s="57">
        <v>2</v>
      </c>
      <c r="D179" s="57"/>
      <c r="E179" s="58" t="s">
        <v>1325</v>
      </c>
      <c r="F179" s="57"/>
      <c r="G179" s="57"/>
      <c r="H179" s="69">
        <v>44614</v>
      </c>
      <c r="I179" s="69">
        <v>44618</v>
      </c>
      <c r="J179" s="69">
        <v>45713</v>
      </c>
      <c r="K179" s="57">
        <v>2</v>
      </c>
      <c r="L179" s="59" t="s">
        <v>114</v>
      </c>
      <c r="M179" s="107" t="s">
        <v>73</v>
      </c>
      <c r="N179" s="57" t="s">
        <v>183</v>
      </c>
      <c r="O179" s="64" t="s">
        <v>1367</v>
      </c>
    </row>
    <row r="180" spans="1:15">
      <c r="A180" s="65" t="s">
        <v>150</v>
      </c>
      <c r="B180" s="57" t="s">
        <v>191</v>
      </c>
      <c r="C180" s="57">
        <v>5</v>
      </c>
      <c r="D180" s="57"/>
      <c r="E180" s="58" t="s">
        <v>1326</v>
      </c>
      <c r="F180" s="57"/>
      <c r="G180" s="57"/>
      <c r="H180" s="69">
        <v>44600</v>
      </c>
      <c r="I180" s="69">
        <v>44616</v>
      </c>
      <c r="J180" s="69">
        <v>45711</v>
      </c>
      <c r="K180" s="57">
        <v>5</v>
      </c>
      <c r="L180" s="59" t="s">
        <v>1416</v>
      </c>
      <c r="M180" s="107" t="s">
        <v>73</v>
      </c>
      <c r="N180" s="57" t="s">
        <v>183</v>
      </c>
      <c r="O180" s="64" t="s">
        <v>1368</v>
      </c>
    </row>
    <row r="181" spans="1:15">
      <c r="A181" s="65" t="s">
        <v>155</v>
      </c>
      <c r="B181" s="57" t="s">
        <v>191</v>
      </c>
      <c r="C181" s="57">
        <v>2</v>
      </c>
      <c r="D181" s="57"/>
      <c r="E181" s="58" t="s">
        <v>1327</v>
      </c>
      <c r="F181" s="57"/>
      <c r="G181" s="57"/>
      <c r="H181" s="69">
        <v>44609</v>
      </c>
      <c r="I181" s="69">
        <v>44621</v>
      </c>
      <c r="J181" s="69">
        <v>45718</v>
      </c>
      <c r="K181" s="57">
        <v>2</v>
      </c>
      <c r="L181" s="59" t="s">
        <v>1417</v>
      </c>
      <c r="M181" s="107" t="s">
        <v>73</v>
      </c>
      <c r="N181" s="57" t="s">
        <v>183</v>
      </c>
      <c r="O181" s="64" t="s">
        <v>1369</v>
      </c>
    </row>
    <row r="182" spans="1:15">
      <c r="A182" s="65" t="s">
        <v>158</v>
      </c>
      <c r="B182" s="57" t="s">
        <v>191</v>
      </c>
      <c r="C182" s="57">
        <v>1</v>
      </c>
      <c r="D182" s="57"/>
      <c r="E182" s="58" t="s">
        <v>159</v>
      </c>
      <c r="F182" s="57"/>
      <c r="G182" s="57"/>
      <c r="H182" s="69">
        <v>44686</v>
      </c>
      <c r="I182" s="69">
        <v>44841</v>
      </c>
      <c r="J182" s="69">
        <v>45936</v>
      </c>
      <c r="K182" s="57">
        <v>1</v>
      </c>
      <c r="L182" s="59" t="s">
        <v>160</v>
      </c>
      <c r="M182" s="107" t="s">
        <v>73</v>
      </c>
      <c r="N182" s="57" t="s">
        <v>183</v>
      </c>
      <c r="O182" s="64" t="s">
        <v>1370</v>
      </c>
    </row>
    <row r="183" spans="1:15">
      <c r="A183" s="65" t="s">
        <v>761</v>
      </c>
      <c r="B183" s="57" t="s">
        <v>191</v>
      </c>
      <c r="C183" s="57">
        <v>3</v>
      </c>
      <c r="D183" s="57"/>
      <c r="E183" s="58" t="s">
        <v>1328</v>
      </c>
      <c r="F183" s="57"/>
      <c r="G183" s="57"/>
      <c r="H183" s="69">
        <v>44665</v>
      </c>
      <c r="I183" s="69">
        <v>44687</v>
      </c>
      <c r="J183" s="69">
        <v>45782</v>
      </c>
      <c r="K183" s="57">
        <v>3</v>
      </c>
      <c r="L183" s="59" t="s">
        <v>1415</v>
      </c>
      <c r="M183" s="107" t="s">
        <v>73</v>
      </c>
      <c r="N183" s="57" t="s">
        <v>183</v>
      </c>
      <c r="O183" s="64" t="s">
        <v>1371</v>
      </c>
    </row>
    <row r="184" spans="1:15">
      <c r="A184" s="65" t="s">
        <v>164</v>
      </c>
      <c r="B184" s="57" t="s">
        <v>191</v>
      </c>
      <c r="C184" s="57">
        <v>2</v>
      </c>
      <c r="D184" s="57"/>
      <c r="E184" s="58" t="s">
        <v>165</v>
      </c>
      <c r="F184" s="57"/>
      <c r="G184" s="57"/>
      <c r="H184" s="69">
        <v>44599</v>
      </c>
      <c r="I184" s="69">
        <v>44606</v>
      </c>
      <c r="J184" s="69">
        <v>45701</v>
      </c>
      <c r="K184" s="57">
        <v>3</v>
      </c>
      <c r="L184" s="59" t="s">
        <v>114</v>
      </c>
      <c r="M184" s="107" t="s">
        <v>73</v>
      </c>
      <c r="N184" s="57" t="s">
        <v>183</v>
      </c>
      <c r="O184" s="64" t="s">
        <v>1372</v>
      </c>
    </row>
    <row r="185" spans="1:15">
      <c r="A185" s="65" t="s">
        <v>232</v>
      </c>
      <c r="B185" s="57" t="s">
        <v>191</v>
      </c>
      <c r="C185" s="57">
        <v>2</v>
      </c>
      <c r="D185" s="57"/>
      <c r="E185" s="58" t="s">
        <v>1329</v>
      </c>
      <c r="F185" s="57"/>
      <c r="G185" s="57"/>
      <c r="H185" s="69">
        <v>44685</v>
      </c>
      <c r="I185" s="69">
        <v>44708</v>
      </c>
      <c r="J185" s="69">
        <v>45803</v>
      </c>
      <c r="K185" s="57">
        <v>2</v>
      </c>
      <c r="L185" s="59" t="s">
        <v>105</v>
      </c>
      <c r="M185" s="107" t="s">
        <v>73</v>
      </c>
      <c r="N185" s="57" t="s">
        <v>183</v>
      </c>
      <c r="O185" s="64" t="s">
        <v>1373</v>
      </c>
    </row>
    <row r="186" spans="1:15">
      <c r="A186" s="65" t="s">
        <v>234</v>
      </c>
      <c r="B186" s="57" t="s">
        <v>191</v>
      </c>
      <c r="C186" s="57">
        <v>4</v>
      </c>
      <c r="D186" s="57"/>
      <c r="E186" s="58" t="s">
        <v>1330</v>
      </c>
      <c r="F186" s="57"/>
      <c r="G186" s="57"/>
      <c r="H186" s="69">
        <v>44571</v>
      </c>
      <c r="I186" s="69">
        <v>44624</v>
      </c>
      <c r="J186" s="69">
        <v>45719</v>
      </c>
      <c r="K186" s="57">
        <v>4</v>
      </c>
      <c r="L186" s="59" t="s">
        <v>236</v>
      </c>
      <c r="M186" s="107" t="s">
        <v>73</v>
      </c>
      <c r="N186" s="57" t="s">
        <v>183</v>
      </c>
      <c r="O186" s="64" t="s">
        <v>1374</v>
      </c>
    </row>
    <row r="187" spans="1:15">
      <c r="A187" s="65" t="s">
        <v>238</v>
      </c>
      <c r="B187" s="57" t="s">
        <v>191</v>
      </c>
      <c r="C187" s="57">
        <v>2</v>
      </c>
      <c r="D187" s="57"/>
      <c r="E187" s="58" t="s">
        <v>1331</v>
      </c>
      <c r="F187" s="57"/>
      <c r="G187" s="57"/>
      <c r="H187" s="69">
        <v>44564</v>
      </c>
      <c r="I187" s="69">
        <v>44569</v>
      </c>
      <c r="J187" s="69">
        <v>45664</v>
      </c>
      <c r="K187" s="57">
        <v>2</v>
      </c>
      <c r="L187" s="59" t="s">
        <v>105</v>
      </c>
      <c r="M187" s="107" t="s">
        <v>73</v>
      </c>
      <c r="N187" s="57" t="s">
        <v>183</v>
      </c>
      <c r="O187" s="64" t="s">
        <v>1375</v>
      </c>
    </row>
    <row r="188" spans="1:15">
      <c r="A188" s="65" t="s">
        <v>245</v>
      </c>
      <c r="B188" s="57" t="s">
        <v>191</v>
      </c>
      <c r="C188" s="57">
        <v>1</v>
      </c>
      <c r="D188" s="57"/>
      <c r="E188" s="58" t="s">
        <v>1332</v>
      </c>
      <c r="F188" s="57"/>
      <c r="G188" s="57"/>
      <c r="H188" s="69">
        <v>44592</v>
      </c>
      <c r="I188" s="69">
        <v>44687</v>
      </c>
      <c r="J188" s="69">
        <v>45782</v>
      </c>
      <c r="K188" s="57">
        <v>1</v>
      </c>
      <c r="L188" s="59" t="s">
        <v>114</v>
      </c>
      <c r="M188" s="107" t="s">
        <v>73</v>
      </c>
      <c r="N188" s="57" t="s">
        <v>183</v>
      </c>
      <c r="O188" s="64" t="s">
        <v>1376</v>
      </c>
    </row>
    <row r="189" spans="1:15">
      <c r="A189" s="65" t="s">
        <v>259</v>
      </c>
      <c r="B189" s="57" t="s">
        <v>191</v>
      </c>
      <c r="C189" s="57">
        <v>2</v>
      </c>
      <c r="D189" s="57"/>
      <c r="E189" s="58" t="s">
        <v>260</v>
      </c>
      <c r="F189" s="57"/>
      <c r="G189" s="57"/>
      <c r="H189" s="69">
        <v>44580</v>
      </c>
      <c r="I189" s="69">
        <v>44629</v>
      </c>
      <c r="J189" s="69">
        <v>45724</v>
      </c>
      <c r="K189" s="57">
        <v>2</v>
      </c>
      <c r="L189" s="59" t="s">
        <v>114</v>
      </c>
      <c r="M189" s="107" t="s">
        <v>73</v>
      </c>
      <c r="N189" s="57" t="s">
        <v>183</v>
      </c>
      <c r="O189" s="64" t="s">
        <v>1377</v>
      </c>
    </row>
    <row r="190" spans="1:15">
      <c r="A190" s="65" t="s">
        <v>164</v>
      </c>
      <c r="B190" s="57" t="s">
        <v>191</v>
      </c>
      <c r="C190" s="57">
        <v>2</v>
      </c>
      <c r="D190" s="57"/>
      <c r="E190" s="58" t="s">
        <v>263</v>
      </c>
      <c r="F190" s="57"/>
      <c r="G190" s="57"/>
      <c r="H190" s="69">
        <v>44599</v>
      </c>
      <c r="I190" s="69">
        <v>44606</v>
      </c>
      <c r="J190" s="69">
        <v>45701</v>
      </c>
      <c r="K190" s="57">
        <v>2</v>
      </c>
      <c r="L190" s="59" t="s">
        <v>114</v>
      </c>
      <c r="M190" s="107" t="s">
        <v>73</v>
      </c>
      <c r="N190" s="57" t="s">
        <v>183</v>
      </c>
      <c r="O190" s="64" t="s">
        <v>1372</v>
      </c>
    </row>
    <row r="191" spans="1:15">
      <c r="A191" s="65" t="s">
        <v>266</v>
      </c>
      <c r="B191" s="57" t="s">
        <v>191</v>
      </c>
      <c r="C191" s="57">
        <v>1</v>
      </c>
      <c r="D191" s="57"/>
      <c r="E191" s="58" t="s">
        <v>1333</v>
      </c>
      <c r="F191" s="57"/>
      <c r="G191" s="57"/>
      <c r="H191" s="69">
        <v>44582</v>
      </c>
      <c r="I191" s="69">
        <v>44600</v>
      </c>
      <c r="J191" s="69">
        <v>45695</v>
      </c>
      <c r="K191" s="57">
        <v>1</v>
      </c>
      <c r="L191" s="59" t="s">
        <v>269</v>
      </c>
      <c r="M191" s="107" t="s">
        <v>73</v>
      </c>
      <c r="N191" s="57" t="s">
        <v>183</v>
      </c>
      <c r="O191" s="64" t="s">
        <v>1378</v>
      </c>
    </row>
    <row r="192" spans="1:15">
      <c r="A192" s="65" t="s">
        <v>124</v>
      </c>
      <c r="B192" s="57" t="s">
        <v>191</v>
      </c>
      <c r="C192" s="57">
        <v>5</v>
      </c>
      <c r="D192" s="57"/>
      <c r="E192" s="58" t="s">
        <v>1334</v>
      </c>
      <c r="F192" s="57"/>
      <c r="G192" s="57"/>
      <c r="H192" s="69">
        <v>44609</v>
      </c>
      <c r="I192" s="69">
        <v>44623</v>
      </c>
      <c r="J192" s="69">
        <v>45718</v>
      </c>
      <c r="K192" s="57">
        <v>5</v>
      </c>
      <c r="L192" s="59" t="s">
        <v>1413</v>
      </c>
      <c r="M192" s="107" t="s">
        <v>73</v>
      </c>
      <c r="N192" s="57" t="s">
        <v>183</v>
      </c>
      <c r="O192" s="64" t="s">
        <v>1379</v>
      </c>
    </row>
    <row r="193" spans="1:15">
      <c r="A193" s="65" t="s">
        <v>355</v>
      </c>
      <c r="B193" s="57" t="s">
        <v>191</v>
      </c>
      <c r="C193" s="57">
        <v>1</v>
      </c>
      <c r="D193" s="57"/>
      <c r="E193" s="58" t="s">
        <v>356</v>
      </c>
      <c r="F193" s="57"/>
      <c r="G193" s="57"/>
      <c r="H193" s="69">
        <v>44784</v>
      </c>
      <c r="I193" s="69">
        <v>44825</v>
      </c>
      <c r="J193" s="69">
        <v>45920</v>
      </c>
      <c r="K193" s="57">
        <v>1</v>
      </c>
      <c r="L193" s="59" t="s">
        <v>357</v>
      </c>
      <c r="M193" s="107" t="s">
        <v>73</v>
      </c>
      <c r="N193" s="57" t="s">
        <v>183</v>
      </c>
      <c r="O193" s="64" t="s">
        <v>1380</v>
      </c>
    </row>
    <row r="194" spans="1:15">
      <c r="A194" s="65" t="s">
        <v>755</v>
      </c>
      <c r="B194" s="57" t="s">
        <v>191</v>
      </c>
      <c r="C194" s="57">
        <v>2</v>
      </c>
      <c r="D194" s="57"/>
      <c r="E194" s="58" t="s">
        <v>1335</v>
      </c>
      <c r="F194" s="57"/>
      <c r="G194" s="57"/>
      <c r="H194" s="69">
        <v>44635</v>
      </c>
      <c r="I194" s="69">
        <v>44663</v>
      </c>
      <c r="J194" s="69">
        <v>45758</v>
      </c>
      <c r="K194" s="57">
        <v>2</v>
      </c>
      <c r="L194" s="59" t="s">
        <v>453</v>
      </c>
      <c r="M194" s="107" t="s">
        <v>73</v>
      </c>
      <c r="N194" s="57" t="s">
        <v>183</v>
      </c>
      <c r="O194" s="64" t="s">
        <v>1381</v>
      </c>
    </row>
    <row r="195" spans="1:15">
      <c r="A195" s="65" t="s">
        <v>758</v>
      </c>
      <c r="B195" s="57" t="s">
        <v>191</v>
      </c>
      <c r="C195" s="57">
        <v>1</v>
      </c>
      <c r="D195" s="57"/>
      <c r="E195" s="58" t="s">
        <v>1336</v>
      </c>
      <c r="F195" s="57"/>
      <c r="G195" s="57"/>
      <c r="H195" s="69">
        <v>44882</v>
      </c>
      <c r="I195" s="69">
        <v>44676</v>
      </c>
      <c r="J195" s="69">
        <v>45771</v>
      </c>
      <c r="K195" s="57">
        <v>1</v>
      </c>
      <c r="L195" s="59" t="s">
        <v>457</v>
      </c>
      <c r="M195" s="107" t="s">
        <v>73</v>
      </c>
      <c r="N195" s="57" t="s">
        <v>183</v>
      </c>
      <c r="O195" s="64" t="s">
        <v>1382</v>
      </c>
    </row>
    <row r="196" spans="1:15">
      <c r="A196" s="65" t="s">
        <v>761</v>
      </c>
      <c r="B196" s="57" t="s">
        <v>191</v>
      </c>
      <c r="C196" s="57">
        <v>3</v>
      </c>
      <c r="D196" s="57"/>
      <c r="E196" s="58" t="s">
        <v>1337</v>
      </c>
      <c r="F196" s="57"/>
      <c r="G196" s="57"/>
      <c r="H196" s="69">
        <v>44665</v>
      </c>
      <c r="I196" s="69">
        <v>44687</v>
      </c>
      <c r="J196" s="69">
        <v>45782</v>
      </c>
      <c r="K196" s="57">
        <v>3</v>
      </c>
      <c r="L196" s="59" t="s">
        <v>1418</v>
      </c>
      <c r="M196" s="107" t="s">
        <v>73</v>
      </c>
      <c r="N196" s="57" t="s">
        <v>183</v>
      </c>
      <c r="O196" s="64" t="s">
        <v>1383</v>
      </c>
    </row>
    <row r="197" spans="1:15">
      <c r="A197" s="65" t="s">
        <v>765</v>
      </c>
      <c r="B197" s="57" t="s">
        <v>191</v>
      </c>
      <c r="C197" s="57">
        <v>5</v>
      </c>
      <c r="D197" s="57"/>
      <c r="E197" s="58" t="s">
        <v>1338</v>
      </c>
      <c r="F197" s="57"/>
      <c r="G197" s="57"/>
      <c r="H197" s="69">
        <v>44742</v>
      </c>
      <c r="I197" s="69">
        <v>44750</v>
      </c>
      <c r="J197" s="69">
        <v>45845</v>
      </c>
      <c r="K197" s="57">
        <v>5</v>
      </c>
      <c r="L197" s="59" t="s">
        <v>767</v>
      </c>
      <c r="M197" s="107" t="s">
        <v>73</v>
      </c>
      <c r="N197" s="57" t="s">
        <v>183</v>
      </c>
      <c r="O197" s="64" t="s">
        <v>1384</v>
      </c>
    </row>
    <row r="198" spans="1:15">
      <c r="A198" s="65" t="s">
        <v>460</v>
      </c>
      <c r="B198" s="57" t="s">
        <v>191</v>
      </c>
      <c r="C198" s="57">
        <v>4</v>
      </c>
      <c r="D198" s="57"/>
      <c r="E198" s="58" t="s">
        <v>1339</v>
      </c>
      <c r="F198" s="57"/>
      <c r="G198" s="57"/>
      <c r="H198" s="69">
        <v>44692</v>
      </c>
      <c r="I198" s="69">
        <v>44752</v>
      </c>
      <c r="J198" s="69">
        <v>45847</v>
      </c>
      <c r="K198" s="57">
        <v>4</v>
      </c>
      <c r="L198" s="59" t="s">
        <v>461</v>
      </c>
      <c r="M198" s="107" t="s">
        <v>73</v>
      </c>
      <c r="N198" s="57" t="s">
        <v>183</v>
      </c>
      <c r="O198" s="64" t="s">
        <v>1385</v>
      </c>
    </row>
    <row r="199" spans="1:15">
      <c r="A199" s="65" t="s">
        <v>772</v>
      </c>
      <c r="B199" s="57" t="s">
        <v>191</v>
      </c>
      <c r="C199" s="57">
        <v>1</v>
      </c>
      <c r="D199" s="57"/>
      <c r="E199" s="58" t="s">
        <v>1340</v>
      </c>
      <c r="F199" s="57"/>
      <c r="G199" s="57"/>
      <c r="H199" s="69">
        <v>44744</v>
      </c>
      <c r="I199" s="69">
        <v>44818</v>
      </c>
      <c r="J199" s="69">
        <v>45913</v>
      </c>
      <c r="K199" s="57">
        <v>1</v>
      </c>
      <c r="L199" s="59" t="s">
        <v>774</v>
      </c>
      <c r="M199" s="107" t="s">
        <v>73</v>
      </c>
      <c r="N199" s="57" t="s">
        <v>183</v>
      </c>
      <c r="O199" s="64" t="s">
        <v>1386</v>
      </c>
    </row>
    <row r="200" spans="1:15">
      <c r="A200" s="65" t="s">
        <v>776</v>
      </c>
      <c r="B200" s="57" t="s">
        <v>191</v>
      </c>
      <c r="C200" s="57">
        <v>1</v>
      </c>
      <c r="D200" s="57"/>
      <c r="E200" s="58" t="s">
        <v>1341</v>
      </c>
      <c r="F200" s="57"/>
      <c r="G200" s="57"/>
      <c r="H200" s="69">
        <v>44679</v>
      </c>
      <c r="I200" s="69">
        <v>44818</v>
      </c>
      <c r="J200" s="69">
        <v>45913</v>
      </c>
      <c r="K200" s="57">
        <v>1</v>
      </c>
      <c r="L200" s="59" t="s">
        <v>778</v>
      </c>
      <c r="M200" s="107" t="s">
        <v>73</v>
      </c>
      <c r="N200" s="57" t="s">
        <v>183</v>
      </c>
      <c r="O200" s="64" t="s">
        <v>1387</v>
      </c>
    </row>
    <row r="201" spans="1:15">
      <c r="A201" s="65" t="s">
        <v>783</v>
      </c>
      <c r="B201" s="57" t="s">
        <v>191</v>
      </c>
      <c r="C201" s="57">
        <v>2</v>
      </c>
      <c r="D201" s="57"/>
      <c r="E201" s="58" t="s">
        <v>1342</v>
      </c>
      <c r="F201" s="57"/>
      <c r="G201" s="57"/>
      <c r="H201" s="69">
        <v>44785</v>
      </c>
      <c r="I201" s="69">
        <v>44818</v>
      </c>
      <c r="J201" s="69">
        <v>45913</v>
      </c>
      <c r="K201" s="57">
        <v>2</v>
      </c>
      <c r="L201" s="59" t="s">
        <v>254</v>
      </c>
      <c r="M201" s="107" t="s">
        <v>73</v>
      </c>
      <c r="N201" s="57" t="s">
        <v>183</v>
      </c>
      <c r="O201" s="64" t="s">
        <v>1388</v>
      </c>
    </row>
    <row r="202" spans="1:15">
      <c r="A202" s="65" t="s">
        <v>786</v>
      </c>
      <c r="B202" s="57" t="s">
        <v>191</v>
      </c>
      <c r="C202" s="57">
        <v>1</v>
      </c>
      <c r="D202" s="57"/>
      <c r="E202" s="58" t="s">
        <v>1343</v>
      </c>
      <c r="F202" s="57"/>
      <c r="G202" s="57"/>
      <c r="H202" s="69">
        <v>44740</v>
      </c>
      <c r="I202" s="69">
        <v>44818</v>
      </c>
      <c r="J202" s="69">
        <v>45913</v>
      </c>
      <c r="K202" s="57">
        <v>1</v>
      </c>
      <c r="L202" s="59" t="s">
        <v>88</v>
      </c>
      <c r="M202" s="107" t="s">
        <v>73</v>
      </c>
      <c r="N202" s="57" t="s">
        <v>183</v>
      </c>
      <c r="O202" s="64" t="s">
        <v>1389</v>
      </c>
    </row>
    <row r="203" spans="1:15">
      <c r="A203" s="65" t="s">
        <v>789</v>
      </c>
      <c r="B203" s="57" t="s">
        <v>191</v>
      </c>
      <c r="C203" s="57">
        <v>5</v>
      </c>
      <c r="D203" s="57"/>
      <c r="E203" s="58" t="s">
        <v>1344</v>
      </c>
      <c r="F203" s="57"/>
      <c r="G203" s="57"/>
      <c r="H203" s="69">
        <v>44747</v>
      </c>
      <c r="I203" s="69">
        <v>44823</v>
      </c>
      <c r="J203" s="69">
        <v>45918</v>
      </c>
      <c r="K203" s="57">
        <v>5</v>
      </c>
      <c r="L203" s="59" t="s">
        <v>1419</v>
      </c>
      <c r="M203" s="107" t="s">
        <v>73</v>
      </c>
      <c r="N203" s="57" t="s">
        <v>183</v>
      </c>
      <c r="O203" s="64" t="s">
        <v>1390</v>
      </c>
    </row>
    <row r="204" spans="1:15">
      <c r="A204" s="65" t="s">
        <v>793</v>
      </c>
      <c r="B204" s="57" t="s">
        <v>191</v>
      </c>
      <c r="C204" s="57">
        <v>3</v>
      </c>
      <c r="D204" s="57"/>
      <c r="E204" s="58" t="s">
        <v>1345</v>
      </c>
      <c r="F204" s="57"/>
      <c r="G204" s="57"/>
      <c r="H204" s="69" t="s">
        <v>795</v>
      </c>
      <c r="I204" s="69">
        <v>44841</v>
      </c>
      <c r="J204" s="69">
        <v>45906</v>
      </c>
      <c r="K204" s="57">
        <v>3</v>
      </c>
      <c r="L204" s="59" t="s">
        <v>140</v>
      </c>
      <c r="M204" s="107" t="s">
        <v>73</v>
      </c>
      <c r="N204" s="57" t="s">
        <v>183</v>
      </c>
      <c r="O204" s="64" t="s">
        <v>1391</v>
      </c>
    </row>
    <row r="205" spans="1:15">
      <c r="A205" s="65" t="s">
        <v>797</v>
      </c>
      <c r="B205" s="57" t="s">
        <v>191</v>
      </c>
      <c r="C205" s="57">
        <v>3</v>
      </c>
      <c r="D205" s="57"/>
      <c r="E205" s="58" t="s">
        <v>1346</v>
      </c>
      <c r="F205" s="57"/>
      <c r="G205" s="57"/>
      <c r="H205" s="69">
        <v>44828</v>
      </c>
      <c r="I205" s="69">
        <v>44841</v>
      </c>
      <c r="J205" s="69">
        <v>45906</v>
      </c>
      <c r="K205" s="57">
        <v>4</v>
      </c>
      <c r="L205" s="59" t="s">
        <v>799</v>
      </c>
      <c r="M205" s="107" t="s">
        <v>73</v>
      </c>
      <c r="N205" s="57" t="s">
        <v>183</v>
      </c>
      <c r="O205" s="64" t="s">
        <v>1392</v>
      </c>
    </row>
    <row r="206" spans="1:15">
      <c r="A206" s="65" t="s">
        <v>801</v>
      </c>
      <c r="B206" s="57" t="s">
        <v>191</v>
      </c>
      <c r="C206" s="57">
        <v>2</v>
      </c>
      <c r="D206" s="57"/>
      <c r="E206" s="58" t="s">
        <v>1347</v>
      </c>
      <c r="F206" s="57"/>
      <c r="G206" s="57"/>
      <c r="H206" s="69" t="s">
        <v>803</v>
      </c>
      <c r="I206" s="69">
        <v>44869</v>
      </c>
      <c r="J206" s="69">
        <v>45964</v>
      </c>
      <c r="K206" s="57">
        <v>2</v>
      </c>
      <c r="L206" s="59" t="s">
        <v>804</v>
      </c>
      <c r="M206" s="107" t="s">
        <v>73</v>
      </c>
      <c r="N206" s="57" t="s">
        <v>183</v>
      </c>
      <c r="O206" s="64" t="s">
        <v>1393</v>
      </c>
    </row>
    <row r="207" spans="1:15">
      <c r="A207" s="65" t="s">
        <v>806</v>
      </c>
      <c r="B207" s="57" t="s">
        <v>191</v>
      </c>
      <c r="C207" s="57">
        <v>1</v>
      </c>
      <c r="D207" s="57"/>
      <c r="E207" s="58" t="s">
        <v>1348</v>
      </c>
      <c r="F207" s="57"/>
      <c r="G207" s="57"/>
      <c r="H207" s="69">
        <v>44775</v>
      </c>
      <c r="I207" s="69">
        <v>44846</v>
      </c>
      <c r="J207" s="69">
        <v>45941</v>
      </c>
      <c r="K207" s="57">
        <v>1</v>
      </c>
      <c r="L207" s="59" t="s">
        <v>808</v>
      </c>
      <c r="M207" s="107" t="s">
        <v>73</v>
      </c>
      <c r="N207" s="57" t="s">
        <v>183</v>
      </c>
      <c r="O207" s="64" t="s">
        <v>1394</v>
      </c>
    </row>
    <row r="208" spans="1:15">
      <c r="A208" s="65" t="s">
        <v>813</v>
      </c>
      <c r="B208" s="57" t="s">
        <v>191</v>
      </c>
      <c r="C208" s="57">
        <v>2</v>
      </c>
      <c r="D208" s="57"/>
      <c r="E208" s="58" t="s">
        <v>814</v>
      </c>
      <c r="F208" s="57"/>
      <c r="G208" s="57"/>
      <c r="H208" s="69">
        <v>44834</v>
      </c>
      <c r="I208" s="69">
        <v>44860</v>
      </c>
      <c r="J208" s="69">
        <v>45955</v>
      </c>
      <c r="K208" s="57">
        <v>1</v>
      </c>
      <c r="L208" s="59" t="s">
        <v>439</v>
      </c>
      <c r="M208" s="107" t="s">
        <v>73</v>
      </c>
      <c r="N208" s="57" t="s">
        <v>183</v>
      </c>
      <c r="O208" s="64" t="s">
        <v>1395</v>
      </c>
    </row>
    <row r="209" spans="1:15">
      <c r="A209" s="65" t="s">
        <v>820</v>
      </c>
      <c r="B209" s="57" t="s">
        <v>191</v>
      </c>
      <c r="C209" s="57">
        <v>2</v>
      </c>
      <c r="D209" s="57"/>
      <c r="E209" s="58" t="s">
        <v>821</v>
      </c>
      <c r="F209" s="57"/>
      <c r="G209" s="57"/>
      <c r="H209" s="69">
        <v>44826</v>
      </c>
      <c r="I209" s="69">
        <v>44868</v>
      </c>
      <c r="J209" s="69">
        <v>45902</v>
      </c>
      <c r="K209" s="57">
        <v>2</v>
      </c>
      <c r="L209" s="59" t="s">
        <v>822</v>
      </c>
      <c r="M209" s="107" t="s">
        <v>73</v>
      </c>
      <c r="N209" s="57" t="s">
        <v>183</v>
      </c>
      <c r="O209" s="64" t="s">
        <v>1396</v>
      </c>
    </row>
    <row r="210" spans="1:15">
      <c r="A210" s="65" t="s">
        <v>824</v>
      </c>
      <c r="B210" s="57" t="s">
        <v>191</v>
      </c>
      <c r="C210" s="57">
        <v>2</v>
      </c>
      <c r="D210" s="57"/>
      <c r="E210" s="58" t="s">
        <v>1349</v>
      </c>
      <c r="F210" s="57"/>
      <c r="G210" s="57"/>
      <c r="H210" s="69">
        <v>44855</v>
      </c>
      <c r="I210" s="69">
        <v>44879</v>
      </c>
      <c r="J210" s="69">
        <v>45974</v>
      </c>
      <c r="K210" s="57">
        <v>2</v>
      </c>
      <c r="L210" s="59" t="s">
        <v>826</v>
      </c>
      <c r="M210" s="107" t="s">
        <v>73</v>
      </c>
      <c r="N210" s="57" t="s">
        <v>183</v>
      </c>
      <c r="O210" s="64" t="s">
        <v>1397</v>
      </c>
    </row>
    <row r="211" spans="1:15">
      <c r="A211" s="65" t="s">
        <v>828</v>
      </c>
      <c r="B211" s="57" t="s">
        <v>191</v>
      </c>
      <c r="C211" s="57">
        <v>2</v>
      </c>
      <c r="D211" s="57"/>
      <c r="E211" s="58" t="s">
        <v>1346</v>
      </c>
      <c r="F211" s="57"/>
      <c r="G211" s="57"/>
      <c r="H211" s="69">
        <v>44865</v>
      </c>
      <c r="I211" s="69">
        <v>44901</v>
      </c>
      <c r="J211" s="69">
        <v>45996</v>
      </c>
      <c r="K211" s="57">
        <v>2</v>
      </c>
      <c r="L211" s="59" t="s">
        <v>1420</v>
      </c>
      <c r="M211" s="107" t="s">
        <v>73</v>
      </c>
      <c r="N211" s="57" t="s">
        <v>183</v>
      </c>
      <c r="O211" s="64" t="s">
        <v>1398</v>
      </c>
    </row>
    <row r="212" spans="1:15">
      <c r="A212" s="65" t="s">
        <v>179</v>
      </c>
      <c r="B212" s="57" t="s">
        <v>191</v>
      </c>
      <c r="C212" s="57">
        <v>1</v>
      </c>
      <c r="D212" s="57"/>
      <c r="E212" s="58" t="s">
        <v>1350</v>
      </c>
      <c r="F212" s="57"/>
      <c r="G212" s="57"/>
      <c r="H212" s="69">
        <v>44873</v>
      </c>
      <c r="I212" s="69">
        <v>44901</v>
      </c>
      <c r="J212" s="69">
        <v>45996</v>
      </c>
      <c r="K212" s="57">
        <v>1</v>
      </c>
      <c r="L212" s="59" t="s">
        <v>181</v>
      </c>
      <c r="M212" s="107" t="s">
        <v>73</v>
      </c>
      <c r="N212" s="57" t="s">
        <v>183</v>
      </c>
      <c r="O212" s="64" t="s">
        <v>1399</v>
      </c>
    </row>
    <row r="213" spans="1:15">
      <c r="A213" s="65" t="s">
        <v>836</v>
      </c>
      <c r="B213" s="57" t="s">
        <v>191</v>
      </c>
      <c r="C213" s="57">
        <v>2</v>
      </c>
      <c r="D213" s="57"/>
      <c r="E213" s="58" t="s">
        <v>794</v>
      </c>
      <c r="F213" s="57"/>
      <c r="G213" s="57"/>
      <c r="H213" s="69">
        <v>44831</v>
      </c>
      <c r="I213" s="69">
        <v>44912</v>
      </c>
      <c r="J213" s="69">
        <v>46007</v>
      </c>
      <c r="K213" s="57">
        <v>2</v>
      </c>
      <c r="L213" s="59" t="s">
        <v>837</v>
      </c>
      <c r="M213" s="107" t="s">
        <v>73</v>
      </c>
      <c r="N213" s="57" t="s">
        <v>183</v>
      </c>
      <c r="O213" s="64" t="s">
        <v>1400</v>
      </c>
    </row>
    <row r="214" spans="1:15">
      <c r="A214" s="65" t="s">
        <v>839</v>
      </c>
      <c r="B214" s="57" t="s">
        <v>191</v>
      </c>
      <c r="C214" s="57">
        <v>1</v>
      </c>
      <c r="D214" s="57"/>
      <c r="E214" s="58" t="s">
        <v>840</v>
      </c>
      <c r="F214" s="57"/>
      <c r="G214" s="57"/>
      <c r="H214" s="69">
        <v>44880</v>
      </c>
      <c r="I214" s="69">
        <v>44915</v>
      </c>
      <c r="J214" s="69">
        <v>46010</v>
      </c>
      <c r="K214" s="57">
        <v>1</v>
      </c>
      <c r="L214" s="59" t="s">
        <v>340</v>
      </c>
      <c r="M214" s="107" t="s">
        <v>73</v>
      </c>
      <c r="N214" s="57" t="s">
        <v>183</v>
      </c>
      <c r="O214" s="64" t="s">
        <v>1401</v>
      </c>
    </row>
    <row r="215" spans="1:15">
      <c r="A215" s="65" t="s">
        <v>850</v>
      </c>
      <c r="B215" s="57" t="s">
        <v>191</v>
      </c>
      <c r="C215" s="57">
        <v>3</v>
      </c>
      <c r="D215" s="57"/>
      <c r="E215" s="58" t="s">
        <v>1351</v>
      </c>
      <c r="F215" s="57"/>
      <c r="G215" s="57"/>
      <c r="H215" s="69">
        <v>44873</v>
      </c>
      <c r="I215" s="69">
        <v>44901</v>
      </c>
      <c r="J215" s="69">
        <v>45996</v>
      </c>
      <c r="K215" s="57">
        <v>3</v>
      </c>
      <c r="L215" s="59" t="s">
        <v>852</v>
      </c>
      <c r="M215" s="107" t="s">
        <v>73</v>
      </c>
      <c r="N215" s="57" t="s">
        <v>183</v>
      </c>
      <c r="O215" s="64" t="s">
        <v>1402</v>
      </c>
    </row>
    <row r="216" spans="1:15">
      <c r="A216" s="65" t="s">
        <v>372</v>
      </c>
      <c r="B216" s="57" t="s">
        <v>191</v>
      </c>
      <c r="C216" s="57">
        <v>4</v>
      </c>
      <c r="D216" s="57"/>
      <c r="E216" s="58" t="s">
        <v>1352</v>
      </c>
      <c r="F216" s="57"/>
      <c r="G216" s="57"/>
      <c r="H216" s="69">
        <v>44600</v>
      </c>
      <c r="I216" s="69">
        <v>44603</v>
      </c>
      <c r="J216" s="69">
        <v>45698</v>
      </c>
      <c r="K216" s="57">
        <v>1500</v>
      </c>
      <c r="L216" s="59" t="s">
        <v>881</v>
      </c>
      <c r="M216" s="107" t="s">
        <v>73</v>
      </c>
      <c r="N216" s="57" t="s">
        <v>183</v>
      </c>
      <c r="O216" s="64" t="s">
        <v>1403</v>
      </c>
    </row>
    <row r="217" spans="1:15">
      <c r="A217" s="65" t="s">
        <v>882</v>
      </c>
      <c r="B217" s="57" t="s">
        <v>191</v>
      </c>
      <c r="C217" s="57">
        <v>2</v>
      </c>
      <c r="D217" s="57"/>
      <c r="E217" s="58" t="s">
        <v>428</v>
      </c>
      <c r="F217" s="57"/>
      <c r="G217" s="57"/>
      <c r="H217" s="69">
        <v>44806</v>
      </c>
      <c r="I217" s="69">
        <v>44826</v>
      </c>
      <c r="J217" s="69">
        <v>45921</v>
      </c>
      <c r="K217" s="57">
        <v>2</v>
      </c>
      <c r="L217" s="59" t="s">
        <v>114</v>
      </c>
      <c r="M217" s="107" t="s">
        <v>73</v>
      </c>
      <c r="N217" s="57" t="s">
        <v>183</v>
      </c>
      <c r="O217" s="64" t="s">
        <v>1404</v>
      </c>
    </row>
    <row r="218" spans="1:15">
      <c r="A218" s="65" t="s">
        <v>891</v>
      </c>
      <c r="B218" s="57" t="s">
        <v>191</v>
      </c>
      <c r="C218" s="57">
        <v>5</v>
      </c>
      <c r="D218" s="57"/>
      <c r="E218" s="58" t="s">
        <v>892</v>
      </c>
      <c r="F218" s="57"/>
      <c r="G218" s="57"/>
      <c r="H218" s="69">
        <v>44755</v>
      </c>
      <c r="I218" s="69">
        <v>44818</v>
      </c>
      <c r="J218" s="69">
        <v>45913</v>
      </c>
      <c r="K218" s="57">
        <v>3</v>
      </c>
      <c r="L218" s="59" t="s">
        <v>894</v>
      </c>
      <c r="M218" s="107" t="s">
        <v>73</v>
      </c>
      <c r="N218" s="57" t="s">
        <v>183</v>
      </c>
      <c r="O218" s="64" t="s">
        <v>1405</v>
      </c>
    </row>
    <row r="219" spans="1:15">
      <c r="A219" s="65" t="s">
        <v>896</v>
      </c>
      <c r="B219" s="57" t="s">
        <v>191</v>
      </c>
      <c r="C219" s="57">
        <v>1</v>
      </c>
      <c r="D219" s="57"/>
      <c r="E219" s="58" t="s">
        <v>897</v>
      </c>
      <c r="F219" s="57"/>
      <c r="G219" s="57"/>
      <c r="H219" s="69">
        <v>44692</v>
      </c>
      <c r="I219" s="69">
        <v>44901</v>
      </c>
      <c r="J219" s="69">
        <v>45996</v>
      </c>
      <c r="K219" s="57">
        <v>1</v>
      </c>
      <c r="L219" s="59" t="s">
        <v>340</v>
      </c>
      <c r="M219" s="107" t="s">
        <v>73</v>
      </c>
      <c r="N219" s="57" t="s">
        <v>183</v>
      </c>
      <c r="O219" s="64" t="s">
        <v>1406</v>
      </c>
    </row>
    <row r="220" spans="1:15">
      <c r="A220" s="65" t="s">
        <v>899</v>
      </c>
      <c r="B220" s="57" t="s">
        <v>191</v>
      </c>
      <c r="C220" s="57">
        <v>3</v>
      </c>
      <c r="D220" s="57"/>
      <c r="E220" s="58" t="s">
        <v>411</v>
      </c>
      <c r="F220" s="57"/>
      <c r="G220" s="57"/>
      <c r="H220" s="69">
        <v>44606</v>
      </c>
      <c r="I220" s="69">
        <v>44820</v>
      </c>
      <c r="J220" s="69">
        <v>45915</v>
      </c>
      <c r="K220" s="57">
        <v>1</v>
      </c>
      <c r="L220" s="59" t="s">
        <v>413</v>
      </c>
      <c r="M220" s="107" t="s">
        <v>73</v>
      </c>
      <c r="N220" s="57" t="s">
        <v>183</v>
      </c>
      <c r="O220" s="64" t="s">
        <v>1407</v>
      </c>
    </row>
    <row r="221" spans="1:15">
      <c r="A221" s="65" t="s">
        <v>452</v>
      </c>
      <c r="B221" s="57" t="s">
        <v>191</v>
      </c>
      <c r="C221" s="57">
        <v>3</v>
      </c>
      <c r="D221" s="57"/>
      <c r="E221" s="58" t="s">
        <v>428</v>
      </c>
      <c r="F221" s="57"/>
      <c r="G221" s="57"/>
      <c r="H221" s="69">
        <v>44628</v>
      </c>
      <c r="I221" s="69">
        <v>44648</v>
      </c>
      <c r="J221" s="69">
        <v>45743</v>
      </c>
      <c r="K221" s="57">
        <v>3</v>
      </c>
      <c r="L221" s="59" t="s">
        <v>901</v>
      </c>
      <c r="M221" s="107" t="s">
        <v>73</v>
      </c>
      <c r="N221" s="57" t="s">
        <v>183</v>
      </c>
      <c r="O221" s="64" t="s">
        <v>1408</v>
      </c>
    </row>
    <row r="222" spans="1:15">
      <c r="A222" s="65" t="s">
        <v>908</v>
      </c>
      <c r="B222" s="57" t="s">
        <v>191</v>
      </c>
      <c r="C222" s="57">
        <v>2</v>
      </c>
      <c r="D222" s="57"/>
      <c r="E222" s="58" t="s">
        <v>909</v>
      </c>
      <c r="F222" s="57"/>
      <c r="G222" s="57"/>
      <c r="H222" s="69">
        <v>44713</v>
      </c>
      <c r="I222" s="69">
        <v>44869</v>
      </c>
      <c r="J222" s="69">
        <v>45964</v>
      </c>
      <c r="K222" s="57">
        <v>2</v>
      </c>
      <c r="L222" s="59" t="s">
        <v>774</v>
      </c>
      <c r="M222" s="107" t="s">
        <v>73</v>
      </c>
      <c r="N222" s="57" t="s">
        <v>183</v>
      </c>
      <c r="O222" s="64" t="s">
        <v>1409</v>
      </c>
    </row>
    <row r="223" spans="1:15">
      <c r="A223" s="65" t="s">
        <v>912</v>
      </c>
      <c r="B223" s="57" t="s">
        <v>191</v>
      </c>
      <c r="C223" s="57">
        <v>2</v>
      </c>
      <c r="D223" s="57"/>
      <c r="E223" s="58" t="s">
        <v>423</v>
      </c>
      <c r="F223" s="57"/>
      <c r="G223" s="57"/>
      <c r="H223" s="69">
        <v>44754</v>
      </c>
      <c r="I223" s="69">
        <v>44860</v>
      </c>
      <c r="J223" s="69">
        <v>45955</v>
      </c>
      <c r="K223" s="57">
        <v>2</v>
      </c>
      <c r="L223" s="59" t="s">
        <v>913</v>
      </c>
      <c r="M223" s="107" t="s">
        <v>73</v>
      </c>
      <c r="N223" s="57" t="s">
        <v>183</v>
      </c>
      <c r="O223" s="64" t="s">
        <v>1410</v>
      </c>
    </row>
    <row r="224" spans="1:15">
      <c r="A224" s="65" t="s">
        <v>915</v>
      </c>
      <c r="B224" s="57" t="s">
        <v>191</v>
      </c>
      <c r="C224" s="57">
        <v>1</v>
      </c>
      <c r="D224" s="57"/>
      <c r="E224" s="58" t="s">
        <v>916</v>
      </c>
      <c r="F224" s="57"/>
      <c r="G224" s="57"/>
      <c r="H224" s="69">
        <v>44859</v>
      </c>
      <c r="I224" s="69">
        <v>44875</v>
      </c>
      <c r="J224" s="69">
        <v>45970</v>
      </c>
      <c r="K224" s="57">
        <v>1</v>
      </c>
      <c r="L224" s="59" t="s">
        <v>917</v>
      </c>
      <c r="M224" s="107" t="s">
        <v>73</v>
      </c>
      <c r="N224" s="57" t="s">
        <v>183</v>
      </c>
      <c r="O224" s="64" t="s">
        <v>1411</v>
      </c>
    </row>
    <row r="225" spans="1:15">
      <c r="A225" s="65" t="s">
        <v>83</v>
      </c>
      <c r="B225" s="57" t="s">
        <v>221</v>
      </c>
      <c r="C225" s="57">
        <v>2</v>
      </c>
      <c r="D225" s="57"/>
      <c r="E225" s="58" t="s">
        <v>1422</v>
      </c>
      <c r="F225" s="57"/>
      <c r="G225" s="57"/>
      <c r="H225" s="69">
        <v>44620</v>
      </c>
      <c r="I225" s="69">
        <v>44657</v>
      </c>
      <c r="J225" s="69">
        <v>45387</v>
      </c>
      <c r="K225" s="57">
        <f>12.5/100</f>
        <v>0.125</v>
      </c>
      <c r="L225" s="59" t="s">
        <v>105</v>
      </c>
      <c r="M225" s="57" t="s">
        <v>87</v>
      </c>
      <c r="N225" s="57" t="s">
        <v>183</v>
      </c>
      <c r="O225" s="64" t="s">
        <v>1430</v>
      </c>
    </row>
    <row r="226" spans="1:15">
      <c r="A226" s="65" t="s">
        <v>133</v>
      </c>
      <c r="B226" s="57" t="s">
        <v>221</v>
      </c>
      <c r="C226" s="57">
        <v>1</v>
      </c>
      <c r="D226" s="57"/>
      <c r="E226" s="58" t="s">
        <v>1423</v>
      </c>
      <c r="F226" s="57"/>
      <c r="G226" s="57"/>
      <c r="H226" s="69">
        <v>44461</v>
      </c>
      <c r="I226" s="69">
        <v>44687</v>
      </c>
      <c r="J226" s="69">
        <v>45417</v>
      </c>
      <c r="K226" s="57">
        <v>0.625</v>
      </c>
      <c r="L226" s="59" t="s">
        <v>136</v>
      </c>
      <c r="M226" s="57" t="s">
        <v>87</v>
      </c>
      <c r="N226" s="57" t="s">
        <v>183</v>
      </c>
      <c r="O226" s="64" t="s">
        <v>1431</v>
      </c>
    </row>
    <row r="227" spans="1:15">
      <c r="A227" s="65" t="s">
        <v>171</v>
      </c>
      <c r="B227" s="57" t="s">
        <v>221</v>
      </c>
      <c r="C227" s="57">
        <v>3</v>
      </c>
      <c r="D227" s="57"/>
      <c r="E227" s="58" t="s">
        <v>1424</v>
      </c>
      <c r="F227" s="57"/>
      <c r="G227" s="57"/>
      <c r="H227" s="69">
        <v>44581</v>
      </c>
      <c r="I227" s="69">
        <v>44618</v>
      </c>
      <c r="J227" s="69">
        <v>45347</v>
      </c>
      <c r="K227" s="57">
        <v>0.1875</v>
      </c>
      <c r="L227" s="59" t="s">
        <v>172</v>
      </c>
      <c r="M227" s="57" t="s">
        <v>87</v>
      </c>
      <c r="N227" s="57" t="s">
        <v>183</v>
      </c>
      <c r="O227" s="64" t="s">
        <v>1432</v>
      </c>
    </row>
    <row r="228" spans="1:15">
      <c r="A228" s="65" t="s">
        <v>753</v>
      </c>
      <c r="B228" s="57" t="s">
        <v>221</v>
      </c>
      <c r="C228" s="57">
        <v>1</v>
      </c>
      <c r="D228" s="57"/>
      <c r="E228" s="58" t="s">
        <v>1425</v>
      </c>
      <c r="F228" s="57"/>
      <c r="G228" s="57"/>
      <c r="H228" s="69">
        <v>44642</v>
      </c>
      <c r="I228" s="69">
        <v>44657</v>
      </c>
      <c r="J228" s="69">
        <v>45387</v>
      </c>
      <c r="K228" s="57">
        <v>0.625</v>
      </c>
      <c r="L228" s="59" t="s">
        <v>456</v>
      </c>
      <c r="M228" s="57" t="s">
        <v>87</v>
      </c>
      <c r="N228" s="57" t="s">
        <v>183</v>
      </c>
      <c r="O228" s="64" t="s">
        <v>1433</v>
      </c>
    </row>
    <row r="229" spans="1:15">
      <c r="A229" s="65" t="s">
        <v>780</v>
      </c>
      <c r="B229" s="57" t="s">
        <v>221</v>
      </c>
      <c r="C229" s="57">
        <v>1</v>
      </c>
      <c r="D229" s="57"/>
      <c r="E229" s="58" t="s">
        <v>1426</v>
      </c>
      <c r="F229" s="57"/>
      <c r="G229" s="57"/>
      <c r="H229" s="69">
        <v>44774</v>
      </c>
      <c r="I229" s="69">
        <v>44818</v>
      </c>
      <c r="J229" s="69">
        <v>45548</v>
      </c>
      <c r="K229" s="57">
        <v>0.625</v>
      </c>
      <c r="L229" s="59" t="s">
        <v>459</v>
      </c>
      <c r="M229" s="57" t="s">
        <v>87</v>
      </c>
      <c r="N229" s="57" t="s">
        <v>183</v>
      </c>
      <c r="O229" s="64" t="s">
        <v>1434</v>
      </c>
    </row>
    <row r="230" spans="1:15">
      <c r="A230" s="65" t="s">
        <v>810</v>
      </c>
      <c r="B230" s="57" t="s">
        <v>221</v>
      </c>
      <c r="C230" s="57">
        <v>1</v>
      </c>
      <c r="D230" s="57"/>
      <c r="E230" s="58" t="s">
        <v>1426</v>
      </c>
      <c r="F230" s="57"/>
      <c r="G230" s="57"/>
      <c r="H230" s="69">
        <v>44775</v>
      </c>
      <c r="I230" s="69">
        <v>44847</v>
      </c>
      <c r="J230" s="69">
        <v>45577</v>
      </c>
      <c r="K230" s="57">
        <v>0.625</v>
      </c>
      <c r="L230" s="59" t="s">
        <v>811</v>
      </c>
      <c r="M230" s="57" t="s">
        <v>87</v>
      </c>
      <c r="N230" s="57" t="s">
        <v>183</v>
      </c>
      <c r="O230" s="64" t="s">
        <v>1435</v>
      </c>
    </row>
    <row r="231" spans="1:15">
      <c r="A231" s="65" t="s">
        <v>816</v>
      </c>
      <c r="B231" s="57" t="s">
        <v>221</v>
      </c>
      <c r="C231" s="57">
        <v>1</v>
      </c>
      <c r="D231" s="57"/>
      <c r="E231" s="58" t="s">
        <v>1427</v>
      </c>
      <c r="F231" s="57"/>
      <c r="G231" s="57"/>
      <c r="H231" s="69">
        <v>44774</v>
      </c>
      <c r="I231" s="69">
        <v>44867</v>
      </c>
      <c r="J231" s="69">
        <v>45597</v>
      </c>
      <c r="K231" s="57">
        <v>0.625</v>
      </c>
      <c r="L231" s="59" t="s">
        <v>818</v>
      </c>
      <c r="M231" s="57" t="s">
        <v>87</v>
      </c>
      <c r="N231" s="57" t="s">
        <v>183</v>
      </c>
      <c r="O231" s="64" t="s">
        <v>1436</v>
      </c>
    </row>
    <row r="232" spans="1:15">
      <c r="A232" s="65" t="s">
        <v>832</v>
      </c>
      <c r="B232" s="57" t="s">
        <v>221</v>
      </c>
      <c r="C232" s="57">
        <v>1</v>
      </c>
      <c r="D232" s="57"/>
      <c r="E232" s="58" t="s">
        <v>1428</v>
      </c>
      <c r="F232" s="57"/>
      <c r="G232" s="57"/>
      <c r="H232" s="69">
        <v>44838</v>
      </c>
      <c r="I232" s="69">
        <v>44901</v>
      </c>
      <c r="J232" s="69">
        <v>45631</v>
      </c>
      <c r="K232" s="57">
        <v>0.625</v>
      </c>
      <c r="L232" s="59" t="s">
        <v>834</v>
      </c>
      <c r="M232" s="57" t="s">
        <v>87</v>
      </c>
      <c r="N232" s="57" t="s">
        <v>183</v>
      </c>
      <c r="O232" s="64" t="s">
        <v>1437</v>
      </c>
    </row>
    <row r="233" spans="1:15">
      <c r="A233" s="65" t="s">
        <v>842</v>
      </c>
      <c r="B233" s="57" t="s">
        <v>221</v>
      </c>
      <c r="C233" s="57">
        <v>1</v>
      </c>
      <c r="D233" s="57"/>
      <c r="E233" s="58" t="s">
        <v>1425</v>
      </c>
      <c r="F233" s="57"/>
      <c r="G233" s="57"/>
      <c r="H233" s="69">
        <v>44876</v>
      </c>
      <c r="I233" s="69">
        <v>44922</v>
      </c>
      <c r="J233" s="69">
        <v>45652</v>
      </c>
      <c r="K233" s="57">
        <v>0.625</v>
      </c>
      <c r="L233" s="59" t="s">
        <v>844</v>
      </c>
      <c r="M233" s="57" t="s">
        <v>87</v>
      </c>
      <c r="N233" s="57" t="s">
        <v>183</v>
      </c>
      <c r="O233" s="64" t="s">
        <v>1438</v>
      </c>
    </row>
    <row r="234" spans="1:15">
      <c r="A234" s="65" t="s">
        <v>454</v>
      </c>
      <c r="B234" s="57" t="s">
        <v>221</v>
      </c>
      <c r="C234" s="57">
        <v>1</v>
      </c>
      <c r="D234" s="57"/>
      <c r="E234" s="58" t="s">
        <v>1429</v>
      </c>
      <c r="F234" s="57"/>
      <c r="G234" s="57"/>
      <c r="H234" s="69">
        <v>44595</v>
      </c>
      <c r="I234" s="69">
        <v>44657</v>
      </c>
      <c r="J234" s="69" t="s">
        <v>1421</v>
      </c>
      <c r="K234" s="57">
        <v>0.625</v>
      </c>
      <c r="L234" s="59" t="s">
        <v>455</v>
      </c>
      <c r="M234" s="57" t="s">
        <v>87</v>
      </c>
      <c r="N234" s="57" t="s">
        <v>183</v>
      </c>
      <c r="O234" s="64" t="s">
        <v>1439</v>
      </c>
    </row>
    <row r="235" spans="1:15">
      <c r="A235" s="65" t="s">
        <v>846</v>
      </c>
      <c r="B235" s="57" t="s">
        <v>430</v>
      </c>
      <c r="C235" s="57">
        <v>1</v>
      </c>
      <c r="D235" s="57"/>
      <c r="E235" s="58" t="s">
        <v>8888</v>
      </c>
      <c r="F235" s="57"/>
      <c r="G235" s="57"/>
      <c r="H235" s="69">
        <v>44615</v>
      </c>
      <c r="I235" s="69">
        <v>44687</v>
      </c>
      <c r="J235" s="69">
        <v>46512</v>
      </c>
      <c r="K235" s="57">
        <v>1</v>
      </c>
      <c r="L235" s="59" t="s">
        <v>8891</v>
      </c>
      <c r="M235" s="57" t="s">
        <v>379</v>
      </c>
      <c r="N235" s="57" t="s">
        <v>848</v>
      </c>
      <c r="O235" s="64" t="s">
        <v>8895</v>
      </c>
    </row>
    <row r="236" spans="1:15">
      <c r="A236" s="65" t="s">
        <v>885</v>
      </c>
      <c r="B236" s="57" t="s">
        <v>430</v>
      </c>
      <c r="C236" s="57">
        <v>1</v>
      </c>
      <c r="D236" s="57"/>
      <c r="E236" s="58" t="s">
        <v>886</v>
      </c>
      <c r="F236" s="57"/>
      <c r="G236" s="57"/>
      <c r="H236" s="69">
        <v>44582</v>
      </c>
      <c r="I236" s="69">
        <v>44676</v>
      </c>
      <c r="J236" s="69">
        <v>46501</v>
      </c>
      <c r="K236" s="57">
        <v>1</v>
      </c>
      <c r="L236" s="59" t="s">
        <v>8892</v>
      </c>
      <c r="M236" s="57" t="s">
        <v>379</v>
      </c>
      <c r="N236" s="57" t="s">
        <v>848</v>
      </c>
      <c r="O236" s="64" t="s">
        <v>8896</v>
      </c>
    </row>
    <row r="237" spans="1:15">
      <c r="A237" s="114" t="s">
        <v>395</v>
      </c>
      <c r="B237" s="115" t="s">
        <v>430</v>
      </c>
      <c r="C237" s="115">
        <v>1</v>
      </c>
      <c r="D237" s="115"/>
      <c r="E237" s="116" t="s">
        <v>8889</v>
      </c>
      <c r="F237" s="115"/>
      <c r="G237" s="115"/>
      <c r="H237" s="117">
        <v>44687</v>
      </c>
      <c r="I237" s="117">
        <v>44708</v>
      </c>
      <c r="J237" s="117">
        <v>45803</v>
      </c>
      <c r="K237" s="115">
        <v>1</v>
      </c>
      <c r="L237" s="118" t="s">
        <v>8893</v>
      </c>
      <c r="M237" s="115" t="s">
        <v>379</v>
      </c>
      <c r="N237" s="115" t="s">
        <v>848</v>
      </c>
      <c r="O237" s="119" t="s">
        <v>8897</v>
      </c>
    </row>
    <row r="238" spans="1:15">
      <c r="A238" s="65" t="s">
        <v>888</v>
      </c>
      <c r="B238" s="57" t="s">
        <v>430</v>
      </c>
      <c r="C238" s="57">
        <v>1</v>
      </c>
      <c r="D238" s="57"/>
      <c r="E238" s="58" t="s">
        <v>8890</v>
      </c>
      <c r="F238" s="57"/>
      <c r="G238" s="57"/>
      <c r="H238" s="69">
        <v>44760</v>
      </c>
      <c r="I238" s="69">
        <v>44818</v>
      </c>
      <c r="J238" s="69">
        <v>46643</v>
      </c>
      <c r="K238" s="57">
        <v>1</v>
      </c>
      <c r="L238" s="59" t="s">
        <v>8894</v>
      </c>
      <c r="M238" s="57" t="s">
        <v>379</v>
      </c>
      <c r="N238" s="57" t="s">
        <v>848</v>
      </c>
      <c r="O238" s="64" t="s">
        <v>8898</v>
      </c>
    </row>
    <row r="239" spans="1:15">
      <c r="A239" s="114" t="s">
        <v>919</v>
      </c>
      <c r="B239" s="115" t="s">
        <v>421</v>
      </c>
      <c r="C239" s="115">
        <v>1</v>
      </c>
      <c r="D239" s="115"/>
      <c r="E239" s="116" t="s">
        <v>920</v>
      </c>
      <c r="F239" s="115"/>
      <c r="G239" s="115"/>
      <c r="H239" s="117">
        <v>44864</v>
      </c>
      <c r="I239" s="117">
        <v>44888</v>
      </c>
      <c r="J239" s="117">
        <v>45252</v>
      </c>
      <c r="K239" s="115">
        <v>299.7</v>
      </c>
      <c r="L239" s="118" t="s">
        <v>434</v>
      </c>
      <c r="M239" s="115" t="s">
        <v>8899</v>
      </c>
      <c r="N239" s="115" t="s">
        <v>183</v>
      </c>
      <c r="O239" s="119" t="s">
        <v>8900</v>
      </c>
    </row>
    <row r="240" spans="1:15">
      <c r="A240" s="65" t="s">
        <v>854</v>
      </c>
      <c r="B240" s="57" t="s">
        <v>367</v>
      </c>
      <c r="C240" s="57">
        <v>5</v>
      </c>
      <c r="D240" s="57"/>
      <c r="E240" s="58" t="s">
        <v>855</v>
      </c>
      <c r="F240" s="57"/>
      <c r="G240" s="57"/>
      <c r="H240" s="69"/>
      <c r="I240" s="69">
        <v>44810</v>
      </c>
      <c r="J240" s="69">
        <v>45905</v>
      </c>
      <c r="K240" s="57">
        <v>2500</v>
      </c>
      <c r="L240" s="59" t="s">
        <v>8901</v>
      </c>
      <c r="M240" s="57" t="s">
        <v>73</v>
      </c>
      <c r="N240" s="57"/>
      <c r="O240" s="64" t="s">
        <v>8906</v>
      </c>
    </row>
    <row r="241" spans="1:15">
      <c r="A241" s="114"/>
      <c r="B241" s="115"/>
      <c r="C241" s="115"/>
      <c r="D241" s="115"/>
      <c r="E241" s="116"/>
      <c r="F241" s="115"/>
      <c r="G241" s="115"/>
      <c r="H241" s="117"/>
      <c r="I241" s="117"/>
      <c r="J241" s="117"/>
      <c r="K241" s="115"/>
      <c r="L241" s="118" t="s">
        <v>8902</v>
      </c>
      <c r="M241" s="115"/>
      <c r="N241" s="115"/>
      <c r="O241" s="119" t="s">
        <v>8907</v>
      </c>
    </row>
    <row r="242" spans="1:15">
      <c r="A242" s="65"/>
      <c r="B242" s="57"/>
      <c r="C242" s="57"/>
      <c r="D242" s="57"/>
      <c r="E242" s="58"/>
      <c r="F242" s="57"/>
      <c r="G242" s="57"/>
      <c r="H242" s="69"/>
      <c r="I242" s="69"/>
      <c r="J242" s="69"/>
      <c r="K242" s="57"/>
      <c r="L242" s="59" t="s">
        <v>8903</v>
      </c>
      <c r="M242" s="57"/>
      <c r="N242" s="57"/>
      <c r="O242" s="64" t="s">
        <v>8908</v>
      </c>
    </row>
    <row r="243" spans="1:15">
      <c r="A243" s="114"/>
      <c r="B243" s="115"/>
      <c r="C243" s="115"/>
      <c r="D243" s="115"/>
      <c r="E243" s="116"/>
      <c r="F243" s="115"/>
      <c r="G243" s="115"/>
      <c r="H243" s="117"/>
      <c r="I243" s="117"/>
      <c r="J243" s="117"/>
      <c r="K243" s="115"/>
      <c r="L243" s="118" t="s">
        <v>8904</v>
      </c>
      <c r="M243" s="115"/>
      <c r="N243" s="115"/>
      <c r="O243" s="119" t="s">
        <v>8909</v>
      </c>
    </row>
    <row r="244" spans="1:15">
      <c r="A244" s="65"/>
      <c r="B244" s="57"/>
      <c r="C244" s="57"/>
      <c r="D244" s="57"/>
      <c r="E244" s="58"/>
      <c r="F244" s="57"/>
      <c r="G244" s="57"/>
      <c r="H244" s="69"/>
      <c r="I244" s="69"/>
      <c r="J244" s="69"/>
      <c r="K244" s="57"/>
      <c r="L244" s="59" t="s">
        <v>8905</v>
      </c>
      <c r="M244" s="57"/>
      <c r="N244" s="57"/>
      <c r="O244" s="64" t="s">
        <v>8910</v>
      </c>
    </row>
    <row r="245" spans="1:15">
      <c r="A245" s="114" t="s">
        <v>858</v>
      </c>
      <c r="B245" s="115" t="s">
        <v>367</v>
      </c>
      <c r="C245" s="115">
        <v>3</v>
      </c>
      <c r="D245" s="115"/>
      <c r="E245" s="116" t="s">
        <v>419</v>
      </c>
      <c r="F245" s="115"/>
      <c r="G245" s="115"/>
      <c r="H245" s="117"/>
      <c r="I245" s="117">
        <v>44810</v>
      </c>
      <c r="J245" s="117">
        <v>45905</v>
      </c>
      <c r="K245" s="115">
        <v>1500</v>
      </c>
      <c r="L245" s="118" t="s">
        <v>8911</v>
      </c>
      <c r="M245" s="115" t="s">
        <v>73</v>
      </c>
      <c r="N245" s="115" t="s">
        <v>183</v>
      </c>
      <c r="O245" s="119" t="s">
        <v>8914</v>
      </c>
    </row>
    <row r="246" spans="1:15">
      <c r="A246" s="65"/>
      <c r="B246" s="57"/>
      <c r="C246" s="57"/>
      <c r="D246" s="57"/>
      <c r="E246" s="58"/>
      <c r="F246" s="57"/>
      <c r="G246" s="57"/>
      <c r="H246" s="69"/>
      <c r="I246" s="69"/>
      <c r="J246" s="69"/>
      <c r="K246" s="57"/>
      <c r="L246" s="59" t="s">
        <v>8912</v>
      </c>
      <c r="M246" s="57"/>
      <c r="N246" s="57"/>
      <c r="O246" s="64" t="s">
        <v>8915</v>
      </c>
    </row>
    <row r="247" spans="1:15">
      <c r="A247" s="114"/>
      <c r="B247" s="115"/>
      <c r="C247" s="115"/>
      <c r="D247" s="115"/>
      <c r="E247" s="116"/>
      <c r="F247" s="115"/>
      <c r="G247" s="115"/>
      <c r="H247" s="117"/>
      <c r="I247" s="117"/>
      <c r="J247" s="117"/>
      <c r="K247" s="115"/>
      <c r="L247" s="118" t="s">
        <v>8913</v>
      </c>
      <c r="M247" s="115"/>
      <c r="N247" s="115"/>
      <c r="O247" s="119" t="s">
        <v>8916</v>
      </c>
    </row>
    <row r="248" spans="1:15">
      <c r="A248" s="65" t="s">
        <v>860</v>
      </c>
      <c r="B248" s="57" t="s">
        <v>367</v>
      </c>
      <c r="C248" s="57">
        <v>5</v>
      </c>
      <c r="D248" s="57"/>
      <c r="E248" s="58" t="s">
        <v>426</v>
      </c>
      <c r="F248" s="57"/>
      <c r="G248" s="57"/>
      <c r="H248" s="69"/>
      <c r="I248" s="69">
        <v>44810</v>
      </c>
      <c r="J248" s="69">
        <v>46635</v>
      </c>
      <c r="K248" s="57">
        <v>2500</v>
      </c>
      <c r="L248" s="59" t="s">
        <v>8917</v>
      </c>
      <c r="M248" s="57" t="s">
        <v>379</v>
      </c>
      <c r="N248" s="57" t="s">
        <v>183</v>
      </c>
      <c r="O248" s="64" t="s">
        <v>8922</v>
      </c>
    </row>
    <row r="249" spans="1:15">
      <c r="A249" s="114"/>
      <c r="B249" s="115"/>
      <c r="C249" s="115"/>
      <c r="D249" s="115"/>
      <c r="E249" s="116"/>
      <c r="F249" s="115"/>
      <c r="G249" s="115"/>
      <c r="H249" s="117"/>
      <c r="I249" s="117"/>
      <c r="J249" s="117"/>
      <c r="K249" s="115"/>
      <c r="L249" s="118" t="s">
        <v>8918</v>
      </c>
      <c r="M249" s="115"/>
      <c r="N249" s="115"/>
      <c r="O249" s="119" t="s">
        <v>8923</v>
      </c>
    </row>
    <row r="250" spans="1:15">
      <c r="A250" s="65"/>
      <c r="B250" s="57"/>
      <c r="C250" s="57"/>
      <c r="D250" s="57"/>
      <c r="E250" s="58"/>
      <c r="F250" s="57"/>
      <c r="G250" s="57"/>
      <c r="H250" s="69"/>
      <c r="I250" s="69"/>
      <c r="J250" s="69"/>
      <c r="K250" s="57"/>
      <c r="L250" s="59" t="s">
        <v>8919</v>
      </c>
      <c r="M250" s="57"/>
      <c r="N250" s="57"/>
      <c r="O250" s="64" t="s">
        <v>8924</v>
      </c>
    </row>
    <row r="251" spans="1:15">
      <c r="A251" s="114"/>
      <c r="B251" s="115"/>
      <c r="C251" s="115"/>
      <c r="D251" s="115"/>
      <c r="E251" s="116"/>
      <c r="F251" s="115"/>
      <c r="G251" s="115"/>
      <c r="H251" s="117"/>
      <c r="I251" s="117"/>
      <c r="J251" s="117"/>
      <c r="K251" s="115"/>
      <c r="L251" s="118" t="s">
        <v>8920</v>
      </c>
      <c r="M251" s="115"/>
      <c r="N251" s="115"/>
      <c r="O251" s="119" t="s">
        <v>8925</v>
      </c>
    </row>
    <row r="252" spans="1:15">
      <c r="A252" s="65"/>
      <c r="B252" s="57"/>
      <c r="C252" s="57"/>
      <c r="D252" s="57"/>
      <c r="E252" s="58"/>
      <c r="F252" s="57"/>
      <c r="G252" s="57"/>
      <c r="H252" s="69"/>
      <c r="I252" s="69"/>
      <c r="J252" s="69"/>
      <c r="K252" s="57"/>
      <c r="L252" s="59" t="s">
        <v>8921</v>
      </c>
      <c r="M252" s="57"/>
      <c r="N252" s="57"/>
      <c r="O252" s="64" t="s">
        <v>8926</v>
      </c>
    </row>
    <row r="253" spans="1:15">
      <c r="A253" s="114" t="s">
        <v>863</v>
      </c>
      <c r="B253" s="115" t="s">
        <v>367</v>
      </c>
      <c r="C253" s="115">
        <v>1</v>
      </c>
      <c r="D253" s="115"/>
      <c r="E253" s="116" t="s">
        <v>864</v>
      </c>
      <c r="F253" s="115"/>
      <c r="G253" s="115"/>
      <c r="H253" s="117"/>
      <c r="I253" s="117">
        <v>44810</v>
      </c>
      <c r="J253" s="117">
        <v>46635</v>
      </c>
      <c r="K253" s="115">
        <v>500</v>
      </c>
      <c r="L253" s="118" t="s">
        <v>8927</v>
      </c>
      <c r="M253" s="115" t="s">
        <v>379</v>
      </c>
      <c r="N253" s="115" t="s">
        <v>183</v>
      </c>
      <c r="O253" s="119" t="s">
        <v>8928</v>
      </c>
    </row>
    <row r="254" spans="1:15">
      <c r="A254" s="65" t="s">
        <v>867</v>
      </c>
      <c r="B254" s="57" t="s">
        <v>367</v>
      </c>
      <c r="C254" s="57">
        <v>1</v>
      </c>
      <c r="D254" s="57"/>
      <c r="E254" s="58" t="s">
        <v>868</v>
      </c>
      <c r="F254" s="57"/>
      <c r="G254" s="57"/>
      <c r="H254" s="69"/>
      <c r="I254" s="69">
        <v>44810</v>
      </c>
      <c r="J254" s="69">
        <v>46635</v>
      </c>
      <c r="K254" s="57">
        <v>1500</v>
      </c>
      <c r="L254" s="59" t="s">
        <v>8930</v>
      </c>
      <c r="M254" s="57" t="s">
        <v>379</v>
      </c>
      <c r="N254" s="57" t="s">
        <v>183</v>
      </c>
      <c r="O254" s="64" t="s">
        <v>8933</v>
      </c>
    </row>
    <row r="255" spans="1:15">
      <c r="A255" s="114"/>
      <c r="B255" s="115"/>
      <c r="C255" s="115"/>
      <c r="D255" s="115"/>
      <c r="E255" s="116"/>
      <c r="F255" s="115"/>
      <c r="G255" s="115"/>
      <c r="H255" s="117"/>
      <c r="I255" s="117"/>
      <c r="J255" s="117"/>
      <c r="K255" s="115"/>
      <c r="L255" s="118" t="s">
        <v>8931</v>
      </c>
      <c r="M255" s="115"/>
      <c r="N255" s="115"/>
      <c r="O255" s="119" t="s">
        <v>8934</v>
      </c>
    </row>
    <row r="256" spans="1:15">
      <c r="A256" s="65"/>
      <c r="B256" s="57"/>
      <c r="C256" s="57"/>
      <c r="D256" s="57"/>
      <c r="E256" s="58"/>
      <c r="F256" s="57"/>
      <c r="G256" s="57"/>
      <c r="H256" s="69"/>
      <c r="I256" s="69"/>
      <c r="J256" s="69"/>
      <c r="K256" s="57"/>
      <c r="L256" s="59" t="s">
        <v>8932</v>
      </c>
      <c r="M256" s="57"/>
      <c r="N256" s="57"/>
      <c r="O256" s="64" t="s">
        <v>8935</v>
      </c>
    </row>
    <row r="257" spans="1:15">
      <c r="A257" s="114" t="s">
        <v>877</v>
      </c>
      <c r="B257" s="115" t="s">
        <v>367</v>
      </c>
      <c r="C257" s="115">
        <v>4</v>
      </c>
      <c r="D257" s="115"/>
      <c r="E257" s="116" t="s">
        <v>8929</v>
      </c>
      <c r="F257" s="115"/>
      <c r="G257" s="115"/>
      <c r="H257" s="117"/>
      <c r="I257" s="117">
        <v>44590</v>
      </c>
      <c r="J257" s="117">
        <v>45685</v>
      </c>
      <c r="K257" s="115">
        <v>500</v>
      </c>
      <c r="L257" s="118" t="s">
        <v>8936</v>
      </c>
      <c r="M257" s="115" t="s">
        <v>73</v>
      </c>
      <c r="N257" s="115" t="s">
        <v>183</v>
      </c>
      <c r="O257" s="119" t="s">
        <v>8939</v>
      </c>
    </row>
    <row r="258" spans="1:15">
      <c r="A258" s="65"/>
      <c r="B258" s="57"/>
      <c r="C258" s="57"/>
      <c r="D258" s="57"/>
      <c r="E258" s="58"/>
      <c r="F258" s="57"/>
      <c r="G258" s="57"/>
      <c r="H258" s="69"/>
      <c r="I258" s="69"/>
      <c r="J258" s="69"/>
      <c r="K258" s="57"/>
      <c r="L258" s="59" t="s">
        <v>8937</v>
      </c>
      <c r="M258" s="57"/>
      <c r="N258" s="57"/>
      <c r="O258" s="64" t="s">
        <v>8940</v>
      </c>
    </row>
    <row r="259" spans="1:15">
      <c r="A259" s="114"/>
      <c r="B259" s="115"/>
      <c r="C259" s="115"/>
      <c r="D259" s="115"/>
      <c r="E259" s="116"/>
      <c r="F259" s="115"/>
      <c r="G259" s="115"/>
      <c r="H259" s="117"/>
      <c r="I259" s="117"/>
      <c r="J259" s="117"/>
      <c r="K259" s="115"/>
      <c r="L259" s="118" t="s">
        <v>8930</v>
      </c>
      <c r="M259" s="115"/>
      <c r="N259" s="115"/>
      <c r="O259" s="119" t="s">
        <v>8941</v>
      </c>
    </row>
    <row r="260" spans="1:15">
      <c r="A260" s="65"/>
      <c r="B260" s="57"/>
      <c r="C260" s="57"/>
      <c r="D260" s="57"/>
      <c r="E260" s="58"/>
      <c r="F260" s="57"/>
      <c r="G260" s="57"/>
      <c r="H260" s="69"/>
      <c r="I260" s="69"/>
      <c r="J260" s="69"/>
      <c r="K260" s="57"/>
      <c r="L260" s="59" t="s">
        <v>8938</v>
      </c>
      <c r="M260" s="57"/>
      <c r="N260" s="57"/>
      <c r="O260" s="64" t="s">
        <v>8942</v>
      </c>
    </row>
    <row r="261" spans="1:15">
      <c r="A261" s="114" t="s">
        <v>8944</v>
      </c>
      <c r="B261" s="115" t="s">
        <v>367</v>
      </c>
      <c r="C261" s="115">
        <v>2</v>
      </c>
      <c r="D261" s="115"/>
      <c r="E261" s="116" t="s">
        <v>8943</v>
      </c>
      <c r="F261" s="115"/>
      <c r="G261" s="115"/>
      <c r="H261" s="117"/>
      <c r="I261" s="117" t="s">
        <v>8945</v>
      </c>
      <c r="J261" s="117">
        <v>45860</v>
      </c>
      <c r="K261" s="115">
        <v>2500</v>
      </c>
      <c r="L261" s="118" t="s">
        <v>8946</v>
      </c>
      <c r="M261" s="115" t="s">
        <v>73</v>
      </c>
      <c r="N261" s="115" t="s">
        <v>183</v>
      </c>
      <c r="O261" s="119" t="s">
        <v>8948</v>
      </c>
    </row>
    <row r="262" spans="1:15">
      <c r="A262" s="65"/>
      <c r="B262" s="57"/>
      <c r="C262" s="57"/>
      <c r="D262" s="57"/>
      <c r="E262" s="58"/>
      <c r="F262" s="57"/>
      <c r="G262" s="57"/>
      <c r="H262" s="69"/>
      <c r="I262" s="69"/>
      <c r="J262" s="69"/>
      <c r="K262" s="57"/>
      <c r="L262" s="59" t="s">
        <v>8947</v>
      </c>
      <c r="M262" s="57"/>
      <c r="N262" s="57"/>
      <c r="O262" s="64" t="s">
        <v>8949</v>
      </c>
    </row>
    <row r="263" spans="1:15">
      <c r="A263" s="114" t="s">
        <v>8951</v>
      </c>
      <c r="B263" s="115" t="s">
        <v>367</v>
      </c>
      <c r="C263" s="115">
        <v>5</v>
      </c>
      <c r="D263" s="115"/>
      <c r="E263" s="116" t="s">
        <v>8950</v>
      </c>
      <c r="F263" s="115"/>
      <c r="G263" s="115"/>
      <c r="H263" s="117"/>
      <c r="I263" s="117">
        <v>44858</v>
      </c>
      <c r="J263" s="117">
        <v>45953</v>
      </c>
      <c r="K263" s="115">
        <v>2500</v>
      </c>
      <c r="L263" s="118" t="s">
        <v>456</v>
      </c>
      <c r="M263" s="115" t="s">
        <v>73</v>
      </c>
      <c r="N263" s="115" t="s">
        <v>183</v>
      </c>
      <c r="O263" s="119" t="s">
        <v>8955</v>
      </c>
    </row>
    <row r="264" spans="1:15">
      <c r="A264" s="65"/>
      <c r="B264" s="57"/>
      <c r="C264" s="57"/>
      <c r="D264" s="57"/>
      <c r="E264" s="58"/>
      <c r="F264" s="57"/>
      <c r="G264" s="57"/>
      <c r="H264" s="69"/>
      <c r="I264" s="69"/>
      <c r="J264" s="69"/>
      <c r="K264" s="57"/>
      <c r="L264" s="59" t="s">
        <v>8952</v>
      </c>
      <c r="M264" s="57"/>
      <c r="N264" s="57"/>
      <c r="O264" s="64" t="s">
        <v>8956</v>
      </c>
    </row>
    <row r="265" spans="1:15">
      <c r="A265" s="114"/>
      <c r="B265" s="115"/>
      <c r="C265" s="115"/>
      <c r="D265" s="115"/>
      <c r="E265" s="116"/>
      <c r="F265" s="115"/>
      <c r="G265" s="115"/>
      <c r="H265" s="117"/>
      <c r="I265" s="117"/>
      <c r="J265" s="117"/>
      <c r="K265" s="115"/>
      <c r="L265" s="118" t="s">
        <v>88</v>
      </c>
      <c r="M265" s="115"/>
      <c r="N265" s="115"/>
      <c r="O265" s="119" t="s">
        <v>8957</v>
      </c>
    </row>
    <row r="266" spans="1:15">
      <c r="A266" s="65"/>
      <c r="B266" s="57"/>
      <c r="C266" s="57"/>
      <c r="D266" s="57"/>
      <c r="E266" s="58"/>
      <c r="F266" s="57"/>
      <c r="G266" s="57"/>
      <c r="H266" s="69"/>
      <c r="I266" s="69"/>
      <c r="J266" s="69"/>
      <c r="K266" s="57"/>
      <c r="L266" s="59" t="s">
        <v>8953</v>
      </c>
      <c r="M266" s="57"/>
      <c r="N266" s="57"/>
      <c r="O266" s="64" t="s">
        <v>8958</v>
      </c>
    </row>
    <row r="267" spans="1:15">
      <c r="A267" s="114"/>
      <c r="B267" s="115"/>
      <c r="C267" s="115"/>
      <c r="D267" s="115"/>
      <c r="E267" s="116"/>
      <c r="F267" s="115"/>
      <c r="G267" s="115"/>
      <c r="H267" s="117"/>
      <c r="I267" s="117"/>
      <c r="J267" s="117"/>
      <c r="K267" s="115"/>
      <c r="L267" s="118" t="s">
        <v>8954</v>
      </c>
      <c r="M267" s="115"/>
      <c r="N267" s="115"/>
      <c r="O267" s="119" t="s">
        <v>8959</v>
      </c>
    </row>
    <row r="268" spans="1:15">
      <c r="A268" s="65" t="s">
        <v>871</v>
      </c>
      <c r="B268" s="57" t="s">
        <v>8962</v>
      </c>
      <c r="C268" s="57">
        <v>1</v>
      </c>
      <c r="D268" s="57"/>
      <c r="E268" s="58" t="s">
        <v>8961</v>
      </c>
      <c r="F268" s="57"/>
      <c r="G268" s="57"/>
      <c r="H268" s="69"/>
      <c r="I268" s="69">
        <v>44768</v>
      </c>
      <c r="J268" s="69">
        <v>48420</v>
      </c>
      <c r="K268" s="57">
        <v>200</v>
      </c>
      <c r="L268" s="59" t="s">
        <v>873</v>
      </c>
      <c r="M268" s="57" t="s">
        <v>8967</v>
      </c>
      <c r="N268" s="57" t="s">
        <v>183</v>
      </c>
      <c r="O268" s="64" t="s">
        <v>8965</v>
      </c>
    </row>
    <row r="269" spans="1:15">
      <c r="A269" s="114" t="s">
        <v>8960</v>
      </c>
      <c r="B269" s="115" t="s">
        <v>8962</v>
      </c>
      <c r="C269" s="115">
        <v>1</v>
      </c>
      <c r="D269" s="115"/>
      <c r="E269" s="116" t="s">
        <v>8963</v>
      </c>
      <c r="F269" s="115"/>
      <c r="G269" s="115"/>
      <c r="H269" s="117"/>
      <c r="I269" s="117">
        <v>44858</v>
      </c>
      <c r="J269" s="117">
        <v>48510</v>
      </c>
      <c r="K269" s="115">
        <v>100</v>
      </c>
      <c r="L269" s="118" t="s">
        <v>8964</v>
      </c>
      <c r="M269" s="115" t="s">
        <v>8967</v>
      </c>
      <c r="N269" s="115" t="s">
        <v>183</v>
      </c>
      <c r="O269" s="119" t="s">
        <v>8966</v>
      </c>
    </row>
  </sheetData>
  <mergeCells count="2045">
    <mergeCell ref="XCR1:XCY1"/>
    <mergeCell ref="XCZ1:XDG1"/>
    <mergeCell ref="XDH1:XDO1"/>
    <mergeCell ref="XDP1:XDW1"/>
    <mergeCell ref="XDX1:XEE1"/>
    <mergeCell ref="XAV1:XBC1"/>
    <mergeCell ref="XBD1:XBK1"/>
    <mergeCell ref="XBL1:XBS1"/>
    <mergeCell ref="XBT1:XCA1"/>
    <mergeCell ref="XCB1:XCI1"/>
    <mergeCell ref="XCJ1:XCQ1"/>
    <mergeCell ref="WYZ1:WZG1"/>
    <mergeCell ref="WZH1:WZO1"/>
    <mergeCell ref="WZP1:WZW1"/>
    <mergeCell ref="WZX1:XAE1"/>
    <mergeCell ref="XAF1:XAM1"/>
    <mergeCell ref="XAN1:XAU1"/>
    <mergeCell ref="WXD1:WXK1"/>
    <mergeCell ref="WXL1:WXS1"/>
    <mergeCell ref="WXT1:WYA1"/>
    <mergeCell ref="WYB1:WYI1"/>
    <mergeCell ref="WYJ1:WYQ1"/>
    <mergeCell ref="WYR1:WYY1"/>
    <mergeCell ref="WVH1:WVO1"/>
    <mergeCell ref="WVP1:WVW1"/>
    <mergeCell ref="WVX1:WWE1"/>
    <mergeCell ref="WWF1:WWM1"/>
    <mergeCell ref="WWN1:WWU1"/>
    <mergeCell ref="WWV1:WXC1"/>
    <mergeCell ref="WTL1:WTS1"/>
    <mergeCell ref="WTT1:WUA1"/>
    <mergeCell ref="WUB1:WUI1"/>
    <mergeCell ref="WUJ1:WUQ1"/>
    <mergeCell ref="WUR1:WUY1"/>
    <mergeCell ref="WUZ1:WVG1"/>
    <mergeCell ref="WRP1:WRW1"/>
    <mergeCell ref="WRX1:WSE1"/>
    <mergeCell ref="WSF1:WSM1"/>
    <mergeCell ref="WSN1:WSU1"/>
    <mergeCell ref="WSV1:WTC1"/>
    <mergeCell ref="WTD1:WTK1"/>
    <mergeCell ref="WPT1:WQA1"/>
    <mergeCell ref="WQB1:WQI1"/>
    <mergeCell ref="WQJ1:WQQ1"/>
    <mergeCell ref="WQR1:WQY1"/>
    <mergeCell ref="WQZ1:WRG1"/>
    <mergeCell ref="WRH1:WRO1"/>
    <mergeCell ref="WNX1:WOE1"/>
    <mergeCell ref="WOF1:WOM1"/>
    <mergeCell ref="WON1:WOU1"/>
    <mergeCell ref="WOV1:WPC1"/>
    <mergeCell ref="WPD1:WPK1"/>
    <mergeCell ref="WPL1:WPS1"/>
    <mergeCell ref="WMB1:WMI1"/>
    <mergeCell ref="WMJ1:WMQ1"/>
    <mergeCell ref="WMR1:WMY1"/>
    <mergeCell ref="WMZ1:WNG1"/>
    <mergeCell ref="WNH1:WNO1"/>
    <mergeCell ref="WNP1:WNW1"/>
    <mergeCell ref="WKF1:WKM1"/>
    <mergeCell ref="WKN1:WKU1"/>
    <mergeCell ref="WKV1:WLC1"/>
    <mergeCell ref="WLD1:WLK1"/>
    <mergeCell ref="WLL1:WLS1"/>
    <mergeCell ref="WLT1:WMA1"/>
    <mergeCell ref="WIJ1:WIQ1"/>
    <mergeCell ref="WIR1:WIY1"/>
    <mergeCell ref="WIZ1:WJG1"/>
    <mergeCell ref="WJH1:WJO1"/>
    <mergeCell ref="WJP1:WJW1"/>
    <mergeCell ref="WJX1:WKE1"/>
    <mergeCell ref="WGN1:WGU1"/>
    <mergeCell ref="WGV1:WHC1"/>
    <mergeCell ref="WHD1:WHK1"/>
    <mergeCell ref="WHL1:WHS1"/>
    <mergeCell ref="WHT1:WIA1"/>
    <mergeCell ref="WIB1:WII1"/>
    <mergeCell ref="WER1:WEY1"/>
    <mergeCell ref="WEZ1:WFG1"/>
    <mergeCell ref="WFH1:WFO1"/>
    <mergeCell ref="WFP1:WFW1"/>
    <mergeCell ref="WFX1:WGE1"/>
    <mergeCell ref="WGF1:WGM1"/>
    <mergeCell ref="WCV1:WDC1"/>
    <mergeCell ref="WDD1:WDK1"/>
    <mergeCell ref="WDL1:WDS1"/>
    <mergeCell ref="WDT1:WEA1"/>
    <mergeCell ref="WEB1:WEI1"/>
    <mergeCell ref="WEJ1:WEQ1"/>
    <mergeCell ref="WAZ1:WBG1"/>
    <mergeCell ref="WBH1:WBO1"/>
    <mergeCell ref="WBP1:WBW1"/>
    <mergeCell ref="WBX1:WCE1"/>
    <mergeCell ref="WCF1:WCM1"/>
    <mergeCell ref="WCN1:WCU1"/>
    <mergeCell ref="VZD1:VZK1"/>
    <mergeCell ref="VZL1:VZS1"/>
    <mergeCell ref="VZT1:WAA1"/>
    <mergeCell ref="WAB1:WAI1"/>
    <mergeCell ref="WAJ1:WAQ1"/>
    <mergeCell ref="WAR1:WAY1"/>
    <mergeCell ref="VXH1:VXO1"/>
    <mergeCell ref="VXP1:VXW1"/>
    <mergeCell ref="VXX1:VYE1"/>
    <mergeCell ref="VYF1:VYM1"/>
    <mergeCell ref="VYN1:VYU1"/>
    <mergeCell ref="VYV1:VZC1"/>
    <mergeCell ref="VVL1:VVS1"/>
    <mergeCell ref="VVT1:VWA1"/>
    <mergeCell ref="VWB1:VWI1"/>
    <mergeCell ref="VWJ1:VWQ1"/>
    <mergeCell ref="VWR1:VWY1"/>
    <mergeCell ref="VWZ1:VXG1"/>
    <mergeCell ref="VTP1:VTW1"/>
    <mergeCell ref="VTX1:VUE1"/>
    <mergeCell ref="VUF1:VUM1"/>
    <mergeCell ref="VUN1:VUU1"/>
    <mergeCell ref="VUV1:VVC1"/>
    <mergeCell ref="VVD1:VVK1"/>
    <mergeCell ref="VRT1:VSA1"/>
    <mergeCell ref="VSB1:VSI1"/>
    <mergeCell ref="VSJ1:VSQ1"/>
    <mergeCell ref="VSR1:VSY1"/>
    <mergeCell ref="VSZ1:VTG1"/>
    <mergeCell ref="VTH1:VTO1"/>
    <mergeCell ref="VPX1:VQE1"/>
    <mergeCell ref="VQF1:VQM1"/>
    <mergeCell ref="VQN1:VQU1"/>
    <mergeCell ref="VQV1:VRC1"/>
    <mergeCell ref="VRD1:VRK1"/>
    <mergeCell ref="VRL1:VRS1"/>
    <mergeCell ref="VOB1:VOI1"/>
    <mergeCell ref="VOJ1:VOQ1"/>
    <mergeCell ref="VOR1:VOY1"/>
    <mergeCell ref="VOZ1:VPG1"/>
    <mergeCell ref="VPH1:VPO1"/>
    <mergeCell ref="VPP1:VPW1"/>
    <mergeCell ref="VMF1:VMM1"/>
    <mergeCell ref="VMN1:VMU1"/>
    <mergeCell ref="VMV1:VNC1"/>
    <mergeCell ref="VND1:VNK1"/>
    <mergeCell ref="VNL1:VNS1"/>
    <mergeCell ref="VNT1:VOA1"/>
    <mergeCell ref="VKJ1:VKQ1"/>
    <mergeCell ref="VKR1:VKY1"/>
    <mergeCell ref="VKZ1:VLG1"/>
    <mergeCell ref="VLH1:VLO1"/>
    <mergeCell ref="VLP1:VLW1"/>
    <mergeCell ref="VLX1:VME1"/>
    <mergeCell ref="VIN1:VIU1"/>
    <mergeCell ref="VIV1:VJC1"/>
    <mergeCell ref="VJD1:VJK1"/>
    <mergeCell ref="VJL1:VJS1"/>
    <mergeCell ref="VJT1:VKA1"/>
    <mergeCell ref="VKB1:VKI1"/>
    <mergeCell ref="VGR1:VGY1"/>
    <mergeCell ref="VGZ1:VHG1"/>
    <mergeCell ref="VHH1:VHO1"/>
    <mergeCell ref="VHP1:VHW1"/>
    <mergeCell ref="VHX1:VIE1"/>
    <mergeCell ref="VIF1:VIM1"/>
    <mergeCell ref="VEV1:VFC1"/>
    <mergeCell ref="VFD1:VFK1"/>
    <mergeCell ref="VFL1:VFS1"/>
    <mergeCell ref="VFT1:VGA1"/>
    <mergeCell ref="VGB1:VGI1"/>
    <mergeCell ref="VGJ1:VGQ1"/>
    <mergeCell ref="VCZ1:VDG1"/>
    <mergeCell ref="VDH1:VDO1"/>
    <mergeCell ref="VDP1:VDW1"/>
    <mergeCell ref="VDX1:VEE1"/>
    <mergeCell ref="VEF1:VEM1"/>
    <mergeCell ref="VEN1:VEU1"/>
    <mergeCell ref="VBD1:VBK1"/>
    <mergeCell ref="VBL1:VBS1"/>
    <mergeCell ref="VBT1:VCA1"/>
    <mergeCell ref="VCB1:VCI1"/>
    <mergeCell ref="VCJ1:VCQ1"/>
    <mergeCell ref="VCR1:VCY1"/>
    <mergeCell ref="UZH1:UZO1"/>
    <mergeCell ref="UZP1:UZW1"/>
    <mergeCell ref="UZX1:VAE1"/>
    <mergeCell ref="VAF1:VAM1"/>
    <mergeCell ref="VAN1:VAU1"/>
    <mergeCell ref="VAV1:VBC1"/>
    <mergeCell ref="UXL1:UXS1"/>
    <mergeCell ref="UXT1:UYA1"/>
    <mergeCell ref="UYB1:UYI1"/>
    <mergeCell ref="UYJ1:UYQ1"/>
    <mergeCell ref="UYR1:UYY1"/>
    <mergeCell ref="UYZ1:UZG1"/>
    <mergeCell ref="UVP1:UVW1"/>
    <mergeCell ref="UVX1:UWE1"/>
    <mergeCell ref="UWF1:UWM1"/>
    <mergeCell ref="UWN1:UWU1"/>
    <mergeCell ref="UWV1:UXC1"/>
    <mergeCell ref="UXD1:UXK1"/>
    <mergeCell ref="UTT1:UUA1"/>
    <mergeCell ref="UUB1:UUI1"/>
    <mergeCell ref="UUJ1:UUQ1"/>
    <mergeCell ref="UUR1:UUY1"/>
    <mergeCell ref="UUZ1:UVG1"/>
    <mergeCell ref="UVH1:UVO1"/>
    <mergeCell ref="URX1:USE1"/>
    <mergeCell ref="USF1:USM1"/>
    <mergeCell ref="USN1:USU1"/>
    <mergeCell ref="USV1:UTC1"/>
    <mergeCell ref="UTD1:UTK1"/>
    <mergeCell ref="UTL1:UTS1"/>
    <mergeCell ref="UQB1:UQI1"/>
    <mergeCell ref="UQJ1:UQQ1"/>
    <mergeCell ref="UQR1:UQY1"/>
    <mergeCell ref="UQZ1:URG1"/>
    <mergeCell ref="URH1:URO1"/>
    <mergeCell ref="URP1:URW1"/>
    <mergeCell ref="UOF1:UOM1"/>
    <mergeCell ref="UON1:UOU1"/>
    <mergeCell ref="UOV1:UPC1"/>
    <mergeCell ref="UPD1:UPK1"/>
    <mergeCell ref="UPL1:UPS1"/>
    <mergeCell ref="UPT1:UQA1"/>
    <mergeCell ref="UMJ1:UMQ1"/>
    <mergeCell ref="UMR1:UMY1"/>
    <mergeCell ref="UMZ1:UNG1"/>
    <mergeCell ref="UNH1:UNO1"/>
    <mergeCell ref="UNP1:UNW1"/>
    <mergeCell ref="UNX1:UOE1"/>
    <mergeCell ref="UKN1:UKU1"/>
    <mergeCell ref="UKV1:ULC1"/>
    <mergeCell ref="ULD1:ULK1"/>
    <mergeCell ref="ULL1:ULS1"/>
    <mergeCell ref="ULT1:UMA1"/>
    <mergeCell ref="UMB1:UMI1"/>
    <mergeCell ref="UIR1:UIY1"/>
    <mergeCell ref="UIZ1:UJG1"/>
    <mergeCell ref="UJH1:UJO1"/>
    <mergeCell ref="UJP1:UJW1"/>
    <mergeCell ref="UJX1:UKE1"/>
    <mergeCell ref="UKF1:UKM1"/>
    <mergeCell ref="UGV1:UHC1"/>
    <mergeCell ref="UHD1:UHK1"/>
    <mergeCell ref="UHL1:UHS1"/>
    <mergeCell ref="UHT1:UIA1"/>
    <mergeCell ref="UIB1:UII1"/>
    <mergeCell ref="UIJ1:UIQ1"/>
    <mergeCell ref="UEZ1:UFG1"/>
    <mergeCell ref="UFH1:UFO1"/>
    <mergeCell ref="UFP1:UFW1"/>
    <mergeCell ref="UFX1:UGE1"/>
    <mergeCell ref="UGF1:UGM1"/>
    <mergeCell ref="UGN1:UGU1"/>
    <mergeCell ref="UDD1:UDK1"/>
    <mergeCell ref="UDL1:UDS1"/>
    <mergeCell ref="UDT1:UEA1"/>
    <mergeCell ref="UEB1:UEI1"/>
    <mergeCell ref="UEJ1:UEQ1"/>
    <mergeCell ref="UER1:UEY1"/>
    <mergeCell ref="UBH1:UBO1"/>
    <mergeCell ref="UBP1:UBW1"/>
    <mergeCell ref="UBX1:UCE1"/>
    <mergeCell ref="UCF1:UCM1"/>
    <mergeCell ref="UCN1:UCU1"/>
    <mergeCell ref="UCV1:UDC1"/>
    <mergeCell ref="TZL1:TZS1"/>
    <mergeCell ref="TZT1:UAA1"/>
    <mergeCell ref="UAB1:UAI1"/>
    <mergeCell ref="UAJ1:UAQ1"/>
    <mergeCell ref="UAR1:UAY1"/>
    <mergeCell ref="UAZ1:UBG1"/>
    <mergeCell ref="TXP1:TXW1"/>
    <mergeCell ref="TXX1:TYE1"/>
    <mergeCell ref="TYF1:TYM1"/>
    <mergeCell ref="TYN1:TYU1"/>
    <mergeCell ref="TYV1:TZC1"/>
    <mergeCell ref="TZD1:TZK1"/>
    <mergeCell ref="TVT1:TWA1"/>
    <mergeCell ref="TWB1:TWI1"/>
    <mergeCell ref="TWJ1:TWQ1"/>
    <mergeCell ref="TWR1:TWY1"/>
    <mergeCell ref="TWZ1:TXG1"/>
    <mergeCell ref="TXH1:TXO1"/>
    <mergeCell ref="TTX1:TUE1"/>
    <mergeCell ref="TUF1:TUM1"/>
    <mergeCell ref="TUN1:TUU1"/>
    <mergeCell ref="TUV1:TVC1"/>
    <mergeCell ref="TVD1:TVK1"/>
    <mergeCell ref="TVL1:TVS1"/>
    <mergeCell ref="TSB1:TSI1"/>
    <mergeCell ref="TSJ1:TSQ1"/>
    <mergeCell ref="TSR1:TSY1"/>
    <mergeCell ref="TSZ1:TTG1"/>
    <mergeCell ref="TTH1:TTO1"/>
    <mergeCell ref="TTP1:TTW1"/>
    <mergeCell ref="TQF1:TQM1"/>
    <mergeCell ref="TQN1:TQU1"/>
    <mergeCell ref="TQV1:TRC1"/>
    <mergeCell ref="TRD1:TRK1"/>
    <mergeCell ref="TRL1:TRS1"/>
    <mergeCell ref="TRT1:TSA1"/>
    <mergeCell ref="TOJ1:TOQ1"/>
    <mergeCell ref="TOR1:TOY1"/>
    <mergeCell ref="TOZ1:TPG1"/>
    <mergeCell ref="TPH1:TPO1"/>
    <mergeCell ref="TPP1:TPW1"/>
    <mergeCell ref="TPX1:TQE1"/>
    <mergeCell ref="TMN1:TMU1"/>
    <mergeCell ref="TMV1:TNC1"/>
    <mergeCell ref="TND1:TNK1"/>
    <mergeCell ref="TNL1:TNS1"/>
    <mergeCell ref="TNT1:TOA1"/>
    <mergeCell ref="TOB1:TOI1"/>
    <mergeCell ref="TKR1:TKY1"/>
    <mergeCell ref="TKZ1:TLG1"/>
    <mergeCell ref="TLH1:TLO1"/>
    <mergeCell ref="TLP1:TLW1"/>
    <mergeCell ref="TLX1:TME1"/>
    <mergeCell ref="TMF1:TMM1"/>
    <mergeCell ref="TIV1:TJC1"/>
    <mergeCell ref="TJD1:TJK1"/>
    <mergeCell ref="TJL1:TJS1"/>
    <mergeCell ref="TJT1:TKA1"/>
    <mergeCell ref="TKB1:TKI1"/>
    <mergeCell ref="TKJ1:TKQ1"/>
    <mergeCell ref="TGZ1:THG1"/>
    <mergeCell ref="THH1:THO1"/>
    <mergeCell ref="THP1:THW1"/>
    <mergeCell ref="THX1:TIE1"/>
    <mergeCell ref="TIF1:TIM1"/>
    <mergeCell ref="TIN1:TIU1"/>
    <mergeCell ref="TFD1:TFK1"/>
    <mergeCell ref="TFL1:TFS1"/>
    <mergeCell ref="TFT1:TGA1"/>
    <mergeCell ref="TGB1:TGI1"/>
    <mergeCell ref="TGJ1:TGQ1"/>
    <mergeCell ref="TGR1:TGY1"/>
    <mergeCell ref="TDH1:TDO1"/>
    <mergeCell ref="TDP1:TDW1"/>
    <mergeCell ref="TDX1:TEE1"/>
    <mergeCell ref="TEF1:TEM1"/>
    <mergeCell ref="TEN1:TEU1"/>
    <mergeCell ref="TEV1:TFC1"/>
    <mergeCell ref="TBL1:TBS1"/>
    <mergeCell ref="TBT1:TCA1"/>
    <mergeCell ref="TCB1:TCI1"/>
    <mergeCell ref="TCJ1:TCQ1"/>
    <mergeCell ref="TCR1:TCY1"/>
    <mergeCell ref="TCZ1:TDG1"/>
    <mergeCell ref="SZP1:SZW1"/>
    <mergeCell ref="SZX1:TAE1"/>
    <mergeCell ref="TAF1:TAM1"/>
    <mergeCell ref="TAN1:TAU1"/>
    <mergeCell ref="TAV1:TBC1"/>
    <mergeCell ref="TBD1:TBK1"/>
    <mergeCell ref="SXT1:SYA1"/>
    <mergeCell ref="SYB1:SYI1"/>
    <mergeCell ref="SYJ1:SYQ1"/>
    <mergeCell ref="SYR1:SYY1"/>
    <mergeCell ref="SYZ1:SZG1"/>
    <mergeCell ref="SZH1:SZO1"/>
    <mergeCell ref="SVX1:SWE1"/>
    <mergeCell ref="SWF1:SWM1"/>
    <mergeCell ref="SWN1:SWU1"/>
    <mergeCell ref="SWV1:SXC1"/>
    <mergeCell ref="SXD1:SXK1"/>
    <mergeCell ref="SXL1:SXS1"/>
    <mergeCell ref="SUB1:SUI1"/>
    <mergeCell ref="SUJ1:SUQ1"/>
    <mergeCell ref="SUR1:SUY1"/>
    <mergeCell ref="SUZ1:SVG1"/>
    <mergeCell ref="SVH1:SVO1"/>
    <mergeCell ref="SVP1:SVW1"/>
    <mergeCell ref="SSF1:SSM1"/>
    <mergeCell ref="SSN1:SSU1"/>
    <mergeCell ref="SSV1:STC1"/>
    <mergeCell ref="STD1:STK1"/>
    <mergeCell ref="STL1:STS1"/>
    <mergeCell ref="STT1:SUA1"/>
    <mergeCell ref="SQJ1:SQQ1"/>
    <mergeCell ref="SQR1:SQY1"/>
    <mergeCell ref="SQZ1:SRG1"/>
    <mergeCell ref="SRH1:SRO1"/>
    <mergeCell ref="SRP1:SRW1"/>
    <mergeCell ref="SRX1:SSE1"/>
    <mergeCell ref="SON1:SOU1"/>
    <mergeCell ref="SOV1:SPC1"/>
    <mergeCell ref="SPD1:SPK1"/>
    <mergeCell ref="SPL1:SPS1"/>
    <mergeCell ref="SPT1:SQA1"/>
    <mergeCell ref="SQB1:SQI1"/>
    <mergeCell ref="SMR1:SMY1"/>
    <mergeCell ref="SMZ1:SNG1"/>
    <mergeCell ref="SNH1:SNO1"/>
    <mergeCell ref="SNP1:SNW1"/>
    <mergeCell ref="SNX1:SOE1"/>
    <mergeCell ref="SOF1:SOM1"/>
    <mergeCell ref="SKV1:SLC1"/>
    <mergeCell ref="SLD1:SLK1"/>
    <mergeCell ref="SLL1:SLS1"/>
    <mergeCell ref="SLT1:SMA1"/>
    <mergeCell ref="SMB1:SMI1"/>
    <mergeCell ref="SMJ1:SMQ1"/>
    <mergeCell ref="SIZ1:SJG1"/>
    <mergeCell ref="SJH1:SJO1"/>
    <mergeCell ref="SJP1:SJW1"/>
    <mergeCell ref="SJX1:SKE1"/>
    <mergeCell ref="SKF1:SKM1"/>
    <mergeCell ref="SKN1:SKU1"/>
    <mergeCell ref="SHD1:SHK1"/>
    <mergeCell ref="SHL1:SHS1"/>
    <mergeCell ref="SHT1:SIA1"/>
    <mergeCell ref="SIB1:SII1"/>
    <mergeCell ref="SIJ1:SIQ1"/>
    <mergeCell ref="SIR1:SIY1"/>
    <mergeCell ref="SFH1:SFO1"/>
    <mergeCell ref="SFP1:SFW1"/>
    <mergeCell ref="SFX1:SGE1"/>
    <mergeCell ref="SGF1:SGM1"/>
    <mergeCell ref="SGN1:SGU1"/>
    <mergeCell ref="SGV1:SHC1"/>
    <mergeCell ref="SDL1:SDS1"/>
    <mergeCell ref="SDT1:SEA1"/>
    <mergeCell ref="SEB1:SEI1"/>
    <mergeCell ref="SEJ1:SEQ1"/>
    <mergeCell ref="SER1:SEY1"/>
    <mergeCell ref="SEZ1:SFG1"/>
    <mergeCell ref="SBP1:SBW1"/>
    <mergeCell ref="SBX1:SCE1"/>
    <mergeCell ref="SCF1:SCM1"/>
    <mergeCell ref="SCN1:SCU1"/>
    <mergeCell ref="SCV1:SDC1"/>
    <mergeCell ref="SDD1:SDK1"/>
    <mergeCell ref="RZT1:SAA1"/>
    <mergeCell ref="SAB1:SAI1"/>
    <mergeCell ref="SAJ1:SAQ1"/>
    <mergeCell ref="SAR1:SAY1"/>
    <mergeCell ref="SAZ1:SBG1"/>
    <mergeCell ref="SBH1:SBO1"/>
    <mergeCell ref="RXX1:RYE1"/>
    <mergeCell ref="RYF1:RYM1"/>
    <mergeCell ref="RYN1:RYU1"/>
    <mergeCell ref="RYV1:RZC1"/>
    <mergeCell ref="RZD1:RZK1"/>
    <mergeCell ref="RZL1:RZS1"/>
    <mergeCell ref="RWB1:RWI1"/>
    <mergeCell ref="RWJ1:RWQ1"/>
    <mergeCell ref="RWR1:RWY1"/>
    <mergeCell ref="RWZ1:RXG1"/>
    <mergeCell ref="RXH1:RXO1"/>
    <mergeCell ref="RXP1:RXW1"/>
    <mergeCell ref="RUF1:RUM1"/>
    <mergeCell ref="RUN1:RUU1"/>
    <mergeCell ref="RUV1:RVC1"/>
    <mergeCell ref="RVD1:RVK1"/>
    <mergeCell ref="RVL1:RVS1"/>
    <mergeCell ref="RVT1:RWA1"/>
    <mergeCell ref="RSJ1:RSQ1"/>
    <mergeCell ref="RSR1:RSY1"/>
    <mergeCell ref="RSZ1:RTG1"/>
    <mergeCell ref="RTH1:RTO1"/>
    <mergeCell ref="RTP1:RTW1"/>
    <mergeCell ref="RTX1:RUE1"/>
    <mergeCell ref="RQN1:RQU1"/>
    <mergeCell ref="RQV1:RRC1"/>
    <mergeCell ref="RRD1:RRK1"/>
    <mergeCell ref="RRL1:RRS1"/>
    <mergeCell ref="RRT1:RSA1"/>
    <mergeCell ref="RSB1:RSI1"/>
    <mergeCell ref="ROR1:ROY1"/>
    <mergeCell ref="ROZ1:RPG1"/>
    <mergeCell ref="RPH1:RPO1"/>
    <mergeCell ref="RPP1:RPW1"/>
    <mergeCell ref="RPX1:RQE1"/>
    <mergeCell ref="RQF1:RQM1"/>
    <mergeCell ref="RMV1:RNC1"/>
    <mergeCell ref="RND1:RNK1"/>
    <mergeCell ref="RNL1:RNS1"/>
    <mergeCell ref="RNT1:ROA1"/>
    <mergeCell ref="ROB1:ROI1"/>
    <mergeCell ref="ROJ1:ROQ1"/>
    <mergeCell ref="RKZ1:RLG1"/>
    <mergeCell ref="RLH1:RLO1"/>
    <mergeCell ref="RLP1:RLW1"/>
    <mergeCell ref="RLX1:RME1"/>
    <mergeCell ref="RMF1:RMM1"/>
    <mergeCell ref="RMN1:RMU1"/>
    <mergeCell ref="RJD1:RJK1"/>
    <mergeCell ref="RJL1:RJS1"/>
    <mergeCell ref="RJT1:RKA1"/>
    <mergeCell ref="RKB1:RKI1"/>
    <mergeCell ref="RKJ1:RKQ1"/>
    <mergeCell ref="RKR1:RKY1"/>
    <mergeCell ref="RHH1:RHO1"/>
    <mergeCell ref="RHP1:RHW1"/>
    <mergeCell ref="RHX1:RIE1"/>
    <mergeCell ref="RIF1:RIM1"/>
    <mergeCell ref="RIN1:RIU1"/>
    <mergeCell ref="RIV1:RJC1"/>
    <mergeCell ref="RFL1:RFS1"/>
    <mergeCell ref="RFT1:RGA1"/>
    <mergeCell ref="RGB1:RGI1"/>
    <mergeCell ref="RGJ1:RGQ1"/>
    <mergeCell ref="RGR1:RGY1"/>
    <mergeCell ref="RGZ1:RHG1"/>
    <mergeCell ref="RDP1:RDW1"/>
    <mergeCell ref="RDX1:REE1"/>
    <mergeCell ref="REF1:REM1"/>
    <mergeCell ref="REN1:REU1"/>
    <mergeCell ref="REV1:RFC1"/>
    <mergeCell ref="RFD1:RFK1"/>
    <mergeCell ref="RBT1:RCA1"/>
    <mergeCell ref="RCB1:RCI1"/>
    <mergeCell ref="RCJ1:RCQ1"/>
    <mergeCell ref="RCR1:RCY1"/>
    <mergeCell ref="RCZ1:RDG1"/>
    <mergeCell ref="RDH1:RDO1"/>
    <mergeCell ref="QZX1:RAE1"/>
    <mergeCell ref="RAF1:RAM1"/>
    <mergeCell ref="RAN1:RAU1"/>
    <mergeCell ref="RAV1:RBC1"/>
    <mergeCell ref="RBD1:RBK1"/>
    <mergeCell ref="RBL1:RBS1"/>
    <mergeCell ref="QYB1:QYI1"/>
    <mergeCell ref="QYJ1:QYQ1"/>
    <mergeCell ref="QYR1:QYY1"/>
    <mergeCell ref="QYZ1:QZG1"/>
    <mergeCell ref="QZH1:QZO1"/>
    <mergeCell ref="QZP1:QZW1"/>
    <mergeCell ref="QWF1:QWM1"/>
    <mergeCell ref="QWN1:QWU1"/>
    <mergeCell ref="QWV1:QXC1"/>
    <mergeCell ref="QXD1:QXK1"/>
    <mergeCell ref="QXL1:QXS1"/>
    <mergeCell ref="QXT1:QYA1"/>
    <mergeCell ref="QUJ1:QUQ1"/>
    <mergeCell ref="QUR1:QUY1"/>
    <mergeCell ref="QUZ1:QVG1"/>
    <mergeCell ref="QVH1:QVO1"/>
    <mergeCell ref="QVP1:QVW1"/>
    <mergeCell ref="QVX1:QWE1"/>
    <mergeCell ref="QSN1:QSU1"/>
    <mergeCell ref="QSV1:QTC1"/>
    <mergeCell ref="QTD1:QTK1"/>
    <mergeCell ref="QTL1:QTS1"/>
    <mergeCell ref="QTT1:QUA1"/>
    <mergeCell ref="QUB1:QUI1"/>
    <mergeCell ref="QQR1:QQY1"/>
    <mergeCell ref="QQZ1:QRG1"/>
    <mergeCell ref="QRH1:QRO1"/>
    <mergeCell ref="QRP1:QRW1"/>
    <mergeCell ref="QRX1:QSE1"/>
    <mergeCell ref="QSF1:QSM1"/>
    <mergeCell ref="QOV1:QPC1"/>
    <mergeCell ref="QPD1:QPK1"/>
    <mergeCell ref="QPL1:QPS1"/>
    <mergeCell ref="QPT1:QQA1"/>
    <mergeCell ref="QQB1:QQI1"/>
    <mergeCell ref="QQJ1:QQQ1"/>
    <mergeCell ref="QMZ1:QNG1"/>
    <mergeCell ref="QNH1:QNO1"/>
    <mergeCell ref="QNP1:QNW1"/>
    <mergeCell ref="QNX1:QOE1"/>
    <mergeCell ref="QOF1:QOM1"/>
    <mergeCell ref="QON1:QOU1"/>
    <mergeCell ref="QLD1:QLK1"/>
    <mergeCell ref="QLL1:QLS1"/>
    <mergeCell ref="QLT1:QMA1"/>
    <mergeCell ref="QMB1:QMI1"/>
    <mergeCell ref="QMJ1:QMQ1"/>
    <mergeCell ref="QMR1:QMY1"/>
    <mergeCell ref="QJH1:QJO1"/>
    <mergeCell ref="QJP1:QJW1"/>
    <mergeCell ref="QJX1:QKE1"/>
    <mergeCell ref="QKF1:QKM1"/>
    <mergeCell ref="QKN1:QKU1"/>
    <mergeCell ref="QKV1:QLC1"/>
    <mergeCell ref="QHL1:QHS1"/>
    <mergeCell ref="QHT1:QIA1"/>
    <mergeCell ref="QIB1:QII1"/>
    <mergeCell ref="QIJ1:QIQ1"/>
    <mergeCell ref="QIR1:QIY1"/>
    <mergeCell ref="QIZ1:QJG1"/>
    <mergeCell ref="QFP1:QFW1"/>
    <mergeCell ref="QFX1:QGE1"/>
    <mergeCell ref="QGF1:QGM1"/>
    <mergeCell ref="QGN1:QGU1"/>
    <mergeCell ref="QGV1:QHC1"/>
    <mergeCell ref="QHD1:QHK1"/>
    <mergeCell ref="QDT1:QEA1"/>
    <mergeCell ref="QEB1:QEI1"/>
    <mergeCell ref="QEJ1:QEQ1"/>
    <mergeCell ref="QER1:QEY1"/>
    <mergeCell ref="QEZ1:QFG1"/>
    <mergeCell ref="QFH1:QFO1"/>
    <mergeCell ref="QBX1:QCE1"/>
    <mergeCell ref="QCF1:QCM1"/>
    <mergeCell ref="QCN1:QCU1"/>
    <mergeCell ref="QCV1:QDC1"/>
    <mergeCell ref="QDD1:QDK1"/>
    <mergeCell ref="QDL1:QDS1"/>
    <mergeCell ref="QAB1:QAI1"/>
    <mergeCell ref="QAJ1:QAQ1"/>
    <mergeCell ref="QAR1:QAY1"/>
    <mergeCell ref="QAZ1:QBG1"/>
    <mergeCell ref="QBH1:QBO1"/>
    <mergeCell ref="QBP1:QBW1"/>
    <mergeCell ref="PYF1:PYM1"/>
    <mergeCell ref="PYN1:PYU1"/>
    <mergeCell ref="PYV1:PZC1"/>
    <mergeCell ref="PZD1:PZK1"/>
    <mergeCell ref="PZL1:PZS1"/>
    <mergeCell ref="PZT1:QAA1"/>
    <mergeCell ref="PWJ1:PWQ1"/>
    <mergeCell ref="PWR1:PWY1"/>
    <mergeCell ref="PWZ1:PXG1"/>
    <mergeCell ref="PXH1:PXO1"/>
    <mergeCell ref="PXP1:PXW1"/>
    <mergeCell ref="PXX1:PYE1"/>
    <mergeCell ref="PUN1:PUU1"/>
    <mergeCell ref="PUV1:PVC1"/>
    <mergeCell ref="PVD1:PVK1"/>
    <mergeCell ref="PVL1:PVS1"/>
    <mergeCell ref="PVT1:PWA1"/>
    <mergeCell ref="PWB1:PWI1"/>
    <mergeCell ref="PSR1:PSY1"/>
    <mergeCell ref="PSZ1:PTG1"/>
    <mergeCell ref="PTH1:PTO1"/>
    <mergeCell ref="PTP1:PTW1"/>
    <mergeCell ref="PTX1:PUE1"/>
    <mergeCell ref="PUF1:PUM1"/>
    <mergeCell ref="PQV1:PRC1"/>
    <mergeCell ref="PRD1:PRK1"/>
    <mergeCell ref="PRL1:PRS1"/>
    <mergeCell ref="PRT1:PSA1"/>
    <mergeCell ref="PSB1:PSI1"/>
    <mergeCell ref="PSJ1:PSQ1"/>
    <mergeCell ref="POZ1:PPG1"/>
    <mergeCell ref="PPH1:PPO1"/>
    <mergeCell ref="PPP1:PPW1"/>
    <mergeCell ref="PPX1:PQE1"/>
    <mergeCell ref="PQF1:PQM1"/>
    <mergeCell ref="PQN1:PQU1"/>
    <mergeCell ref="PND1:PNK1"/>
    <mergeCell ref="PNL1:PNS1"/>
    <mergeCell ref="PNT1:POA1"/>
    <mergeCell ref="POB1:POI1"/>
    <mergeCell ref="POJ1:POQ1"/>
    <mergeCell ref="POR1:POY1"/>
    <mergeCell ref="PLH1:PLO1"/>
    <mergeCell ref="PLP1:PLW1"/>
    <mergeCell ref="PLX1:PME1"/>
    <mergeCell ref="PMF1:PMM1"/>
    <mergeCell ref="PMN1:PMU1"/>
    <mergeCell ref="PMV1:PNC1"/>
    <mergeCell ref="PJL1:PJS1"/>
    <mergeCell ref="PJT1:PKA1"/>
    <mergeCell ref="PKB1:PKI1"/>
    <mergeCell ref="PKJ1:PKQ1"/>
    <mergeCell ref="PKR1:PKY1"/>
    <mergeCell ref="PKZ1:PLG1"/>
    <mergeCell ref="PHP1:PHW1"/>
    <mergeCell ref="PHX1:PIE1"/>
    <mergeCell ref="PIF1:PIM1"/>
    <mergeCell ref="PIN1:PIU1"/>
    <mergeCell ref="PIV1:PJC1"/>
    <mergeCell ref="PJD1:PJK1"/>
    <mergeCell ref="PFT1:PGA1"/>
    <mergeCell ref="PGB1:PGI1"/>
    <mergeCell ref="PGJ1:PGQ1"/>
    <mergeCell ref="PGR1:PGY1"/>
    <mergeCell ref="PGZ1:PHG1"/>
    <mergeCell ref="PHH1:PHO1"/>
    <mergeCell ref="PDX1:PEE1"/>
    <mergeCell ref="PEF1:PEM1"/>
    <mergeCell ref="PEN1:PEU1"/>
    <mergeCell ref="PEV1:PFC1"/>
    <mergeCell ref="PFD1:PFK1"/>
    <mergeCell ref="PFL1:PFS1"/>
    <mergeCell ref="PCB1:PCI1"/>
    <mergeCell ref="PCJ1:PCQ1"/>
    <mergeCell ref="PCR1:PCY1"/>
    <mergeCell ref="PCZ1:PDG1"/>
    <mergeCell ref="PDH1:PDO1"/>
    <mergeCell ref="PDP1:PDW1"/>
    <mergeCell ref="PAF1:PAM1"/>
    <mergeCell ref="PAN1:PAU1"/>
    <mergeCell ref="PAV1:PBC1"/>
    <mergeCell ref="PBD1:PBK1"/>
    <mergeCell ref="PBL1:PBS1"/>
    <mergeCell ref="PBT1:PCA1"/>
    <mergeCell ref="OYJ1:OYQ1"/>
    <mergeCell ref="OYR1:OYY1"/>
    <mergeCell ref="OYZ1:OZG1"/>
    <mergeCell ref="OZH1:OZO1"/>
    <mergeCell ref="OZP1:OZW1"/>
    <mergeCell ref="OZX1:PAE1"/>
    <mergeCell ref="OWN1:OWU1"/>
    <mergeCell ref="OWV1:OXC1"/>
    <mergeCell ref="OXD1:OXK1"/>
    <mergeCell ref="OXL1:OXS1"/>
    <mergeCell ref="OXT1:OYA1"/>
    <mergeCell ref="OYB1:OYI1"/>
    <mergeCell ref="OUR1:OUY1"/>
    <mergeCell ref="OUZ1:OVG1"/>
    <mergeCell ref="OVH1:OVO1"/>
    <mergeCell ref="OVP1:OVW1"/>
    <mergeCell ref="OVX1:OWE1"/>
    <mergeCell ref="OWF1:OWM1"/>
    <mergeCell ref="OSV1:OTC1"/>
    <mergeCell ref="OTD1:OTK1"/>
    <mergeCell ref="OTL1:OTS1"/>
    <mergeCell ref="OTT1:OUA1"/>
    <mergeCell ref="OUB1:OUI1"/>
    <mergeCell ref="OUJ1:OUQ1"/>
    <mergeCell ref="OQZ1:ORG1"/>
    <mergeCell ref="ORH1:ORO1"/>
    <mergeCell ref="ORP1:ORW1"/>
    <mergeCell ref="ORX1:OSE1"/>
    <mergeCell ref="OSF1:OSM1"/>
    <mergeCell ref="OSN1:OSU1"/>
    <mergeCell ref="OPD1:OPK1"/>
    <mergeCell ref="OPL1:OPS1"/>
    <mergeCell ref="OPT1:OQA1"/>
    <mergeCell ref="OQB1:OQI1"/>
    <mergeCell ref="OQJ1:OQQ1"/>
    <mergeCell ref="OQR1:OQY1"/>
    <mergeCell ref="ONH1:ONO1"/>
    <mergeCell ref="ONP1:ONW1"/>
    <mergeCell ref="ONX1:OOE1"/>
    <mergeCell ref="OOF1:OOM1"/>
    <mergeCell ref="OON1:OOU1"/>
    <mergeCell ref="OOV1:OPC1"/>
    <mergeCell ref="OLL1:OLS1"/>
    <mergeCell ref="OLT1:OMA1"/>
    <mergeCell ref="OMB1:OMI1"/>
    <mergeCell ref="OMJ1:OMQ1"/>
    <mergeCell ref="OMR1:OMY1"/>
    <mergeCell ref="OMZ1:ONG1"/>
    <mergeCell ref="OJP1:OJW1"/>
    <mergeCell ref="OJX1:OKE1"/>
    <mergeCell ref="OKF1:OKM1"/>
    <mergeCell ref="OKN1:OKU1"/>
    <mergeCell ref="OKV1:OLC1"/>
    <mergeCell ref="OLD1:OLK1"/>
    <mergeCell ref="OHT1:OIA1"/>
    <mergeCell ref="OIB1:OII1"/>
    <mergeCell ref="OIJ1:OIQ1"/>
    <mergeCell ref="OIR1:OIY1"/>
    <mergeCell ref="OIZ1:OJG1"/>
    <mergeCell ref="OJH1:OJO1"/>
    <mergeCell ref="OFX1:OGE1"/>
    <mergeCell ref="OGF1:OGM1"/>
    <mergeCell ref="OGN1:OGU1"/>
    <mergeCell ref="OGV1:OHC1"/>
    <mergeCell ref="OHD1:OHK1"/>
    <mergeCell ref="OHL1:OHS1"/>
    <mergeCell ref="OEB1:OEI1"/>
    <mergeCell ref="OEJ1:OEQ1"/>
    <mergeCell ref="OER1:OEY1"/>
    <mergeCell ref="OEZ1:OFG1"/>
    <mergeCell ref="OFH1:OFO1"/>
    <mergeCell ref="OFP1:OFW1"/>
    <mergeCell ref="OCF1:OCM1"/>
    <mergeCell ref="OCN1:OCU1"/>
    <mergeCell ref="OCV1:ODC1"/>
    <mergeCell ref="ODD1:ODK1"/>
    <mergeCell ref="ODL1:ODS1"/>
    <mergeCell ref="ODT1:OEA1"/>
    <mergeCell ref="OAJ1:OAQ1"/>
    <mergeCell ref="OAR1:OAY1"/>
    <mergeCell ref="OAZ1:OBG1"/>
    <mergeCell ref="OBH1:OBO1"/>
    <mergeCell ref="OBP1:OBW1"/>
    <mergeCell ref="OBX1:OCE1"/>
    <mergeCell ref="NYN1:NYU1"/>
    <mergeCell ref="NYV1:NZC1"/>
    <mergeCell ref="NZD1:NZK1"/>
    <mergeCell ref="NZL1:NZS1"/>
    <mergeCell ref="NZT1:OAA1"/>
    <mergeCell ref="OAB1:OAI1"/>
    <mergeCell ref="NWR1:NWY1"/>
    <mergeCell ref="NWZ1:NXG1"/>
    <mergeCell ref="NXH1:NXO1"/>
    <mergeCell ref="NXP1:NXW1"/>
    <mergeCell ref="NXX1:NYE1"/>
    <mergeCell ref="NYF1:NYM1"/>
    <mergeCell ref="NUV1:NVC1"/>
    <mergeCell ref="NVD1:NVK1"/>
    <mergeCell ref="NVL1:NVS1"/>
    <mergeCell ref="NVT1:NWA1"/>
    <mergeCell ref="NWB1:NWI1"/>
    <mergeCell ref="NWJ1:NWQ1"/>
    <mergeCell ref="NSZ1:NTG1"/>
    <mergeCell ref="NTH1:NTO1"/>
    <mergeCell ref="NTP1:NTW1"/>
    <mergeCell ref="NTX1:NUE1"/>
    <mergeCell ref="NUF1:NUM1"/>
    <mergeCell ref="NUN1:NUU1"/>
    <mergeCell ref="NRD1:NRK1"/>
    <mergeCell ref="NRL1:NRS1"/>
    <mergeCell ref="NRT1:NSA1"/>
    <mergeCell ref="NSB1:NSI1"/>
    <mergeCell ref="NSJ1:NSQ1"/>
    <mergeCell ref="NSR1:NSY1"/>
    <mergeCell ref="NPH1:NPO1"/>
    <mergeCell ref="NPP1:NPW1"/>
    <mergeCell ref="NPX1:NQE1"/>
    <mergeCell ref="NQF1:NQM1"/>
    <mergeCell ref="NQN1:NQU1"/>
    <mergeCell ref="NQV1:NRC1"/>
    <mergeCell ref="NNL1:NNS1"/>
    <mergeCell ref="NNT1:NOA1"/>
    <mergeCell ref="NOB1:NOI1"/>
    <mergeCell ref="NOJ1:NOQ1"/>
    <mergeCell ref="NOR1:NOY1"/>
    <mergeCell ref="NOZ1:NPG1"/>
    <mergeCell ref="NLP1:NLW1"/>
    <mergeCell ref="NLX1:NME1"/>
    <mergeCell ref="NMF1:NMM1"/>
    <mergeCell ref="NMN1:NMU1"/>
    <mergeCell ref="NMV1:NNC1"/>
    <mergeCell ref="NND1:NNK1"/>
    <mergeCell ref="NJT1:NKA1"/>
    <mergeCell ref="NKB1:NKI1"/>
    <mergeCell ref="NKJ1:NKQ1"/>
    <mergeCell ref="NKR1:NKY1"/>
    <mergeCell ref="NKZ1:NLG1"/>
    <mergeCell ref="NLH1:NLO1"/>
    <mergeCell ref="NHX1:NIE1"/>
    <mergeCell ref="NIF1:NIM1"/>
    <mergeCell ref="NIN1:NIU1"/>
    <mergeCell ref="NIV1:NJC1"/>
    <mergeCell ref="NJD1:NJK1"/>
    <mergeCell ref="NJL1:NJS1"/>
    <mergeCell ref="NGB1:NGI1"/>
    <mergeCell ref="NGJ1:NGQ1"/>
    <mergeCell ref="NGR1:NGY1"/>
    <mergeCell ref="NGZ1:NHG1"/>
    <mergeCell ref="NHH1:NHO1"/>
    <mergeCell ref="NHP1:NHW1"/>
    <mergeCell ref="NEF1:NEM1"/>
    <mergeCell ref="NEN1:NEU1"/>
    <mergeCell ref="NEV1:NFC1"/>
    <mergeCell ref="NFD1:NFK1"/>
    <mergeCell ref="NFL1:NFS1"/>
    <mergeCell ref="NFT1:NGA1"/>
    <mergeCell ref="NCJ1:NCQ1"/>
    <mergeCell ref="NCR1:NCY1"/>
    <mergeCell ref="NCZ1:NDG1"/>
    <mergeCell ref="NDH1:NDO1"/>
    <mergeCell ref="NDP1:NDW1"/>
    <mergeCell ref="NDX1:NEE1"/>
    <mergeCell ref="NAN1:NAU1"/>
    <mergeCell ref="NAV1:NBC1"/>
    <mergeCell ref="NBD1:NBK1"/>
    <mergeCell ref="NBL1:NBS1"/>
    <mergeCell ref="NBT1:NCA1"/>
    <mergeCell ref="NCB1:NCI1"/>
    <mergeCell ref="MYR1:MYY1"/>
    <mergeCell ref="MYZ1:MZG1"/>
    <mergeCell ref="MZH1:MZO1"/>
    <mergeCell ref="MZP1:MZW1"/>
    <mergeCell ref="MZX1:NAE1"/>
    <mergeCell ref="NAF1:NAM1"/>
    <mergeCell ref="MWV1:MXC1"/>
    <mergeCell ref="MXD1:MXK1"/>
    <mergeCell ref="MXL1:MXS1"/>
    <mergeCell ref="MXT1:MYA1"/>
    <mergeCell ref="MYB1:MYI1"/>
    <mergeCell ref="MYJ1:MYQ1"/>
    <mergeCell ref="MUZ1:MVG1"/>
    <mergeCell ref="MVH1:MVO1"/>
    <mergeCell ref="MVP1:MVW1"/>
    <mergeCell ref="MVX1:MWE1"/>
    <mergeCell ref="MWF1:MWM1"/>
    <mergeCell ref="MWN1:MWU1"/>
    <mergeCell ref="MTD1:MTK1"/>
    <mergeCell ref="MTL1:MTS1"/>
    <mergeCell ref="MTT1:MUA1"/>
    <mergeCell ref="MUB1:MUI1"/>
    <mergeCell ref="MUJ1:MUQ1"/>
    <mergeCell ref="MUR1:MUY1"/>
    <mergeCell ref="MRH1:MRO1"/>
    <mergeCell ref="MRP1:MRW1"/>
    <mergeCell ref="MRX1:MSE1"/>
    <mergeCell ref="MSF1:MSM1"/>
    <mergeCell ref="MSN1:MSU1"/>
    <mergeCell ref="MSV1:MTC1"/>
    <mergeCell ref="MPL1:MPS1"/>
    <mergeCell ref="MPT1:MQA1"/>
    <mergeCell ref="MQB1:MQI1"/>
    <mergeCell ref="MQJ1:MQQ1"/>
    <mergeCell ref="MQR1:MQY1"/>
    <mergeCell ref="MQZ1:MRG1"/>
    <mergeCell ref="MNP1:MNW1"/>
    <mergeCell ref="MNX1:MOE1"/>
    <mergeCell ref="MOF1:MOM1"/>
    <mergeCell ref="MON1:MOU1"/>
    <mergeCell ref="MOV1:MPC1"/>
    <mergeCell ref="MPD1:MPK1"/>
    <mergeCell ref="MLT1:MMA1"/>
    <mergeCell ref="MMB1:MMI1"/>
    <mergeCell ref="MMJ1:MMQ1"/>
    <mergeCell ref="MMR1:MMY1"/>
    <mergeCell ref="MMZ1:MNG1"/>
    <mergeCell ref="MNH1:MNO1"/>
    <mergeCell ref="MJX1:MKE1"/>
    <mergeCell ref="MKF1:MKM1"/>
    <mergeCell ref="MKN1:MKU1"/>
    <mergeCell ref="MKV1:MLC1"/>
    <mergeCell ref="MLD1:MLK1"/>
    <mergeCell ref="MLL1:MLS1"/>
    <mergeCell ref="MIB1:MII1"/>
    <mergeCell ref="MIJ1:MIQ1"/>
    <mergeCell ref="MIR1:MIY1"/>
    <mergeCell ref="MIZ1:MJG1"/>
    <mergeCell ref="MJH1:MJO1"/>
    <mergeCell ref="MJP1:MJW1"/>
    <mergeCell ref="MGF1:MGM1"/>
    <mergeCell ref="MGN1:MGU1"/>
    <mergeCell ref="MGV1:MHC1"/>
    <mergeCell ref="MHD1:MHK1"/>
    <mergeCell ref="MHL1:MHS1"/>
    <mergeCell ref="MHT1:MIA1"/>
    <mergeCell ref="MEJ1:MEQ1"/>
    <mergeCell ref="MER1:MEY1"/>
    <mergeCell ref="MEZ1:MFG1"/>
    <mergeCell ref="MFH1:MFO1"/>
    <mergeCell ref="MFP1:MFW1"/>
    <mergeCell ref="MFX1:MGE1"/>
    <mergeCell ref="MCN1:MCU1"/>
    <mergeCell ref="MCV1:MDC1"/>
    <mergeCell ref="MDD1:MDK1"/>
    <mergeCell ref="MDL1:MDS1"/>
    <mergeCell ref="MDT1:MEA1"/>
    <mergeCell ref="MEB1:MEI1"/>
    <mergeCell ref="MAR1:MAY1"/>
    <mergeCell ref="MAZ1:MBG1"/>
    <mergeCell ref="MBH1:MBO1"/>
    <mergeCell ref="MBP1:MBW1"/>
    <mergeCell ref="MBX1:MCE1"/>
    <mergeCell ref="MCF1:MCM1"/>
    <mergeCell ref="LYV1:LZC1"/>
    <mergeCell ref="LZD1:LZK1"/>
    <mergeCell ref="LZL1:LZS1"/>
    <mergeCell ref="LZT1:MAA1"/>
    <mergeCell ref="MAB1:MAI1"/>
    <mergeCell ref="MAJ1:MAQ1"/>
    <mergeCell ref="LWZ1:LXG1"/>
    <mergeCell ref="LXH1:LXO1"/>
    <mergeCell ref="LXP1:LXW1"/>
    <mergeCell ref="LXX1:LYE1"/>
    <mergeCell ref="LYF1:LYM1"/>
    <mergeCell ref="LYN1:LYU1"/>
    <mergeCell ref="LVD1:LVK1"/>
    <mergeCell ref="LVL1:LVS1"/>
    <mergeCell ref="LVT1:LWA1"/>
    <mergeCell ref="LWB1:LWI1"/>
    <mergeCell ref="LWJ1:LWQ1"/>
    <mergeCell ref="LWR1:LWY1"/>
    <mergeCell ref="LTH1:LTO1"/>
    <mergeCell ref="LTP1:LTW1"/>
    <mergeCell ref="LTX1:LUE1"/>
    <mergeCell ref="LUF1:LUM1"/>
    <mergeCell ref="LUN1:LUU1"/>
    <mergeCell ref="LUV1:LVC1"/>
    <mergeCell ref="LRL1:LRS1"/>
    <mergeCell ref="LRT1:LSA1"/>
    <mergeCell ref="LSB1:LSI1"/>
    <mergeCell ref="LSJ1:LSQ1"/>
    <mergeCell ref="LSR1:LSY1"/>
    <mergeCell ref="LSZ1:LTG1"/>
    <mergeCell ref="LPP1:LPW1"/>
    <mergeCell ref="LPX1:LQE1"/>
    <mergeCell ref="LQF1:LQM1"/>
    <mergeCell ref="LQN1:LQU1"/>
    <mergeCell ref="LQV1:LRC1"/>
    <mergeCell ref="LRD1:LRK1"/>
    <mergeCell ref="LNT1:LOA1"/>
    <mergeCell ref="LOB1:LOI1"/>
    <mergeCell ref="LOJ1:LOQ1"/>
    <mergeCell ref="LOR1:LOY1"/>
    <mergeCell ref="LOZ1:LPG1"/>
    <mergeCell ref="LPH1:LPO1"/>
    <mergeCell ref="LLX1:LME1"/>
    <mergeCell ref="LMF1:LMM1"/>
    <mergeCell ref="LMN1:LMU1"/>
    <mergeCell ref="LMV1:LNC1"/>
    <mergeCell ref="LND1:LNK1"/>
    <mergeCell ref="LNL1:LNS1"/>
    <mergeCell ref="LKB1:LKI1"/>
    <mergeCell ref="LKJ1:LKQ1"/>
    <mergeCell ref="LKR1:LKY1"/>
    <mergeCell ref="LKZ1:LLG1"/>
    <mergeCell ref="LLH1:LLO1"/>
    <mergeCell ref="LLP1:LLW1"/>
    <mergeCell ref="LIF1:LIM1"/>
    <mergeCell ref="LIN1:LIU1"/>
    <mergeCell ref="LIV1:LJC1"/>
    <mergeCell ref="LJD1:LJK1"/>
    <mergeCell ref="LJL1:LJS1"/>
    <mergeCell ref="LJT1:LKA1"/>
    <mergeCell ref="LGJ1:LGQ1"/>
    <mergeCell ref="LGR1:LGY1"/>
    <mergeCell ref="LGZ1:LHG1"/>
    <mergeCell ref="LHH1:LHO1"/>
    <mergeCell ref="LHP1:LHW1"/>
    <mergeCell ref="LHX1:LIE1"/>
    <mergeCell ref="LEN1:LEU1"/>
    <mergeCell ref="LEV1:LFC1"/>
    <mergeCell ref="LFD1:LFK1"/>
    <mergeCell ref="LFL1:LFS1"/>
    <mergeCell ref="LFT1:LGA1"/>
    <mergeCell ref="LGB1:LGI1"/>
    <mergeCell ref="LCR1:LCY1"/>
    <mergeCell ref="LCZ1:LDG1"/>
    <mergeCell ref="LDH1:LDO1"/>
    <mergeCell ref="LDP1:LDW1"/>
    <mergeCell ref="LDX1:LEE1"/>
    <mergeCell ref="LEF1:LEM1"/>
    <mergeCell ref="LAV1:LBC1"/>
    <mergeCell ref="LBD1:LBK1"/>
    <mergeCell ref="LBL1:LBS1"/>
    <mergeCell ref="LBT1:LCA1"/>
    <mergeCell ref="LCB1:LCI1"/>
    <mergeCell ref="LCJ1:LCQ1"/>
    <mergeCell ref="KYZ1:KZG1"/>
    <mergeCell ref="KZH1:KZO1"/>
    <mergeCell ref="KZP1:KZW1"/>
    <mergeCell ref="KZX1:LAE1"/>
    <mergeCell ref="LAF1:LAM1"/>
    <mergeCell ref="LAN1:LAU1"/>
    <mergeCell ref="KXD1:KXK1"/>
    <mergeCell ref="KXL1:KXS1"/>
    <mergeCell ref="KXT1:KYA1"/>
    <mergeCell ref="KYB1:KYI1"/>
    <mergeCell ref="KYJ1:KYQ1"/>
    <mergeCell ref="KYR1:KYY1"/>
    <mergeCell ref="KVH1:KVO1"/>
    <mergeCell ref="KVP1:KVW1"/>
    <mergeCell ref="KVX1:KWE1"/>
    <mergeCell ref="KWF1:KWM1"/>
    <mergeCell ref="KWN1:KWU1"/>
    <mergeCell ref="KWV1:KXC1"/>
    <mergeCell ref="KTL1:KTS1"/>
    <mergeCell ref="KTT1:KUA1"/>
    <mergeCell ref="KUB1:KUI1"/>
    <mergeCell ref="KUJ1:KUQ1"/>
    <mergeCell ref="KUR1:KUY1"/>
    <mergeCell ref="KUZ1:KVG1"/>
    <mergeCell ref="KRP1:KRW1"/>
    <mergeCell ref="KRX1:KSE1"/>
    <mergeCell ref="KSF1:KSM1"/>
    <mergeCell ref="KSN1:KSU1"/>
    <mergeCell ref="KSV1:KTC1"/>
    <mergeCell ref="KTD1:KTK1"/>
    <mergeCell ref="KPT1:KQA1"/>
    <mergeCell ref="KQB1:KQI1"/>
    <mergeCell ref="KQJ1:KQQ1"/>
    <mergeCell ref="KQR1:KQY1"/>
    <mergeCell ref="KQZ1:KRG1"/>
    <mergeCell ref="KRH1:KRO1"/>
    <mergeCell ref="KNX1:KOE1"/>
    <mergeCell ref="KOF1:KOM1"/>
    <mergeCell ref="KON1:KOU1"/>
    <mergeCell ref="KOV1:KPC1"/>
    <mergeCell ref="KPD1:KPK1"/>
    <mergeCell ref="KPL1:KPS1"/>
    <mergeCell ref="KMB1:KMI1"/>
    <mergeCell ref="KMJ1:KMQ1"/>
    <mergeCell ref="KMR1:KMY1"/>
    <mergeCell ref="KMZ1:KNG1"/>
    <mergeCell ref="KNH1:KNO1"/>
    <mergeCell ref="KNP1:KNW1"/>
    <mergeCell ref="KKF1:KKM1"/>
    <mergeCell ref="KKN1:KKU1"/>
    <mergeCell ref="KKV1:KLC1"/>
    <mergeCell ref="KLD1:KLK1"/>
    <mergeCell ref="KLL1:KLS1"/>
    <mergeCell ref="KLT1:KMA1"/>
    <mergeCell ref="KIJ1:KIQ1"/>
    <mergeCell ref="KIR1:KIY1"/>
    <mergeCell ref="KIZ1:KJG1"/>
    <mergeCell ref="KJH1:KJO1"/>
    <mergeCell ref="KJP1:KJW1"/>
    <mergeCell ref="KJX1:KKE1"/>
    <mergeCell ref="KGN1:KGU1"/>
    <mergeCell ref="KGV1:KHC1"/>
    <mergeCell ref="KHD1:KHK1"/>
    <mergeCell ref="KHL1:KHS1"/>
    <mergeCell ref="KHT1:KIA1"/>
    <mergeCell ref="KIB1:KII1"/>
    <mergeCell ref="KER1:KEY1"/>
    <mergeCell ref="KEZ1:KFG1"/>
    <mergeCell ref="KFH1:KFO1"/>
    <mergeCell ref="KFP1:KFW1"/>
    <mergeCell ref="KFX1:KGE1"/>
    <mergeCell ref="KGF1:KGM1"/>
    <mergeCell ref="KCV1:KDC1"/>
    <mergeCell ref="KDD1:KDK1"/>
    <mergeCell ref="KDL1:KDS1"/>
    <mergeCell ref="KDT1:KEA1"/>
    <mergeCell ref="KEB1:KEI1"/>
    <mergeCell ref="KEJ1:KEQ1"/>
    <mergeCell ref="KAZ1:KBG1"/>
    <mergeCell ref="KBH1:KBO1"/>
    <mergeCell ref="KBP1:KBW1"/>
    <mergeCell ref="KBX1:KCE1"/>
    <mergeCell ref="KCF1:KCM1"/>
    <mergeCell ref="KCN1:KCU1"/>
    <mergeCell ref="JZD1:JZK1"/>
    <mergeCell ref="JZL1:JZS1"/>
    <mergeCell ref="JZT1:KAA1"/>
    <mergeCell ref="KAB1:KAI1"/>
    <mergeCell ref="KAJ1:KAQ1"/>
    <mergeCell ref="KAR1:KAY1"/>
    <mergeCell ref="JXH1:JXO1"/>
    <mergeCell ref="JXP1:JXW1"/>
    <mergeCell ref="JXX1:JYE1"/>
    <mergeCell ref="JYF1:JYM1"/>
    <mergeCell ref="JYN1:JYU1"/>
    <mergeCell ref="JYV1:JZC1"/>
    <mergeCell ref="JVL1:JVS1"/>
    <mergeCell ref="JVT1:JWA1"/>
    <mergeCell ref="JWB1:JWI1"/>
    <mergeCell ref="JWJ1:JWQ1"/>
    <mergeCell ref="JWR1:JWY1"/>
    <mergeCell ref="JWZ1:JXG1"/>
    <mergeCell ref="JTP1:JTW1"/>
    <mergeCell ref="JTX1:JUE1"/>
    <mergeCell ref="JUF1:JUM1"/>
    <mergeCell ref="JUN1:JUU1"/>
    <mergeCell ref="JUV1:JVC1"/>
    <mergeCell ref="JVD1:JVK1"/>
    <mergeCell ref="JRT1:JSA1"/>
    <mergeCell ref="JSB1:JSI1"/>
    <mergeCell ref="JSJ1:JSQ1"/>
    <mergeCell ref="JSR1:JSY1"/>
    <mergeCell ref="JSZ1:JTG1"/>
    <mergeCell ref="JTH1:JTO1"/>
    <mergeCell ref="JPX1:JQE1"/>
    <mergeCell ref="JQF1:JQM1"/>
    <mergeCell ref="JQN1:JQU1"/>
    <mergeCell ref="JQV1:JRC1"/>
    <mergeCell ref="JRD1:JRK1"/>
    <mergeCell ref="JRL1:JRS1"/>
    <mergeCell ref="JOB1:JOI1"/>
    <mergeCell ref="JOJ1:JOQ1"/>
    <mergeCell ref="JOR1:JOY1"/>
    <mergeCell ref="JOZ1:JPG1"/>
    <mergeCell ref="JPH1:JPO1"/>
    <mergeCell ref="JPP1:JPW1"/>
    <mergeCell ref="JMF1:JMM1"/>
    <mergeCell ref="JMN1:JMU1"/>
    <mergeCell ref="JMV1:JNC1"/>
    <mergeCell ref="JND1:JNK1"/>
    <mergeCell ref="JNL1:JNS1"/>
    <mergeCell ref="JNT1:JOA1"/>
    <mergeCell ref="JKJ1:JKQ1"/>
    <mergeCell ref="JKR1:JKY1"/>
    <mergeCell ref="JKZ1:JLG1"/>
    <mergeCell ref="JLH1:JLO1"/>
    <mergeCell ref="JLP1:JLW1"/>
    <mergeCell ref="JLX1:JME1"/>
    <mergeCell ref="JIN1:JIU1"/>
    <mergeCell ref="JIV1:JJC1"/>
    <mergeCell ref="JJD1:JJK1"/>
    <mergeCell ref="JJL1:JJS1"/>
    <mergeCell ref="JJT1:JKA1"/>
    <mergeCell ref="JKB1:JKI1"/>
    <mergeCell ref="JGR1:JGY1"/>
    <mergeCell ref="JGZ1:JHG1"/>
    <mergeCell ref="JHH1:JHO1"/>
    <mergeCell ref="JHP1:JHW1"/>
    <mergeCell ref="JHX1:JIE1"/>
    <mergeCell ref="JIF1:JIM1"/>
    <mergeCell ref="JEV1:JFC1"/>
    <mergeCell ref="JFD1:JFK1"/>
    <mergeCell ref="JFL1:JFS1"/>
    <mergeCell ref="JFT1:JGA1"/>
    <mergeCell ref="JGB1:JGI1"/>
    <mergeCell ref="JGJ1:JGQ1"/>
    <mergeCell ref="JCZ1:JDG1"/>
    <mergeCell ref="JDH1:JDO1"/>
    <mergeCell ref="JDP1:JDW1"/>
    <mergeCell ref="JDX1:JEE1"/>
    <mergeCell ref="JEF1:JEM1"/>
    <mergeCell ref="JEN1:JEU1"/>
    <mergeCell ref="JBD1:JBK1"/>
    <mergeCell ref="JBL1:JBS1"/>
    <mergeCell ref="JBT1:JCA1"/>
    <mergeCell ref="JCB1:JCI1"/>
    <mergeCell ref="JCJ1:JCQ1"/>
    <mergeCell ref="JCR1:JCY1"/>
    <mergeCell ref="IZH1:IZO1"/>
    <mergeCell ref="IZP1:IZW1"/>
    <mergeCell ref="IZX1:JAE1"/>
    <mergeCell ref="JAF1:JAM1"/>
    <mergeCell ref="JAN1:JAU1"/>
    <mergeCell ref="JAV1:JBC1"/>
    <mergeCell ref="IXL1:IXS1"/>
    <mergeCell ref="IXT1:IYA1"/>
    <mergeCell ref="IYB1:IYI1"/>
    <mergeCell ref="IYJ1:IYQ1"/>
    <mergeCell ref="IYR1:IYY1"/>
    <mergeCell ref="IYZ1:IZG1"/>
    <mergeCell ref="IVP1:IVW1"/>
    <mergeCell ref="IVX1:IWE1"/>
    <mergeCell ref="IWF1:IWM1"/>
    <mergeCell ref="IWN1:IWU1"/>
    <mergeCell ref="IWV1:IXC1"/>
    <mergeCell ref="IXD1:IXK1"/>
    <mergeCell ref="ITT1:IUA1"/>
    <mergeCell ref="IUB1:IUI1"/>
    <mergeCell ref="IUJ1:IUQ1"/>
    <mergeCell ref="IUR1:IUY1"/>
    <mergeCell ref="IUZ1:IVG1"/>
    <mergeCell ref="IVH1:IVO1"/>
    <mergeCell ref="IRX1:ISE1"/>
    <mergeCell ref="ISF1:ISM1"/>
    <mergeCell ref="ISN1:ISU1"/>
    <mergeCell ref="ISV1:ITC1"/>
    <mergeCell ref="ITD1:ITK1"/>
    <mergeCell ref="ITL1:ITS1"/>
    <mergeCell ref="IQB1:IQI1"/>
    <mergeCell ref="IQJ1:IQQ1"/>
    <mergeCell ref="IQR1:IQY1"/>
    <mergeCell ref="IQZ1:IRG1"/>
    <mergeCell ref="IRH1:IRO1"/>
    <mergeCell ref="IRP1:IRW1"/>
    <mergeCell ref="IOF1:IOM1"/>
    <mergeCell ref="ION1:IOU1"/>
    <mergeCell ref="IOV1:IPC1"/>
    <mergeCell ref="IPD1:IPK1"/>
    <mergeCell ref="IPL1:IPS1"/>
    <mergeCell ref="IPT1:IQA1"/>
    <mergeCell ref="IMJ1:IMQ1"/>
    <mergeCell ref="IMR1:IMY1"/>
    <mergeCell ref="IMZ1:ING1"/>
    <mergeCell ref="INH1:INO1"/>
    <mergeCell ref="INP1:INW1"/>
    <mergeCell ref="INX1:IOE1"/>
    <mergeCell ref="IKN1:IKU1"/>
    <mergeCell ref="IKV1:ILC1"/>
    <mergeCell ref="ILD1:ILK1"/>
    <mergeCell ref="ILL1:ILS1"/>
    <mergeCell ref="ILT1:IMA1"/>
    <mergeCell ref="IMB1:IMI1"/>
    <mergeCell ref="IIR1:IIY1"/>
    <mergeCell ref="IIZ1:IJG1"/>
    <mergeCell ref="IJH1:IJO1"/>
    <mergeCell ref="IJP1:IJW1"/>
    <mergeCell ref="IJX1:IKE1"/>
    <mergeCell ref="IKF1:IKM1"/>
    <mergeCell ref="IGV1:IHC1"/>
    <mergeCell ref="IHD1:IHK1"/>
    <mergeCell ref="IHL1:IHS1"/>
    <mergeCell ref="IHT1:IIA1"/>
    <mergeCell ref="IIB1:III1"/>
    <mergeCell ref="IIJ1:IIQ1"/>
    <mergeCell ref="IEZ1:IFG1"/>
    <mergeCell ref="IFH1:IFO1"/>
    <mergeCell ref="IFP1:IFW1"/>
    <mergeCell ref="IFX1:IGE1"/>
    <mergeCell ref="IGF1:IGM1"/>
    <mergeCell ref="IGN1:IGU1"/>
    <mergeCell ref="IDD1:IDK1"/>
    <mergeCell ref="IDL1:IDS1"/>
    <mergeCell ref="IDT1:IEA1"/>
    <mergeCell ref="IEB1:IEI1"/>
    <mergeCell ref="IEJ1:IEQ1"/>
    <mergeCell ref="IER1:IEY1"/>
    <mergeCell ref="IBH1:IBO1"/>
    <mergeCell ref="IBP1:IBW1"/>
    <mergeCell ref="IBX1:ICE1"/>
    <mergeCell ref="ICF1:ICM1"/>
    <mergeCell ref="ICN1:ICU1"/>
    <mergeCell ref="ICV1:IDC1"/>
    <mergeCell ref="HZL1:HZS1"/>
    <mergeCell ref="HZT1:IAA1"/>
    <mergeCell ref="IAB1:IAI1"/>
    <mergeCell ref="IAJ1:IAQ1"/>
    <mergeCell ref="IAR1:IAY1"/>
    <mergeCell ref="IAZ1:IBG1"/>
    <mergeCell ref="HXP1:HXW1"/>
    <mergeCell ref="HXX1:HYE1"/>
    <mergeCell ref="HYF1:HYM1"/>
    <mergeCell ref="HYN1:HYU1"/>
    <mergeCell ref="HYV1:HZC1"/>
    <mergeCell ref="HZD1:HZK1"/>
    <mergeCell ref="HVT1:HWA1"/>
    <mergeCell ref="HWB1:HWI1"/>
    <mergeCell ref="HWJ1:HWQ1"/>
    <mergeCell ref="HWR1:HWY1"/>
    <mergeCell ref="HWZ1:HXG1"/>
    <mergeCell ref="HXH1:HXO1"/>
    <mergeCell ref="HTX1:HUE1"/>
    <mergeCell ref="HUF1:HUM1"/>
    <mergeCell ref="HUN1:HUU1"/>
    <mergeCell ref="HUV1:HVC1"/>
    <mergeCell ref="HVD1:HVK1"/>
    <mergeCell ref="HVL1:HVS1"/>
    <mergeCell ref="HSB1:HSI1"/>
    <mergeCell ref="HSJ1:HSQ1"/>
    <mergeCell ref="HSR1:HSY1"/>
    <mergeCell ref="HSZ1:HTG1"/>
    <mergeCell ref="HTH1:HTO1"/>
    <mergeCell ref="HTP1:HTW1"/>
    <mergeCell ref="HQF1:HQM1"/>
    <mergeCell ref="HQN1:HQU1"/>
    <mergeCell ref="HQV1:HRC1"/>
    <mergeCell ref="HRD1:HRK1"/>
    <mergeCell ref="HRL1:HRS1"/>
    <mergeCell ref="HRT1:HSA1"/>
    <mergeCell ref="HOJ1:HOQ1"/>
    <mergeCell ref="HOR1:HOY1"/>
    <mergeCell ref="HOZ1:HPG1"/>
    <mergeCell ref="HPH1:HPO1"/>
    <mergeCell ref="HPP1:HPW1"/>
    <mergeCell ref="HPX1:HQE1"/>
    <mergeCell ref="HMN1:HMU1"/>
    <mergeCell ref="HMV1:HNC1"/>
    <mergeCell ref="HND1:HNK1"/>
    <mergeCell ref="HNL1:HNS1"/>
    <mergeCell ref="HNT1:HOA1"/>
    <mergeCell ref="HOB1:HOI1"/>
    <mergeCell ref="HKR1:HKY1"/>
    <mergeCell ref="HKZ1:HLG1"/>
    <mergeCell ref="HLH1:HLO1"/>
    <mergeCell ref="HLP1:HLW1"/>
    <mergeCell ref="HLX1:HME1"/>
    <mergeCell ref="HMF1:HMM1"/>
    <mergeCell ref="HIV1:HJC1"/>
    <mergeCell ref="HJD1:HJK1"/>
    <mergeCell ref="HJL1:HJS1"/>
    <mergeCell ref="HJT1:HKA1"/>
    <mergeCell ref="HKB1:HKI1"/>
    <mergeCell ref="HKJ1:HKQ1"/>
    <mergeCell ref="HGZ1:HHG1"/>
    <mergeCell ref="HHH1:HHO1"/>
    <mergeCell ref="HHP1:HHW1"/>
    <mergeCell ref="HHX1:HIE1"/>
    <mergeCell ref="HIF1:HIM1"/>
    <mergeCell ref="HIN1:HIU1"/>
    <mergeCell ref="HFD1:HFK1"/>
    <mergeCell ref="HFL1:HFS1"/>
    <mergeCell ref="HFT1:HGA1"/>
    <mergeCell ref="HGB1:HGI1"/>
    <mergeCell ref="HGJ1:HGQ1"/>
    <mergeCell ref="HGR1:HGY1"/>
    <mergeCell ref="HDH1:HDO1"/>
    <mergeCell ref="HDP1:HDW1"/>
    <mergeCell ref="HDX1:HEE1"/>
    <mergeCell ref="HEF1:HEM1"/>
    <mergeCell ref="HEN1:HEU1"/>
    <mergeCell ref="HEV1:HFC1"/>
    <mergeCell ref="HBL1:HBS1"/>
    <mergeCell ref="HBT1:HCA1"/>
    <mergeCell ref="HCB1:HCI1"/>
    <mergeCell ref="HCJ1:HCQ1"/>
    <mergeCell ref="HCR1:HCY1"/>
    <mergeCell ref="HCZ1:HDG1"/>
    <mergeCell ref="GZP1:GZW1"/>
    <mergeCell ref="GZX1:HAE1"/>
    <mergeCell ref="HAF1:HAM1"/>
    <mergeCell ref="HAN1:HAU1"/>
    <mergeCell ref="HAV1:HBC1"/>
    <mergeCell ref="HBD1:HBK1"/>
    <mergeCell ref="GXT1:GYA1"/>
    <mergeCell ref="GYB1:GYI1"/>
    <mergeCell ref="GYJ1:GYQ1"/>
    <mergeCell ref="GYR1:GYY1"/>
    <mergeCell ref="GYZ1:GZG1"/>
    <mergeCell ref="GZH1:GZO1"/>
    <mergeCell ref="GVX1:GWE1"/>
    <mergeCell ref="GWF1:GWM1"/>
    <mergeCell ref="GWN1:GWU1"/>
    <mergeCell ref="GWV1:GXC1"/>
    <mergeCell ref="GXD1:GXK1"/>
    <mergeCell ref="GXL1:GXS1"/>
    <mergeCell ref="GUB1:GUI1"/>
    <mergeCell ref="GUJ1:GUQ1"/>
    <mergeCell ref="GUR1:GUY1"/>
    <mergeCell ref="GUZ1:GVG1"/>
    <mergeCell ref="GVH1:GVO1"/>
    <mergeCell ref="GVP1:GVW1"/>
    <mergeCell ref="GSF1:GSM1"/>
    <mergeCell ref="GSN1:GSU1"/>
    <mergeCell ref="GSV1:GTC1"/>
    <mergeCell ref="GTD1:GTK1"/>
    <mergeCell ref="GTL1:GTS1"/>
    <mergeCell ref="GTT1:GUA1"/>
    <mergeCell ref="GQJ1:GQQ1"/>
    <mergeCell ref="GQR1:GQY1"/>
    <mergeCell ref="GQZ1:GRG1"/>
    <mergeCell ref="GRH1:GRO1"/>
    <mergeCell ref="GRP1:GRW1"/>
    <mergeCell ref="GRX1:GSE1"/>
    <mergeCell ref="GON1:GOU1"/>
    <mergeCell ref="GOV1:GPC1"/>
    <mergeCell ref="GPD1:GPK1"/>
    <mergeCell ref="GPL1:GPS1"/>
    <mergeCell ref="GPT1:GQA1"/>
    <mergeCell ref="GQB1:GQI1"/>
    <mergeCell ref="GMR1:GMY1"/>
    <mergeCell ref="GMZ1:GNG1"/>
    <mergeCell ref="GNH1:GNO1"/>
    <mergeCell ref="GNP1:GNW1"/>
    <mergeCell ref="GNX1:GOE1"/>
    <mergeCell ref="GOF1:GOM1"/>
    <mergeCell ref="GKV1:GLC1"/>
    <mergeCell ref="GLD1:GLK1"/>
    <mergeCell ref="GLL1:GLS1"/>
    <mergeCell ref="GLT1:GMA1"/>
    <mergeCell ref="GMB1:GMI1"/>
    <mergeCell ref="GMJ1:GMQ1"/>
    <mergeCell ref="GIZ1:GJG1"/>
    <mergeCell ref="GJH1:GJO1"/>
    <mergeCell ref="GJP1:GJW1"/>
    <mergeCell ref="GJX1:GKE1"/>
    <mergeCell ref="GKF1:GKM1"/>
    <mergeCell ref="GKN1:GKU1"/>
    <mergeCell ref="GHD1:GHK1"/>
    <mergeCell ref="GHL1:GHS1"/>
    <mergeCell ref="GHT1:GIA1"/>
    <mergeCell ref="GIB1:GII1"/>
    <mergeCell ref="GIJ1:GIQ1"/>
    <mergeCell ref="GIR1:GIY1"/>
    <mergeCell ref="GFH1:GFO1"/>
    <mergeCell ref="GFP1:GFW1"/>
    <mergeCell ref="GFX1:GGE1"/>
    <mergeCell ref="GGF1:GGM1"/>
    <mergeCell ref="GGN1:GGU1"/>
    <mergeCell ref="GGV1:GHC1"/>
    <mergeCell ref="GDL1:GDS1"/>
    <mergeCell ref="GDT1:GEA1"/>
    <mergeCell ref="GEB1:GEI1"/>
    <mergeCell ref="GEJ1:GEQ1"/>
    <mergeCell ref="GER1:GEY1"/>
    <mergeCell ref="GEZ1:GFG1"/>
    <mergeCell ref="GBP1:GBW1"/>
    <mergeCell ref="GBX1:GCE1"/>
    <mergeCell ref="GCF1:GCM1"/>
    <mergeCell ref="GCN1:GCU1"/>
    <mergeCell ref="GCV1:GDC1"/>
    <mergeCell ref="GDD1:GDK1"/>
    <mergeCell ref="FZT1:GAA1"/>
    <mergeCell ref="GAB1:GAI1"/>
    <mergeCell ref="GAJ1:GAQ1"/>
    <mergeCell ref="GAR1:GAY1"/>
    <mergeCell ref="GAZ1:GBG1"/>
    <mergeCell ref="GBH1:GBO1"/>
    <mergeCell ref="FXX1:FYE1"/>
    <mergeCell ref="FYF1:FYM1"/>
    <mergeCell ref="FYN1:FYU1"/>
    <mergeCell ref="FYV1:FZC1"/>
    <mergeCell ref="FZD1:FZK1"/>
    <mergeCell ref="FZL1:FZS1"/>
    <mergeCell ref="FWB1:FWI1"/>
    <mergeCell ref="FWJ1:FWQ1"/>
    <mergeCell ref="FWR1:FWY1"/>
    <mergeCell ref="FWZ1:FXG1"/>
    <mergeCell ref="FXH1:FXO1"/>
    <mergeCell ref="FXP1:FXW1"/>
    <mergeCell ref="FUF1:FUM1"/>
    <mergeCell ref="FUN1:FUU1"/>
    <mergeCell ref="FUV1:FVC1"/>
    <mergeCell ref="FVD1:FVK1"/>
    <mergeCell ref="FVL1:FVS1"/>
    <mergeCell ref="FVT1:FWA1"/>
    <mergeCell ref="FSJ1:FSQ1"/>
    <mergeCell ref="FSR1:FSY1"/>
    <mergeCell ref="FSZ1:FTG1"/>
    <mergeCell ref="FTH1:FTO1"/>
    <mergeCell ref="FTP1:FTW1"/>
    <mergeCell ref="FTX1:FUE1"/>
    <mergeCell ref="FQN1:FQU1"/>
    <mergeCell ref="FQV1:FRC1"/>
    <mergeCell ref="FRD1:FRK1"/>
    <mergeCell ref="FRL1:FRS1"/>
    <mergeCell ref="FRT1:FSA1"/>
    <mergeCell ref="FSB1:FSI1"/>
    <mergeCell ref="FOR1:FOY1"/>
    <mergeCell ref="FOZ1:FPG1"/>
    <mergeCell ref="FPH1:FPO1"/>
    <mergeCell ref="FPP1:FPW1"/>
    <mergeCell ref="FPX1:FQE1"/>
    <mergeCell ref="FQF1:FQM1"/>
    <mergeCell ref="FMV1:FNC1"/>
    <mergeCell ref="FND1:FNK1"/>
    <mergeCell ref="FNL1:FNS1"/>
    <mergeCell ref="FNT1:FOA1"/>
    <mergeCell ref="FOB1:FOI1"/>
    <mergeCell ref="FOJ1:FOQ1"/>
    <mergeCell ref="FKZ1:FLG1"/>
    <mergeCell ref="FLH1:FLO1"/>
    <mergeCell ref="FLP1:FLW1"/>
    <mergeCell ref="FLX1:FME1"/>
    <mergeCell ref="FMF1:FMM1"/>
    <mergeCell ref="FMN1:FMU1"/>
    <mergeCell ref="FJD1:FJK1"/>
    <mergeCell ref="FJL1:FJS1"/>
    <mergeCell ref="FJT1:FKA1"/>
    <mergeCell ref="FKB1:FKI1"/>
    <mergeCell ref="FKJ1:FKQ1"/>
    <mergeCell ref="FKR1:FKY1"/>
    <mergeCell ref="FHH1:FHO1"/>
    <mergeCell ref="FHP1:FHW1"/>
    <mergeCell ref="FHX1:FIE1"/>
    <mergeCell ref="FIF1:FIM1"/>
    <mergeCell ref="FIN1:FIU1"/>
    <mergeCell ref="FIV1:FJC1"/>
    <mergeCell ref="FFL1:FFS1"/>
    <mergeCell ref="FFT1:FGA1"/>
    <mergeCell ref="FGB1:FGI1"/>
    <mergeCell ref="FGJ1:FGQ1"/>
    <mergeCell ref="FGR1:FGY1"/>
    <mergeCell ref="FGZ1:FHG1"/>
    <mergeCell ref="FDP1:FDW1"/>
    <mergeCell ref="FDX1:FEE1"/>
    <mergeCell ref="FEF1:FEM1"/>
    <mergeCell ref="FEN1:FEU1"/>
    <mergeCell ref="FEV1:FFC1"/>
    <mergeCell ref="FFD1:FFK1"/>
    <mergeCell ref="FBT1:FCA1"/>
    <mergeCell ref="FCB1:FCI1"/>
    <mergeCell ref="FCJ1:FCQ1"/>
    <mergeCell ref="FCR1:FCY1"/>
    <mergeCell ref="FCZ1:FDG1"/>
    <mergeCell ref="FDH1:FDO1"/>
    <mergeCell ref="EZX1:FAE1"/>
    <mergeCell ref="FAF1:FAM1"/>
    <mergeCell ref="FAN1:FAU1"/>
    <mergeCell ref="FAV1:FBC1"/>
    <mergeCell ref="FBD1:FBK1"/>
    <mergeCell ref="FBL1:FBS1"/>
    <mergeCell ref="EYB1:EYI1"/>
    <mergeCell ref="EYJ1:EYQ1"/>
    <mergeCell ref="EYR1:EYY1"/>
    <mergeCell ref="EYZ1:EZG1"/>
    <mergeCell ref="EZH1:EZO1"/>
    <mergeCell ref="EZP1:EZW1"/>
    <mergeCell ref="EWF1:EWM1"/>
    <mergeCell ref="EWN1:EWU1"/>
    <mergeCell ref="EWV1:EXC1"/>
    <mergeCell ref="EXD1:EXK1"/>
    <mergeCell ref="EXL1:EXS1"/>
    <mergeCell ref="EXT1:EYA1"/>
    <mergeCell ref="EUJ1:EUQ1"/>
    <mergeCell ref="EUR1:EUY1"/>
    <mergeCell ref="EUZ1:EVG1"/>
    <mergeCell ref="EVH1:EVO1"/>
    <mergeCell ref="EVP1:EVW1"/>
    <mergeCell ref="EVX1:EWE1"/>
    <mergeCell ref="ESN1:ESU1"/>
    <mergeCell ref="ESV1:ETC1"/>
    <mergeCell ref="ETD1:ETK1"/>
    <mergeCell ref="ETL1:ETS1"/>
    <mergeCell ref="ETT1:EUA1"/>
    <mergeCell ref="EUB1:EUI1"/>
    <mergeCell ref="EQR1:EQY1"/>
    <mergeCell ref="EQZ1:ERG1"/>
    <mergeCell ref="ERH1:ERO1"/>
    <mergeCell ref="ERP1:ERW1"/>
    <mergeCell ref="ERX1:ESE1"/>
    <mergeCell ref="ESF1:ESM1"/>
    <mergeCell ref="EOV1:EPC1"/>
    <mergeCell ref="EPD1:EPK1"/>
    <mergeCell ref="EPL1:EPS1"/>
    <mergeCell ref="EPT1:EQA1"/>
    <mergeCell ref="EQB1:EQI1"/>
    <mergeCell ref="EQJ1:EQQ1"/>
    <mergeCell ref="EMZ1:ENG1"/>
    <mergeCell ref="ENH1:ENO1"/>
    <mergeCell ref="ENP1:ENW1"/>
    <mergeCell ref="ENX1:EOE1"/>
    <mergeCell ref="EOF1:EOM1"/>
    <mergeCell ref="EON1:EOU1"/>
    <mergeCell ref="ELD1:ELK1"/>
    <mergeCell ref="ELL1:ELS1"/>
    <mergeCell ref="ELT1:EMA1"/>
    <mergeCell ref="EMB1:EMI1"/>
    <mergeCell ref="EMJ1:EMQ1"/>
    <mergeCell ref="EMR1:EMY1"/>
    <mergeCell ref="EJH1:EJO1"/>
    <mergeCell ref="EJP1:EJW1"/>
    <mergeCell ref="EJX1:EKE1"/>
    <mergeCell ref="EKF1:EKM1"/>
    <mergeCell ref="EKN1:EKU1"/>
    <mergeCell ref="EKV1:ELC1"/>
    <mergeCell ref="EHL1:EHS1"/>
    <mergeCell ref="EHT1:EIA1"/>
    <mergeCell ref="EIB1:EII1"/>
    <mergeCell ref="EIJ1:EIQ1"/>
    <mergeCell ref="EIR1:EIY1"/>
    <mergeCell ref="EIZ1:EJG1"/>
    <mergeCell ref="EFP1:EFW1"/>
    <mergeCell ref="EFX1:EGE1"/>
    <mergeCell ref="EGF1:EGM1"/>
    <mergeCell ref="EGN1:EGU1"/>
    <mergeCell ref="EGV1:EHC1"/>
    <mergeCell ref="EHD1:EHK1"/>
    <mergeCell ref="EDT1:EEA1"/>
    <mergeCell ref="EEB1:EEI1"/>
    <mergeCell ref="EEJ1:EEQ1"/>
    <mergeCell ref="EER1:EEY1"/>
    <mergeCell ref="EEZ1:EFG1"/>
    <mergeCell ref="EFH1:EFO1"/>
    <mergeCell ref="EBX1:ECE1"/>
    <mergeCell ref="ECF1:ECM1"/>
    <mergeCell ref="ECN1:ECU1"/>
    <mergeCell ref="ECV1:EDC1"/>
    <mergeCell ref="EDD1:EDK1"/>
    <mergeCell ref="EDL1:EDS1"/>
    <mergeCell ref="EAB1:EAI1"/>
    <mergeCell ref="EAJ1:EAQ1"/>
    <mergeCell ref="EAR1:EAY1"/>
    <mergeCell ref="EAZ1:EBG1"/>
    <mergeCell ref="EBH1:EBO1"/>
    <mergeCell ref="EBP1:EBW1"/>
    <mergeCell ref="DYF1:DYM1"/>
    <mergeCell ref="DYN1:DYU1"/>
    <mergeCell ref="DYV1:DZC1"/>
    <mergeCell ref="DZD1:DZK1"/>
    <mergeCell ref="DZL1:DZS1"/>
    <mergeCell ref="DZT1:EAA1"/>
    <mergeCell ref="DWJ1:DWQ1"/>
    <mergeCell ref="DWR1:DWY1"/>
    <mergeCell ref="DWZ1:DXG1"/>
    <mergeCell ref="DXH1:DXO1"/>
    <mergeCell ref="DXP1:DXW1"/>
    <mergeCell ref="DXX1:DYE1"/>
    <mergeCell ref="DUN1:DUU1"/>
    <mergeCell ref="DUV1:DVC1"/>
    <mergeCell ref="DVD1:DVK1"/>
    <mergeCell ref="DVL1:DVS1"/>
    <mergeCell ref="DVT1:DWA1"/>
    <mergeCell ref="DWB1:DWI1"/>
    <mergeCell ref="DSR1:DSY1"/>
    <mergeCell ref="DSZ1:DTG1"/>
    <mergeCell ref="DTH1:DTO1"/>
    <mergeCell ref="DTP1:DTW1"/>
    <mergeCell ref="DTX1:DUE1"/>
    <mergeCell ref="DUF1:DUM1"/>
    <mergeCell ref="DQV1:DRC1"/>
    <mergeCell ref="DRD1:DRK1"/>
    <mergeCell ref="DRL1:DRS1"/>
    <mergeCell ref="DRT1:DSA1"/>
    <mergeCell ref="DSB1:DSI1"/>
    <mergeCell ref="DSJ1:DSQ1"/>
    <mergeCell ref="DOZ1:DPG1"/>
    <mergeCell ref="DPH1:DPO1"/>
    <mergeCell ref="DPP1:DPW1"/>
    <mergeCell ref="DPX1:DQE1"/>
    <mergeCell ref="DQF1:DQM1"/>
    <mergeCell ref="DQN1:DQU1"/>
    <mergeCell ref="DND1:DNK1"/>
    <mergeCell ref="DNL1:DNS1"/>
    <mergeCell ref="DNT1:DOA1"/>
    <mergeCell ref="DOB1:DOI1"/>
    <mergeCell ref="DOJ1:DOQ1"/>
    <mergeCell ref="DOR1:DOY1"/>
    <mergeCell ref="DLH1:DLO1"/>
    <mergeCell ref="DLP1:DLW1"/>
    <mergeCell ref="DLX1:DME1"/>
    <mergeCell ref="DMF1:DMM1"/>
    <mergeCell ref="DMN1:DMU1"/>
    <mergeCell ref="DMV1:DNC1"/>
    <mergeCell ref="DJL1:DJS1"/>
    <mergeCell ref="DJT1:DKA1"/>
    <mergeCell ref="DKB1:DKI1"/>
    <mergeCell ref="DKJ1:DKQ1"/>
    <mergeCell ref="DKR1:DKY1"/>
    <mergeCell ref="DKZ1:DLG1"/>
    <mergeCell ref="DHP1:DHW1"/>
    <mergeCell ref="DHX1:DIE1"/>
    <mergeCell ref="DIF1:DIM1"/>
    <mergeCell ref="DIN1:DIU1"/>
    <mergeCell ref="DIV1:DJC1"/>
    <mergeCell ref="DJD1:DJK1"/>
    <mergeCell ref="DFT1:DGA1"/>
    <mergeCell ref="DGB1:DGI1"/>
    <mergeCell ref="DGJ1:DGQ1"/>
    <mergeCell ref="DGR1:DGY1"/>
    <mergeCell ref="DGZ1:DHG1"/>
    <mergeCell ref="DHH1:DHO1"/>
    <mergeCell ref="DDX1:DEE1"/>
    <mergeCell ref="DEF1:DEM1"/>
    <mergeCell ref="DEN1:DEU1"/>
    <mergeCell ref="DEV1:DFC1"/>
    <mergeCell ref="DFD1:DFK1"/>
    <mergeCell ref="DFL1:DFS1"/>
    <mergeCell ref="DCB1:DCI1"/>
    <mergeCell ref="DCJ1:DCQ1"/>
    <mergeCell ref="DCR1:DCY1"/>
    <mergeCell ref="DCZ1:DDG1"/>
    <mergeCell ref="DDH1:DDO1"/>
    <mergeCell ref="DDP1:DDW1"/>
    <mergeCell ref="DAF1:DAM1"/>
    <mergeCell ref="DAN1:DAU1"/>
    <mergeCell ref="DAV1:DBC1"/>
    <mergeCell ref="DBD1:DBK1"/>
    <mergeCell ref="DBL1:DBS1"/>
    <mergeCell ref="DBT1:DCA1"/>
    <mergeCell ref="CYJ1:CYQ1"/>
    <mergeCell ref="CYR1:CYY1"/>
    <mergeCell ref="CYZ1:CZG1"/>
    <mergeCell ref="CZH1:CZO1"/>
    <mergeCell ref="CZP1:CZW1"/>
    <mergeCell ref="CZX1:DAE1"/>
    <mergeCell ref="CWN1:CWU1"/>
    <mergeCell ref="CWV1:CXC1"/>
    <mergeCell ref="CXD1:CXK1"/>
    <mergeCell ref="CXL1:CXS1"/>
    <mergeCell ref="CXT1:CYA1"/>
    <mergeCell ref="CYB1:CYI1"/>
    <mergeCell ref="CUR1:CUY1"/>
    <mergeCell ref="CUZ1:CVG1"/>
    <mergeCell ref="CVH1:CVO1"/>
    <mergeCell ref="CVP1:CVW1"/>
    <mergeCell ref="CVX1:CWE1"/>
    <mergeCell ref="CWF1:CWM1"/>
    <mergeCell ref="CSV1:CTC1"/>
    <mergeCell ref="CTD1:CTK1"/>
    <mergeCell ref="CTL1:CTS1"/>
    <mergeCell ref="CTT1:CUA1"/>
    <mergeCell ref="CUB1:CUI1"/>
    <mergeCell ref="CUJ1:CUQ1"/>
    <mergeCell ref="CQZ1:CRG1"/>
    <mergeCell ref="CRH1:CRO1"/>
    <mergeCell ref="CRP1:CRW1"/>
    <mergeCell ref="CRX1:CSE1"/>
    <mergeCell ref="CSF1:CSM1"/>
    <mergeCell ref="CSN1:CSU1"/>
    <mergeCell ref="CPD1:CPK1"/>
    <mergeCell ref="CPL1:CPS1"/>
    <mergeCell ref="CPT1:CQA1"/>
    <mergeCell ref="CQB1:CQI1"/>
    <mergeCell ref="CQJ1:CQQ1"/>
    <mergeCell ref="CQR1:CQY1"/>
    <mergeCell ref="CNH1:CNO1"/>
    <mergeCell ref="CNP1:CNW1"/>
    <mergeCell ref="CNX1:COE1"/>
    <mergeCell ref="COF1:COM1"/>
    <mergeCell ref="CON1:COU1"/>
    <mergeCell ref="COV1:CPC1"/>
    <mergeCell ref="CLL1:CLS1"/>
    <mergeCell ref="CLT1:CMA1"/>
    <mergeCell ref="CMB1:CMI1"/>
    <mergeCell ref="CMJ1:CMQ1"/>
    <mergeCell ref="CMR1:CMY1"/>
    <mergeCell ref="CMZ1:CNG1"/>
    <mergeCell ref="CJP1:CJW1"/>
    <mergeCell ref="CJX1:CKE1"/>
    <mergeCell ref="CKF1:CKM1"/>
    <mergeCell ref="CKN1:CKU1"/>
    <mergeCell ref="CKV1:CLC1"/>
    <mergeCell ref="CLD1:CLK1"/>
    <mergeCell ref="CHT1:CIA1"/>
    <mergeCell ref="CIB1:CII1"/>
    <mergeCell ref="CIJ1:CIQ1"/>
    <mergeCell ref="CIR1:CIY1"/>
    <mergeCell ref="CIZ1:CJG1"/>
    <mergeCell ref="CJH1:CJO1"/>
    <mergeCell ref="CFX1:CGE1"/>
    <mergeCell ref="CGF1:CGM1"/>
    <mergeCell ref="CGN1:CGU1"/>
    <mergeCell ref="CGV1:CHC1"/>
    <mergeCell ref="CHD1:CHK1"/>
    <mergeCell ref="CHL1:CHS1"/>
    <mergeCell ref="CEB1:CEI1"/>
    <mergeCell ref="CEJ1:CEQ1"/>
    <mergeCell ref="CER1:CEY1"/>
    <mergeCell ref="CEZ1:CFG1"/>
    <mergeCell ref="CFH1:CFO1"/>
    <mergeCell ref="CFP1:CFW1"/>
    <mergeCell ref="CCF1:CCM1"/>
    <mergeCell ref="CCN1:CCU1"/>
    <mergeCell ref="CCV1:CDC1"/>
    <mergeCell ref="CDD1:CDK1"/>
    <mergeCell ref="CDL1:CDS1"/>
    <mergeCell ref="CDT1:CEA1"/>
    <mergeCell ref="CAJ1:CAQ1"/>
    <mergeCell ref="CAR1:CAY1"/>
    <mergeCell ref="CAZ1:CBG1"/>
    <mergeCell ref="CBH1:CBO1"/>
    <mergeCell ref="CBP1:CBW1"/>
    <mergeCell ref="CBX1:CCE1"/>
    <mergeCell ref="BYN1:BYU1"/>
    <mergeCell ref="BYV1:BZC1"/>
    <mergeCell ref="BZD1:BZK1"/>
    <mergeCell ref="BZL1:BZS1"/>
    <mergeCell ref="BZT1:CAA1"/>
    <mergeCell ref="CAB1:CAI1"/>
    <mergeCell ref="BWR1:BWY1"/>
    <mergeCell ref="BWZ1:BXG1"/>
    <mergeCell ref="BXH1:BXO1"/>
    <mergeCell ref="BXP1:BXW1"/>
    <mergeCell ref="BXX1:BYE1"/>
    <mergeCell ref="BYF1:BYM1"/>
    <mergeCell ref="BUV1:BVC1"/>
    <mergeCell ref="BVD1:BVK1"/>
    <mergeCell ref="BVL1:BVS1"/>
    <mergeCell ref="BVT1:BWA1"/>
    <mergeCell ref="BWB1:BWI1"/>
    <mergeCell ref="BWJ1:BWQ1"/>
    <mergeCell ref="BSZ1:BTG1"/>
    <mergeCell ref="BTH1:BTO1"/>
    <mergeCell ref="BTP1:BTW1"/>
    <mergeCell ref="BTX1:BUE1"/>
    <mergeCell ref="BUF1:BUM1"/>
    <mergeCell ref="BUN1:BUU1"/>
    <mergeCell ref="BRD1:BRK1"/>
    <mergeCell ref="BRL1:BRS1"/>
    <mergeCell ref="BRT1:BSA1"/>
    <mergeCell ref="BSB1:BSI1"/>
    <mergeCell ref="BSJ1:BSQ1"/>
    <mergeCell ref="BSR1:BSY1"/>
    <mergeCell ref="BPH1:BPO1"/>
    <mergeCell ref="BPP1:BPW1"/>
    <mergeCell ref="BPX1:BQE1"/>
    <mergeCell ref="BQF1:BQM1"/>
    <mergeCell ref="BQN1:BQU1"/>
    <mergeCell ref="BQV1:BRC1"/>
    <mergeCell ref="BNL1:BNS1"/>
    <mergeCell ref="BNT1:BOA1"/>
    <mergeCell ref="BOB1:BOI1"/>
    <mergeCell ref="BOJ1:BOQ1"/>
    <mergeCell ref="BOR1:BOY1"/>
    <mergeCell ref="BOZ1:BPG1"/>
    <mergeCell ref="BLP1:BLW1"/>
    <mergeCell ref="BLX1:BME1"/>
    <mergeCell ref="BMF1:BMM1"/>
    <mergeCell ref="BMN1:BMU1"/>
    <mergeCell ref="BMV1:BNC1"/>
    <mergeCell ref="BND1:BNK1"/>
    <mergeCell ref="BJT1:BKA1"/>
    <mergeCell ref="BKB1:BKI1"/>
    <mergeCell ref="BKJ1:BKQ1"/>
    <mergeCell ref="BKR1:BKY1"/>
    <mergeCell ref="BKZ1:BLG1"/>
    <mergeCell ref="BLH1:BLO1"/>
    <mergeCell ref="BHX1:BIE1"/>
    <mergeCell ref="BIF1:BIM1"/>
    <mergeCell ref="BIN1:BIU1"/>
    <mergeCell ref="BIV1:BJC1"/>
    <mergeCell ref="BJD1:BJK1"/>
    <mergeCell ref="BJL1:BJS1"/>
    <mergeCell ref="BGB1:BGI1"/>
    <mergeCell ref="BGJ1:BGQ1"/>
    <mergeCell ref="BGR1:BGY1"/>
    <mergeCell ref="BGZ1:BHG1"/>
    <mergeCell ref="BHH1:BHO1"/>
    <mergeCell ref="BHP1:BHW1"/>
    <mergeCell ref="BEF1:BEM1"/>
    <mergeCell ref="BEN1:BEU1"/>
    <mergeCell ref="BEV1:BFC1"/>
    <mergeCell ref="BFD1:BFK1"/>
    <mergeCell ref="BFL1:BFS1"/>
    <mergeCell ref="BFT1:BGA1"/>
    <mergeCell ref="BCJ1:BCQ1"/>
    <mergeCell ref="BCR1:BCY1"/>
    <mergeCell ref="BCZ1:BDG1"/>
    <mergeCell ref="BDH1:BDO1"/>
    <mergeCell ref="BDP1:BDW1"/>
    <mergeCell ref="BDX1:BEE1"/>
    <mergeCell ref="BAN1:BAU1"/>
    <mergeCell ref="BAV1:BBC1"/>
    <mergeCell ref="BBD1:BBK1"/>
    <mergeCell ref="BBL1:BBS1"/>
    <mergeCell ref="BBT1:BCA1"/>
    <mergeCell ref="BCB1:BCI1"/>
    <mergeCell ref="AYR1:AYY1"/>
    <mergeCell ref="AYZ1:AZG1"/>
    <mergeCell ref="AZH1:AZO1"/>
    <mergeCell ref="AZP1:AZW1"/>
    <mergeCell ref="AZX1:BAE1"/>
    <mergeCell ref="BAF1:BAM1"/>
    <mergeCell ref="AWV1:AXC1"/>
    <mergeCell ref="AXD1:AXK1"/>
    <mergeCell ref="AXL1:AXS1"/>
    <mergeCell ref="AXT1:AYA1"/>
    <mergeCell ref="AYB1:AYI1"/>
    <mergeCell ref="AYJ1:AYQ1"/>
    <mergeCell ref="AUZ1:AVG1"/>
    <mergeCell ref="AVH1:AVO1"/>
    <mergeCell ref="AVP1:AVW1"/>
    <mergeCell ref="AVX1:AWE1"/>
    <mergeCell ref="AWF1:AWM1"/>
    <mergeCell ref="AWN1:AWU1"/>
    <mergeCell ref="ATD1:ATK1"/>
    <mergeCell ref="ATL1:ATS1"/>
    <mergeCell ref="ATT1:AUA1"/>
    <mergeCell ref="AUB1:AUI1"/>
    <mergeCell ref="AUJ1:AUQ1"/>
    <mergeCell ref="AUR1:AUY1"/>
    <mergeCell ref="ARH1:ARO1"/>
    <mergeCell ref="ARP1:ARW1"/>
    <mergeCell ref="ARX1:ASE1"/>
    <mergeCell ref="ASF1:ASM1"/>
    <mergeCell ref="ASN1:ASU1"/>
    <mergeCell ref="ASV1:ATC1"/>
    <mergeCell ref="APL1:APS1"/>
    <mergeCell ref="APT1:AQA1"/>
    <mergeCell ref="AQB1:AQI1"/>
    <mergeCell ref="AQJ1:AQQ1"/>
    <mergeCell ref="AQR1:AQY1"/>
    <mergeCell ref="AQZ1:ARG1"/>
    <mergeCell ref="ANP1:ANW1"/>
    <mergeCell ref="ANX1:AOE1"/>
    <mergeCell ref="AOF1:AOM1"/>
    <mergeCell ref="AON1:AOU1"/>
    <mergeCell ref="AOV1:APC1"/>
    <mergeCell ref="APD1:APK1"/>
    <mergeCell ref="ALT1:AMA1"/>
    <mergeCell ref="AMB1:AMI1"/>
    <mergeCell ref="AMJ1:AMQ1"/>
    <mergeCell ref="AMR1:AMY1"/>
    <mergeCell ref="AMZ1:ANG1"/>
    <mergeCell ref="ANH1:ANO1"/>
    <mergeCell ref="AJX1:AKE1"/>
    <mergeCell ref="AKF1:AKM1"/>
    <mergeCell ref="AKN1:AKU1"/>
    <mergeCell ref="AKV1:ALC1"/>
    <mergeCell ref="ALD1:ALK1"/>
    <mergeCell ref="ALL1:ALS1"/>
    <mergeCell ref="AIB1:AII1"/>
    <mergeCell ref="AIJ1:AIQ1"/>
    <mergeCell ref="AIR1:AIY1"/>
    <mergeCell ref="AIZ1:AJG1"/>
    <mergeCell ref="AJH1:AJO1"/>
    <mergeCell ref="AJP1:AJW1"/>
    <mergeCell ref="AGF1:AGM1"/>
    <mergeCell ref="AGN1:AGU1"/>
    <mergeCell ref="AGV1:AHC1"/>
    <mergeCell ref="AHD1:AHK1"/>
    <mergeCell ref="AHL1:AHS1"/>
    <mergeCell ref="AHT1:AIA1"/>
    <mergeCell ref="AEJ1:AEQ1"/>
    <mergeCell ref="AER1:AEY1"/>
    <mergeCell ref="AEZ1:AFG1"/>
    <mergeCell ref="AFH1:AFO1"/>
    <mergeCell ref="AFP1:AFW1"/>
    <mergeCell ref="AFX1:AGE1"/>
    <mergeCell ref="ACV1:ADC1"/>
    <mergeCell ref="ADD1:ADK1"/>
    <mergeCell ref="ADL1:ADS1"/>
    <mergeCell ref="ADT1:AEA1"/>
    <mergeCell ref="AEB1:AEI1"/>
    <mergeCell ref="AAR1:AAY1"/>
    <mergeCell ref="AAZ1:ABG1"/>
    <mergeCell ref="ABH1:ABO1"/>
    <mergeCell ref="ABP1:ABW1"/>
    <mergeCell ref="ABX1:ACE1"/>
    <mergeCell ref="ACF1:ACM1"/>
    <mergeCell ref="YV1:ZC1"/>
    <mergeCell ref="ZD1:ZK1"/>
    <mergeCell ref="ZL1:ZS1"/>
    <mergeCell ref="ZT1:AAA1"/>
    <mergeCell ref="AAB1:AAI1"/>
    <mergeCell ref="AAJ1:AAQ1"/>
    <mergeCell ref="XP1:XW1"/>
    <mergeCell ref="XX1:YE1"/>
    <mergeCell ref="YF1:YM1"/>
    <mergeCell ref="YN1:YU1"/>
    <mergeCell ref="VD1:VK1"/>
    <mergeCell ref="VL1:VS1"/>
    <mergeCell ref="VT1:WA1"/>
    <mergeCell ref="WB1:WI1"/>
    <mergeCell ref="WJ1:WQ1"/>
    <mergeCell ref="WR1:WY1"/>
    <mergeCell ref="TH1:TO1"/>
    <mergeCell ref="TP1:TW1"/>
    <mergeCell ref="TX1:UE1"/>
    <mergeCell ref="UF1:UM1"/>
    <mergeCell ref="UN1:UU1"/>
    <mergeCell ref="UV1:VC1"/>
    <mergeCell ref="ACN1:ACU1"/>
    <mergeCell ref="SJ1:SQ1"/>
    <mergeCell ref="SR1:SY1"/>
    <mergeCell ref="SZ1:TG1"/>
    <mergeCell ref="PP1:PW1"/>
    <mergeCell ref="PX1:QE1"/>
    <mergeCell ref="QF1:QM1"/>
    <mergeCell ref="QN1:QU1"/>
    <mergeCell ref="QV1:RC1"/>
    <mergeCell ref="RD1:RK1"/>
    <mergeCell ref="NT1:OA1"/>
    <mergeCell ref="OB1:OI1"/>
    <mergeCell ref="OJ1:OQ1"/>
    <mergeCell ref="OR1:OY1"/>
    <mergeCell ref="OZ1:PG1"/>
    <mergeCell ref="PH1:PO1"/>
    <mergeCell ref="WZ1:XG1"/>
    <mergeCell ref="XH1:XO1"/>
    <mergeCell ref="ND1:NK1"/>
    <mergeCell ref="NL1:NS1"/>
    <mergeCell ref="KB1:KI1"/>
    <mergeCell ref="KJ1:KQ1"/>
    <mergeCell ref="KR1:KY1"/>
    <mergeCell ref="KZ1:LG1"/>
    <mergeCell ref="LH1:LO1"/>
    <mergeCell ref="LP1:LW1"/>
    <mergeCell ref="IF1:IM1"/>
    <mergeCell ref="IN1:IU1"/>
    <mergeCell ref="IV1:JC1"/>
    <mergeCell ref="JD1:JK1"/>
    <mergeCell ref="JL1:JS1"/>
    <mergeCell ref="JT1:KA1"/>
    <mergeCell ref="RL1:RS1"/>
    <mergeCell ref="RT1:SA1"/>
    <mergeCell ref="SB1:SI1"/>
    <mergeCell ref="HX1:IE1"/>
    <mergeCell ref="EN1:EU1"/>
    <mergeCell ref="EV1:FC1"/>
    <mergeCell ref="FD1:FK1"/>
    <mergeCell ref="FL1:FS1"/>
    <mergeCell ref="FT1:GA1"/>
    <mergeCell ref="GB1:GI1"/>
    <mergeCell ref="CR1:CY1"/>
    <mergeCell ref="CZ1:DG1"/>
    <mergeCell ref="DH1:DO1"/>
    <mergeCell ref="DP1:DW1"/>
    <mergeCell ref="DX1:EE1"/>
    <mergeCell ref="EF1:EM1"/>
    <mergeCell ref="LX1:ME1"/>
    <mergeCell ref="MF1:MM1"/>
    <mergeCell ref="MN1:MU1"/>
    <mergeCell ref="MV1:NC1"/>
    <mergeCell ref="AV1:BC1"/>
    <mergeCell ref="BD1:BK1"/>
    <mergeCell ref="BL1:BS1"/>
    <mergeCell ref="BT1:CA1"/>
    <mergeCell ref="CB1:CI1"/>
    <mergeCell ref="CJ1:CQ1"/>
    <mergeCell ref="A1:I1"/>
    <mergeCell ref="J1:O1"/>
    <mergeCell ref="P1:W1"/>
    <mergeCell ref="X1:AE1"/>
    <mergeCell ref="AF1:AM1"/>
    <mergeCell ref="AN1:AU1"/>
    <mergeCell ref="GJ1:GQ1"/>
    <mergeCell ref="GR1:GY1"/>
    <mergeCell ref="GZ1:HG1"/>
    <mergeCell ref="HH1:HO1"/>
    <mergeCell ref="HP1:HW1"/>
  </mergeCells>
  <pageMargins left="0.23622047244094491" right="0.23622047244094491" top="0.74803149606299213" bottom="0.74803149606299213" header="0.31496062992125984" footer="0.31496062992125984"/>
  <pageSetup paperSize="9" scale="31"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4BB3B-3D3E-264D-BB90-03A4D71D0BD7}">
  <sheetPr>
    <tabColor rgb="FFFF0000"/>
    <pageSetUpPr fitToPage="1"/>
  </sheetPr>
  <dimension ref="A1:K21"/>
  <sheetViews>
    <sheetView zoomScaleNormal="100" zoomScaleSheetLayoutView="100" workbookViewId="0">
      <selection activeCell="J6" sqref="J6:K10"/>
    </sheetView>
  </sheetViews>
  <sheetFormatPr baseColWidth="10" defaultColWidth="10.875" defaultRowHeight="12.75"/>
  <cols>
    <col min="1" max="1" width="3" style="11" bestFit="1" customWidth="1"/>
    <col min="2" max="2" width="10.875" style="11"/>
    <col min="3" max="3" width="36.625" style="11" customWidth="1"/>
    <col min="4" max="5" width="10.875" style="11"/>
    <col min="6" max="6" width="32" style="11" customWidth="1"/>
    <col min="7" max="7" width="38.375" style="11" bestFit="1" customWidth="1"/>
    <col min="8" max="16384" width="10.875" style="11"/>
  </cols>
  <sheetData>
    <row r="1" spans="1:11" s="12" customFormat="1" ht="15.75">
      <c r="A1" s="249" t="s">
        <v>597</v>
      </c>
      <c r="B1" s="249"/>
      <c r="C1" s="249"/>
      <c r="D1" s="249"/>
      <c r="E1" s="249"/>
      <c r="F1" s="249"/>
      <c r="G1" s="249"/>
      <c r="H1" s="249"/>
    </row>
    <row r="3" spans="1:11">
      <c r="A3" s="250" t="s">
        <v>0</v>
      </c>
      <c r="B3" s="250" t="s">
        <v>1</v>
      </c>
      <c r="C3" s="259" t="s">
        <v>2</v>
      </c>
      <c r="D3" s="250" t="s">
        <v>3</v>
      </c>
      <c r="E3" s="250" t="s">
        <v>4</v>
      </c>
      <c r="F3" s="23" t="s">
        <v>5</v>
      </c>
      <c r="G3" s="250" t="s">
        <v>6</v>
      </c>
      <c r="H3" s="250" t="s">
        <v>7</v>
      </c>
    </row>
    <row r="4" spans="1:11" ht="28.5" customHeight="1" thickBot="1">
      <c r="A4" s="251"/>
      <c r="B4" s="251"/>
      <c r="C4" s="260"/>
      <c r="D4" s="251"/>
      <c r="E4" s="251"/>
      <c r="F4" s="24" t="s">
        <v>8</v>
      </c>
      <c r="G4" s="251"/>
      <c r="H4" s="251"/>
    </row>
    <row r="5" spans="1:11">
      <c r="A5" s="1">
        <v>1</v>
      </c>
      <c r="B5" s="13">
        <v>165</v>
      </c>
      <c r="C5" s="14" t="s">
        <v>9</v>
      </c>
      <c r="D5" s="13" t="s">
        <v>10</v>
      </c>
      <c r="E5" s="13" t="s">
        <v>11</v>
      </c>
      <c r="F5" s="3" t="s">
        <v>12</v>
      </c>
      <c r="G5" s="4">
        <v>40534</v>
      </c>
      <c r="H5" s="2" t="s">
        <v>13</v>
      </c>
    </row>
    <row r="6" spans="1:11">
      <c r="A6" s="5">
        <v>2</v>
      </c>
      <c r="B6" s="15">
        <v>186</v>
      </c>
      <c r="C6" s="16" t="s">
        <v>14</v>
      </c>
      <c r="D6" s="15" t="s">
        <v>15</v>
      </c>
      <c r="E6" s="15" t="s">
        <v>16</v>
      </c>
      <c r="F6" s="7" t="s">
        <v>17</v>
      </c>
      <c r="G6" s="8">
        <v>40534</v>
      </c>
      <c r="H6" s="6" t="s">
        <v>13</v>
      </c>
      <c r="J6" s="252" t="s">
        <v>9023</v>
      </c>
      <c r="K6" s="252"/>
    </row>
    <row r="7" spans="1:11">
      <c r="A7" s="254">
        <v>3</v>
      </c>
      <c r="B7" s="255">
        <v>171</v>
      </c>
      <c r="C7" s="256" t="s">
        <v>18</v>
      </c>
      <c r="D7" s="255" t="s">
        <v>19</v>
      </c>
      <c r="E7" s="255" t="s">
        <v>20</v>
      </c>
      <c r="F7" s="257" t="s">
        <v>21</v>
      </c>
      <c r="G7" s="4">
        <v>38513</v>
      </c>
      <c r="H7" s="258" t="s">
        <v>13</v>
      </c>
      <c r="J7" s="252"/>
      <c r="K7" s="252"/>
    </row>
    <row r="8" spans="1:11">
      <c r="A8" s="254"/>
      <c r="B8" s="255"/>
      <c r="C8" s="256"/>
      <c r="D8" s="255"/>
      <c r="E8" s="255"/>
      <c r="F8" s="257"/>
      <c r="G8" s="2" t="s">
        <v>22</v>
      </c>
      <c r="H8" s="258"/>
      <c r="J8" s="252"/>
      <c r="K8" s="252"/>
    </row>
    <row r="9" spans="1:11" ht="25.5">
      <c r="A9" s="5">
        <v>4</v>
      </c>
      <c r="B9" s="15">
        <v>190</v>
      </c>
      <c r="C9" s="16" t="s">
        <v>23</v>
      </c>
      <c r="D9" s="15" t="s">
        <v>24</v>
      </c>
      <c r="E9" s="15" t="s">
        <v>25</v>
      </c>
      <c r="F9" s="7" t="s">
        <v>26</v>
      </c>
      <c r="G9" s="8">
        <v>44151</v>
      </c>
      <c r="H9" s="6" t="s">
        <v>27</v>
      </c>
      <c r="J9" s="252"/>
      <c r="K9" s="252"/>
    </row>
    <row r="10" spans="1:11" ht="45" customHeight="1">
      <c r="A10" s="1">
        <v>5</v>
      </c>
      <c r="B10" s="13">
        <v>191</v>
      </c>
      <c r="C10" s="14" t="s">
        <v>28</v>
      </c>
      <c r="D10" s="13" t="s">
        <v>29</v>
      </c>
      <c r="E10" s="13" t="s">
        <v>30</v>
      </c>
      <c r="F10" s="3" t="s">
        <v>31</v>
      </c>
      <c r="G10" s="9" t="s">
        <v>32</v>
      </c>
      <c r="H10" s="10"/>
      <c r="J10" s="252"/>
      <c r="K10" s="252"/>
    </row>
    <row r="11" spans="1:11">
      <c r="A11" s="5">
        <v>6</v>
      </c>
      <c r="B11" s="15">
        <v>164</v>
      </c>
      <c r="C11" s="16" t="s">
        <v>33</v>
      </c>
      <c r="D11" s="15" t="s">
        <v>34</v>
      </c>
      <c r="E11" s="15" t="s">
        <v>35</v>
      </c>
      <c r="F11" s="7" t="s">
        <v>36</v>
      </c>
      <c r="G11" s="8">
        <v>39528</v>
      </c>
      <c r="H11" s="6" t="s">
        <v>13</v>
      </c>
    </row>
    <row r="12" spans="1:11" ht="25.5">
      <c r="A12" s="1">
        <v>7</v>
      </c>
      <c r="B12" s="13">
        <v>174</v>
      </c>
      <c r="C12" s="14" t="s">
        <v>37</v>
      </c>
      <c r="D12" s="13" t="s">
        <v>38</v>
      </c>
      <c r="E12" s="13" t="s">
        <v>39</v>
      </c>
      <c r="F12" s="3" t="s">
        <v>40</v>
      </c>
      <c r="G12" s="4">
        <v>43187</v>
      </c>
      <c r="H12" s="2" t="s">
        <v>13</v>
      </c>
    </row>
    <row r="13" spans="1:11" ht="25.5">
      <c r="A13" s="5">
        <v>8</v>
      </c>
      <c r="B13" s="15">
        <v>183</v>
      </c>
      <c r="C13" s="16" t="s">
        <v>37</v>
      </c>
      <c r="D13" s="15" t="s">
        <v>41</v>
      </c>
      <c r="E13" s="15" t="s">
        <v>42</v>
      </c>
      <c r="F13" s="7" t="s">
        <v>43</v>
      </c>
      <c r="G13" s="8">
        <v>43187</v>
      </c>
      <c r="H13" s="6" t="s">
        <v>13</v>
      </c>
    </row>
    <row r="14" spans="1:11" ht="63.75">
      <c r="A14" s="1">
        <v>9</v>
      </c>
      <c r="B14" s="13">
        <v>184</v>
      </c>
      <c r="C14" s="14" t="s">
        <v>44</v>
      </c>
      <c r="D14" s="13" t="s">
        <v>45</v>
      </c>
      <c r="E14" s="13" t="s">
        <v>46</v>
      </c>
      <c r="F14" s="3" t="s">
        <v>47</v>
      </c>
      <c r="G14" s="4">
        <v>39528</v>
      </c>
      <c r="H14" s="2" t="s">
        <v>13</v>
      </c>
    </row>
    <row r="15" spans="1:11" ht="25.5">
      <c r="A15" s="5">
        <v>10</v>
      </c>
      <c r="B15" s="15">
        <v>175</v>
      </c>
      <c r="C15" s="16" t="s">
        <v>48</v>
      </c>
      <c r="D15" s="15" t="s">
        <v>49</v>
      </c>
      <c r="E15" s="15" t="s">
        <v>50</v>
      </c>
      <c r="F15" s="7" t="s">
        <v>51</v>
      </c>
      <c r="G15" s="8">
        <v>39528</v>
      </c>
      <c r="H15" s="6" t="s">
        <v>13</v>
      </c>
    </row>
    <row r="16" spans="1:11">
      <c r="A16" s="1">
        <v>11</v>
      </c>
      <c r="B16" s="13">
        <v>188</v>
      </c>
      <c r="C16" s="14" t="s">
        <v>52</v>
      </c>
      <c r="D16" s="13" t="s">
        <v>53</v>
      </c>
      <c r="E16" s="13" t="s">
        <v>54</v>
      </c>
      <c r="F16" s="3" t="s">
        <v>55</v>
      </c>
      <c r="G16" s="4">
        <v>43565</v>
      </c>
      <c r="H16" s="2" t="s">
        <v>13</v>
      </c>
    </row>
    <row r="17" spans="1:8" ht="25.5">
      <c r="A17" s="5">
        <v>12</v>
      </c>
      <c r="B17" s="15">
        <v>189</v>
      </c>
      <c r="C17" s="16" t="s">
        <v>56</v>
      </c>
      <c r="D17" s="15" t="s">
        <v>57</v>
      </c>
      <c r="E17" s="15" t="s">
        <v>58</v>
      </c>
      <c r="F17" s="7" t="s">
        <v>59</v>
      </c>
      <c r="G17" s="8">
        <v>44106</v>
      </c>
      <c r="H17" s="6" t="s">
        <v>13</v>
      </c>
    </row>
    <row r="18" spans="1:8" ht="25.5">
      <c r="A18" s="1">
        <v>13</v>
      </c>
      <c r="B18" s="13">
        <v>192</v>
      </c>
      <c r="C18" s="14" t="s">
        <v>60</v>
      </c>
      <c r="D18" s="13" t="s">
        <v>61</v>
      </c>
      <c r="E18" s="13" t="s">
        <v>62</v>
      </c>
      <c r="F18" s="3" t="s">
        <v>63</v>
      </c>
      <c r="G18" s="4">
        <v>43428</v>
      </c>
      <c r="H18" s="2" t="s">
        <v>13</v>
      </c>
    </row>
    <row r="19" spans="1:8">
      <c r="A19" s="5">
        <v>14</v>
      </c>
      <c r="B19" s="15">
        <v>193</v>
      </c>
      <c r="C19" s="16" t="s">
        <v>64</v>
      </c>
      <c r="D19" s="15" t="s">
        <v>65</v>
      </c>
      <c r="E19" s="15" t="s">
        <v>66</v>
      </c>
      <c r="F19" s="7" t="s">
        <v>67</v>
      </c>
      <c r="G19" s="8">
        <v>44314</v>
      </c>
      <c r="H19" s="6" t="s">
        <v>13</v>
      </c>
    </row>
    <row r="20" spans="1:8">
      <c r="A20" s="253" t="s">
        <v>68</v>
      </c>
      <c r="B20" s="253"/>
      <c r="C20" s="253"/>
      <c r="D20" s="17" t="s">
        <v>69</v>
      </c>
      <c r="E20" s="17" t="s">
        <v>70</v>
      </c>
      <c r="F20" s="18"/>
      <c r="G20" s="19"/>
      <c r="H20" s="19"/>
    </row>
    <row r="21" spans="1:8">
      <c r="C21" s="11" t="s">
        <v>71</v>
      </c>
    </row>
  </sheetData>
  <mergeCells count="17">
    <mergeCell ref="A1:H1"/>
    <mergeCell ref="H3:H4"/>
    <mergeCell ref="A7:A8"/>
    <mergeCell ref="B7:B8"/>
    <mergeCell ref="C7:C8"/>
    <mergeCell ref="D7:D8"/>
    <mergeCell ref="E7:E8"/>
    <mergeCell ref="F7:F8"/>
    <mergeCell ref="H7:H8"/>
    <mergeCell ref="A3:A4"/>
    <mergeCell ref="B3:B4"/>
    <mergeCell ref="C3:C4"/>
    <mergeCell ref="D3:D4"/>
    <mergeCell ref="E3:E4"/>
    <mergeCell ref="G3:G4"/>
    <mergeCell ref="J6:K10"/>
    <mergeCell ref="A20:C20"/>
  </mergeCells>
  <hyperlinks>
    <hyperlink ref="F5" r:id="rId1" display="https://www.apvrca.org/index.php/85-decret-pea-165-ifb/file" xr:uid="{DCFF8AC6-48F0-FB40-BFE2-F433FEA8D851}"/>
    <hyperlink ref="F6" r:id="rId2" display="https://www.apvrca.org/index.php/44-03-02-09-01-decret-p186-ifb/file" xr:uid="{B77DF8EE-4575-DF44-81E7-2988DE1EEA03}"/>
    <hyperlink ref="F9" r:id="rId3" display="https://www.apvrca.org/index.php/45-03-02-12-01-decret-attribution-pea-190/file" xr:uid="{2C7D3E94-CDC9-F940-A70D-99EE15EA6FAB}"/>
    <hyperlink ref="F10" r:id="rId4" display="https://www.apvrca.org/index.php/45-03-02-12-01-decret-attribution-pea-190/file" xr:uid="{AFD7C8F4-15F7-C94B-AFED-F9DB700C265F}"/>
    <hyperlink ref="G10" r:id="rId5" display="https://www.apvrca.org/index.php/220-decret-n-20-323-portant-retour-au-domaine-du-pea-191-de-rsm/file" xr:uid="{0332428F-4749-2A4A-99D1-C82B0588DF8B}"/>
    <hyperlink ref="F11" r:id="rId6" display="https://www.apvrca.org/index.php/65-decret-pea-thanry/file" xr:uid="{BA002A0C-A63E-6743-B6CB-22B813DA1F36}"/>
    <hyperlink ref="F12" r:id="rId7" display="https://www.apvrca.org/index.php/86-decret-sefca174-3/file" xr:uid="{0DD41205-664A-2D42-BD13-271BF01A63AA}"/>
    <hyperlink ref="F13" r:id="rId8" display="https://docs.google.com/viewer?embedded=true&amp;url=https%3A%2F%2Fwww.apvrca.org%2Findex.php%2F74-decret-p-183-sefca%2Ffile%3Fforce_download%3D1" xr:uid="{644073B1-3BC0-504B-A6B9-00296DEEBACE}"/>
    <hyperlink ref="F14" r:id="rId9" display="https://www.apvrca.org/index.php/20-decret-d-attribution-pea-2fev2004/file" xr:uid="{C1FB9C62-453B-784C-9E11-5A7D91D7E516}"/>
    <hyperlink ref="F15" r:id="rId10" display="https://www.apvrca.org/index.php/72-decret-sofokad/file" xr:uid="{163C67B1-82D4-974A-80F7-1B84BB8A8850}"/>
    <hyperlink ref="F16" r:id="rId11" display="https://www.apvrca.org/index.php/34-03-02-10-01decret-pea-timberland-1/file" xr:uid="{D8163405-7A26-004B-91D9-22F3DE1A4CA9}"/>
    <hyperlink ref="F17" r:id="rId12" display="https://www.apvrca.org/index.php/35-decret-pea-stbc/file" xr:uid="{3A600120-F899-764C-B708-1DFAC7A8701B}"/>
    <hyperlink ref="F18" r:id="rId13" display="https://www.apvrca.org/index.php/183-decret-attribution-pea-centrabois/file" xr:uid="{F5C4A889-8EF9-A04C-95E1-07FFB22A8F7E}"/>
    <hyperlink ref="F19" r:id="rId14" display="https://www.apvrca.org/index.php/237-decret-20-044-d-attribution-de-pea-193-de-societe-bois-rouge/file" xr:uid="{53DB18C1-3ACB-5845-9DE5-93AC44CF4668}"/>
  </hyperlinks>
  <pageMargins left="0.7" right="0.7" top="0.75" bottom="0.75" header="0.3" footer="0.3"/>
  <pageSetup paperSize="9" scale="78" fitToHeight="0" orientation="landscape" r:id="rId1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AAC32-E838-4F11-9FC9-0E1EAF597F8A}">
  <sheetPr>
    <tabColor rgb="FFFF0000"/>
    <pageSetUpPr fitToPage="1"/>
  </sheetPr>
  <dimension ref="A1:H62"/>
  <sheetViews>
    <sheetView zoomScaleNormal="100" zoomScaleSheetLayoutView="47" workbookViewId="0">
      <selection activeCell="J6" sqref="J6:K10"/>
    </sheetView>
  </sheetViews>
  <sheetFormatPr baseColWidth="10" defaultColWidth="8.875" defaultRowHeight="15.75"/>
  <cols>
    <col min="1" max="1" width="3.875" bestFit="1" customWidth="1"/>
    <col min="2" max="2" width="46" bestFit="1" customWidth="1"/>
    <col min="3" max="3" width="9.125" bestFit="1" customWidth="1"/>
    <col min="4" max="4" width="5.5" bestFit="1" customWidth="1"/>
    <col min="5" max="5" width="29.625" bestFit="1" customWidth="1"/>
  </cols>
  <sheetData>
    <row r="1" spans="1:8">
      <c r="A1" s="261" t="s">
        <v>1020</v>
      </c>
      <c r="B1" s="261"/>
      <c r="C1" s="261"/>
      <c r="D1" s="261"/>
      <c r="E1" s="261"/>
    </row>
    <row r="3" spans="1:8" ht="16.5" thickBot="1">
      <c r="A3" s="71" t="s">
        <v>476</v>
      </c>
      <c r="B3" s="71" t="s">
        <v>477</v>
      </c>
      <c r="C3" s="72" t="s">
        <v>0</v>
      </c>
      <c r="D3" s="72" t="s">
        <v>478</v>
      </c>
      <c r="E3" s="71" t="s">
        <v>479</v>
      </c>
    </row>
    <row r="4" spans="1:8" ht="16.5" thickTop="1">
      <c r="A4" s="73">
        <v>1</v>
      </c>
      <c r="B4" s="74" t="s">
        <v>480</v>
      </c>
      <c r="C4" s="75">
        <v>10</v>
      </c>
      <c r="D4" s="75">
        <v>2018</v>
      </c>
      <c r="E4" s="74" t="s">
        <v>481</v>
      </c>
    </row>
    <row r="5" spans="1:8">
      <c r="A5" s="76">
        <v>2</v>
      </c>
      <c r="B5" s="77" t="s">
        <v>482</v>
      </c>
      <c r="C5" s="78">
        <v>22</v>
      </c>
      <c r="D5" s="78">
        <v>2018</v>
      </c>
      <c r="E5" s="77" t="s">
        <v>483</v>
      </c>
    </row>
    <row r="6" spans="1:8">
      <c r="A6" s="73">
        <v>3</v>
      </c>
      <c r="B6" s="74" t="s">
        <v>484</v>
      </c>
      <c r="C6" s="75">
        <v>23</v>
      </c>
      <c r="D6" s="75">
        <v>2018</v>
      </c>
      <c r="E6" s="74" t="s">
        <v>483</v>
      </c>
    </row>
    <row r="7" spans="1:8">
      <c r="A7" s="76">
        <v>4</v>
      </c>
      <c r="B7" s="77" t="s">
        <v>485</v>
      </c>
      <c r="C7" s="78">
        <v>26</v>
      </c>
      <c r="D7" s="78">
        <v>2018</v>
      </c>
      <c r="E7" s="77" t="s">
        <v>486</v>
      </c>
    </row>
    <row r="8" spans="1:8">
      <c r="A8" s="73">
        <v>5</v>
      </c>
      <c r="B8" s="74" t="s">
        <v>487</v>
      </c>
      <c r="C8" s="75">
        <v>29</v>
      </c>
      <c r="D8" s="75">
        <v>2018</v>
      </c>
      <c r="E8" s="74" t="s">
        <v>486</v>
      </c>
    </row>
    <row r="9" spans="1:8" ht="15.6" customHeight="1">
      <c r="A9" s="76">
        <v>6</v>
      </c>
      <c r="B9" s="77" t="s">
        <v>488</v>
      </c>
      <c r="C9" s="78">
        <v>30</v>
      </c>
      <c r="D9" s="78">
        <v>2018</v>
      </c>
      <c r="E9" s="77" t="s">
        <v>486</v>
      </c>
      <c r="G9" s="252" t="s">
        <v>9023</v>
      </c>
      <c r="H9" s="252"/>
    </row>
    <row r="10" spans="1:8" ht="15.6" customHeight="1">
      <c r="A10" s="73">
        <v>7</v>
      </c>
      <c r="B10" s="74" t="s">
        <v>489</v>
      </c>
      <c r="C10" s="75">
        <v>31</v>
      </c>
      <c r="D10" s="75">
        <v>2018</v>
      </c>
      <c r="E10" s="74" t="s">
        <v>486</v>
      </c>
      <c r="G10" s="252"/>
      <c r="H10" s="252"/>
    </row>
    <row r="11" spans="1:8" ht="15.6" customHeight="1">
      <c r="A11" s="76">
        <v>8</v>
      </c>
      <c r="B11" s="77" t="s">
        <v>490</v>
      </c>
      <c r="C11" s="78">
        <v>32</v>
      </c>
      <c r="D11" s="78">
        <v>2018</v>
      </c>
      <c r="E11" s="77" t="s">
        <v>486</v>
      </c>
      <c r="G11" s="252"/>
      <c r="H11" s="252"/>
    </row>
    <row r="12" spans="1:8" ht="15.6" customHeight="1">
      <c r="A12" s="73">
        <v>9</v>
      </c>
      <c r="B12" s="74" t="s">
        <v>491</v>
      </c>
      <c r="C12" s="75">
        <v>33</v>
      </c>
      <c r="D12" s="75">
        <v>2018</v>
      </c>
      <c r="E12" s="74" t="s">
        <v>486</v>
      </c>
      <c r="G12" s="252"/>
      <c r="H12" s="252"/>
    </row>
    <row r="13" spans="1:8" ht="15.6" customHeight="1">
      <c r="A13" s="76">
        <v>10</v>
      </c>
      <c r="B13" s="77" t="s">
        <v>492</v>
      </c>
      <c r="C13" s="78">
        <v>34</v>
      </c>
      <c r="D13" s="78">
        <v>2018</v>
      </c>
      <c r="E13" s="77" t="s">
        <v>486</v>
      </c>
      <c r="G13" s="252"/>
      <c r="H13" s="252"/>
    </row>
    <row r="14" spans="1:8">
      <c r="A14" s="73">
        <v>11</v>
      </c>
      <c r="B14" s="74" t="s">
        <v>493</v>
      </c>
      <c r="C14" s="75">
        <v>35</v>
      </c>
      <c r="D14" s="75">
        <v>2018</v>
      </c>
      <c r="E14" s="74" t="s">
        <v>486</v>
      </c>
    </row>
    <row r="15" spans="1:8">
      <c r="A15" s="76">
        <v>12</v>
      </c>
      <c r="B15" s="77" t="s">
        <v>494</v>
      </c>
      <c r="C15" s="78">
        <v>36</v>
      </c>
      <c r="D15" s="78">
        <v>2018</v>
      </c>
      <c r="E15" s="77" t="s">
        <v>486</v>
      </c>
    </row>
    <row r="16" spans="1:8">
      <c r="A16" s="73">
        <v>13</v>
      </c>
      <c r="B16" s="74" t="s">
        <v>495</v>
      </c>
      <c r="C16" s="75">
        <v>37</v>
      </c>
      <c r="D16" s="75">
        <v>2018</v>
      </c>
      <c r="E16" s="74" t="s">
        <v>486</v>
      </c>
    </row>
    <row r="17" spans="1:5">
      <c r="A17" s="76">
        <v>14</v>
      </c>
      <c r="B17" s="77" t="s">
        <v>496</v>
      </c>
      <c r="C17" s="78">
        <v>15</v>
      </c>
      <c r="D17" s="78">
        <v>2019</v>
      </c>
      <c r="E17" s="77" t="s">
        <v>497</v>
      </c>
    </row>
    <row r="18" spans="1:5">
      <c r="A18" s="73">
        <v>15</v>
      </c>
      <c r="B18" s="74" t="s">
        <v>498</v>
      </c>
      <c r="C18" s="75">
        <v>16</v>
      </c>
      <c r="D18" s="75">
        <v>2019</v>
      </c>
      <c r="E18" s="74" t="s">
        <v>499</v>
      </c>
    </row>
    <row r="19" spans="1:5">
      <c r="A19" s="76">
        <v>16</v>
      </c>
      <c r="B19" s="77" t="s">
        <v>500</v>
      </c>
      <c r="C19" s="78">
        <v>17</v>
      </c>
      <c r="D19" s="78">
        <v>2019</v>
      </c>
      <c r="E19" s="77" t="s">
        <v>501</v>
      </c>
    </row>
    <row r="20" spans="1:5">
      <c r="A20" s="73">
        <v>17</v>
      </c>
      <c r="B20" s="74" t="s">
        <v>502</v>
      </c>
      <c r="C20" s="75">
        <v>23</v>
      </c>
      <c r="D20" s="75">
        <v>2019</v>
      </c>
      <c r="E20" s="74" t="s">
        <v>503</v>
      </c>
    </row>
    <row r="21" spans="1:5">
      <c r="A21" s="76">
        <v>18</v>
      </c>
      <c r="B21" s="77" t="s">
        <v>504</v>
      </c>
      <c r="C21" s="78">
        <v>24</v>
      </c>
      <c r="D21" s="78">
        <v>2019</v>
      </c>
      <c r="E21" s="77" t="s">
        <v>505</v>
      </c>
    </row>
    <row r="22" spans="1:5">
      <c r="A22" s="73">
        <v>19</v>
      </c>
      <c r="B22" s="74" t="s">
        <v>506</v>
      </c>
      <c r="C22" s="75">
        <v>26</v>
      </c>
      <c r="D22" s="75">
        <v>2019</v>
      </c>
      <c r="E22" s="74" t="s">
        <v>507</v>
      </c>
    </row>
    <row r="23" spans="1:5">
      <c r="A23" s="76">
        <v>20</v>
      </c>
      <c r="B23" s="77" t="s">
        <v>508</v>
      </c>
      <c r="C23" s="78">
        <v>27</v>
      </c>
      <c r="D23" s="78">
        <v>2019</v>
      </c>
      <c r="E23" s="77" t="s">
        <v>507</v>
      </c>
    </row>
    <row r="24" spans="1:5">
      <c r="A24" s="73">
        <v>21</v>
      </c>
      <c r="B24" s="74" t="s">
        <v>509</v>
      </c>
      <c r="C24" s="75">
        <v>32</v>
      </c>
      <c r="D24" s="75">
        <v>2019</v>
      </c>
      <c r="E24" s="74" t="s">
        <v>510</v>
      </c>
    </row>
    <row r="25" spans="1:5">
      <c r="A25" s="76">
        <v>22</v>
      </c>
      <c r="B25" s="77" t="s">
        <v>511</v>
      </c>
      <c r="C25" s="78">
        <v>31</v>
      </c>
      <c r="D25" s="78">
        <v>2019</v>
      </c>
      <c r="E25" s="77" t="s">
        <v>510</v>
      </c>
    </row>
    <row r="26" spans="1:5">
      <c r="A26" s="73">
        <v>23</v>
      </c>
      <c r="B26" s="74" t="s">
        <v>512</v>
      </c>
      <c r="C26" s="75">
        <v>34</v>
      </c>
      <c r="D26" s="75">
        <v>2019</v>
      </c>
      <c r="E26" s="74" t="s">
        <v>513</v>
      </c>
    </row>
    <row r="27" spans="1:5">
      <c r="A27" s="76">
        <v>24</v>
      </c>
      <c r="B27" s="77" t="s">
        <v>514</v>
      </c>
      <c r="C27" s="78">
        <v>40</v>
      </c>
      <c r="D27" s="78">
        <v>2019</v>
      </c>
      <c r="E27" s="77" t="s">
        <v>515</v>
      </c>
    </row>
    <row r="28" spans="1:5">
      <c r="A28" s="73">
        <v>25</v>
      </c>
      <c r="B28" s="74" t="s">
        <v>516</v>
      </c>
      <c r="C28" s="75">
        <v>45</v>
      </c>
      <c r="D28" s="75">
        <v>2019</v>
      </c>
      <c r="E28" s="74" t="s">
        <v>517</v>
      </c>
    </row>
    <row r="29" spans="1:5">
      <c r="A29" s="76">
        <v>26</v>
      </c>
      <c r="B29" s="77" t="s">
        <v>518</v>
      </c>
      <c r="C29" s="79"/>
      <c r="D29" s="78">
        <v>2019</v>
      </c>
      <c r="E29" s="77" t="s">
        <v>519</v>
      </c>
    </row>
    <row r="30" spans="1:5">
      <c r="A30" s="73">
        <v>27</v>
      </c>
      <c r="B30" s="74" t="s">
        <v>520</v>
      </c>
      <c r="C30" s="80"/>
      <c r="D30" s="75">
        <v>2019</v>
      </c>
      <c r="E30" s="74" t="s">
        <v>521</v>
      </c>
    </row>
    <row r="31" spans="1:5">
      <c r="A31" s="76">
        <v>28</v>
      </c>
      <c r="B31" s="77" t="s">
        <v>522</v>
      </c>
      <c r="C31" s="78">
        <v>4</v>
      </c>
      <c r="D31" s="78">
        <v>2020</v>
      </c>
      <c r="E31" s="77" t="s">
        <v>523</v>
      </c>
    </row>
    <row r="32" spans="1:5">
      <c r="A32" s="73">
        <v>29</v>
      </c>
      <c r="B32" s="74" t="s">
        <v>524</v>
      </c>
      <c r="C32" s="75">
        <v>11</v>
      </c>
      <c r="D32" s="75">
        <v>2020</v>
      </c>
      <c r="E32" s="74" t="s">
        <v>525</v>
      </c>
    </row>
    <row r="33" spans="1:5">
      <c r="A33" s="76">
        <v>30</v>
      </c>
      <c r="B33" s="77" t="s">
        <v>526</v>
      </c>
      <c r="C33" s="78">
        <v>12</v>
      </c>
      <c r="D33" s="78">
        <v>2020</v>
      </c>
      <c r="E33" s="77" t="s">
        <v>525</v>
      </c>
    </row>
    <row r="34" spans="1:5">
      <c r="A34" s="73">
        <v>31</v>
      </c>
      <c r="B34" s="74" t="s">
        <v>527</v>
      </c>
      <c r="C34" s="75">
        <v>13</v>
      </c>
      <c r="D34" s="75">
        <v>2020</v>
      </c>
      <c r="E34" s="74" t="s">
        <v>528</v>
      </c>
    </row>
    <row r="35" spans="1:5">
      <c r="A35" s="76">
        <v>32</v>
      </c>
      <c r="B35" s="77" t="s">
        <v>529</v>
      </c>
      <c r="C35" s="78">
        <v>12</v>
      </c>
      <c r="D35" s="78">
        <v>2020</v>
      </c>
      <c r="E35" s="77" t="s">
        <v>528</v>
      </c>
    </row>
    <row r="36" spans="1:5">
      <c r="A36" s="73">
        <v>33</v>
      </c>
      <c r="B36" s="74" t="s">
        <v>530</v>
      </c>
      <c r="C36" s="75">
        <v>18</v>
      </c>
      <c r="D36" s="75">
        <v>2020</v>
      </c>
      <c r="E36" s="74" t="s">
        <v>531</v>
      </c>
    </row>
    <row r="37" spans="1:5">
      <c r="A37" s="76">
        <v>34</v>
      </c>
      <c r="B37" s="77" t="s">
        <v>532</v>
      </c>
      <c r="C37" s="78">
        <v>30</v>
      </c>
      <c r="D37" s="78">
        <v>2020</v>
      </c>
      <c r="E37" s="77" t="s">
        <v>533</v>
      </c>
    </row>
    <row r="38" spans="1:5">
      <c r="A38" s="73">
        <v>35</v>
      </c>
      <c r="B38" s="74" t="s">
        <v>534</v>
      </c>
      <c r="C38" s="75">
        <v>31</v>
      </c>
      <c r="D38" s="75">
        <v>2020</v>
      </c>
      <c r="E38" s="74" t="s">
        <v>533</v>
      </c>
    </row>
    <row r="39" spans="1:5">
      <c r="A39" s="76">
        <v>36</v>
      </c>
      <c r="B39" s="77" t="s">
        <v>535</v>
      </c>
      <c r="C39" s="78">
        <v>34</v>
      </c>
      <c r="D39" s="78">
        <v>2020</v>
      </c>
      <c r="E39" s="77" t="s">
        <v>536</v>
      </c>
    </row>
    <row r="40" spans="1:5">
      <c r="A40" s="73">
        <v>37</v>
      </c>
      <c r="B40" s="74" t="s">
        <v>537</v>
      </c>
      <c r="C40" s="75">
        <v>18</v>
      </c>
      <c r="D40" s="75">
        <v>2021</v>
      </c>
      <c r="E40" s="74" t="s">
        <v>538</v>
      </c>
    </row>
    <row r="41" spans="1:5">
      <c r="A41" s="76">
        <v>38</v>
      </c>
      <c r="B41" s="77" t="s">
        <v>539</v>
      </c>
      <c r="C41" s="78">
        <v>17</v>
      </c>
      <c r="D41" s="78">
        <v>2021</v>
      </c>
      <c r="E41" s="77" t="s">
        <v>540</v>
      </c>
    </row>
    <row r="42" spans="1:5">
      <c r="A42" s="73">
        <v>39</v>
      </c>
      <c r="B42" s="74" t="s">
        <v>541</v>
      </c>
      <c r="C42" s="75">
        <v>16</v>
      </c>
      <c r="D42" s="75">
        <v>2021</v>
      </c>
      <c r="E42" s="74" t="s">
        <v>542</v>
      </c>
    </row>
    <row r="43" spans="1:5">
      <c r="A43" s="76">
        <v>40</v>
      </c>
      <c r="B43" s="77" t="s">
        <v>543</v>
      </c>
      <c r="C43" s="78">
        <v>16</v>
      </c>
      <c r="D43" s="78">
        <v>2021</v>
      </c>
      <c r="E43" s="77" t="s">
        <v>544</v>
      </c>
    </row>
    <row r="44" spans="1:5">
      <c r="A44" s="73">
        <v>41</v>
      </c>
      <c r="B44" s="74" t="s">
        <v>545</v>
      </c>
      <c r="C44" s="75">
        <v>15</v>
      </c>
      <c r="D44" s="75">
        <v>2021</v>
      </c>
      <c r="E44" s="74" t="s">
        <v>546</v>
      </c>
    </row>
    <row r="45" spans="1:5">
      <c r="A45" s="76">
        <v>42</v>
      </c>
      <c r="B45" s="77" t="s">
        <v>534</v>
      </c>
      <c r="C45" s="78">
        <v>14</v>
      </c>
      <c r="D45" s="78">
        <v>2021</v>
      </c>
      <c r="E45" s="77" t="s">
        <v>540</v>
      </c>
    </row>
    <row r="46" spans="1:5">
      <c r="A46" s="73">
        <v>43</v>
      </c>
      <c r="B46" s="74" t="s">
        <v>547</v>
      </c>
      <c r="C46" s="75">
        <v>13</v>
      </c>
      <c r="D46" s="75">
        <v>2021</v>
      </c>
      <c r="E46" s="74" t="s">
        <v>542</v>
      </c>
    </row>
    <row r="47" spans="1:5">
      <c r="A47" s="76">
        <v>44</v>
      </c>
      <c r="B47" s="77" t="s">
        <v>548</v>
      </c>
      <c r="C47" s="78">
        <v>12</v>
      </c>
      <c r="D47" s="78">
        <v>2021</v>
      </c>
      <c r="E47" s="77" t="s">
        <v>542</v>
      </c>
    </row>
    <row r="48" spans="1:5">
      <c r="A48" s="73">
        <v>45</v>
      </c>
      <c r="B48" s="74" t="s">
        <v>549</v>
      </c>
      <c r="C48" s="75">
        <v>11</v>
      </c>
      <c r="D48" s="75">
        <v>2021</v>
      </c>
      <c r="E48" s="74" t="s">
        <v>542</v>
      </c>
    </row>
    <row r="49" spans="1:5">
      <c r="A49" s="76">
        <v>46</v>
      </c>
      <c r="B49" s="77" t="s">
        <v>550</v>
      </c>
      <c r="C49" s="78">
        <v>10</v>
      </c>
      <c r="D49" s="78">
        <v>2021</v>
      </c>
      <c r="E49" s="77" t="s">
        <v>542</v>
      </c>
    </row>
    <row r="50" spans="1:5">
      <c r="A50" s="73">
        <v>47</v>
      </c>
      <c r="B50" s="74" t="s">
        <v>551</v>
      </c>
      <c r="C50" s="75">
        <v>9</v>
      </c>
      <c r="D50" s="75">
        <v>2021</v>
      </c>
      <c r="E50" s="74" t="s">
        <v>552</v>
      </c>
    </row>
    <row r="51" spans="1:5">
      <c r="A51" s="76">
        <v>48</v>
      </c>
      <c r="B51" s="77" t="s">
        <v>553</v>
      </c>
      <c r="C51" s="78">
        <v>2</v>
      </c>
      <c r="D51" s="78">
        <v>2021</v>
      </c>
      <c r="E51" s="77" t="s">
        <v>517</v>
      </c>
    </row>
    <row r="52" spans="1:5">
      <c r="A52" s="73">
        <v>49</v>
      </c>
      <c r="B52" s="74" t="s">
        <v>554</v>
      </c>
      <c r="C52" s="75">
        <v>7</v>
      </c>
      <c r="D52" s="75">
        <v>2021</v>
      </c>
      <c r="E52" s="74" t="s">
        <v>517</v>
      </c>
    </row>
    <row r="53" spans="1:5">
      <c r="A53" s="76">
        <v>50</v>
      </c>
      <c r="B53" s="77" t="s">
        <v>555</v>
      </c>
      <c r="C53" s="78">
        <v>6</v>
      </c>
      <c r="D53" s="78">
        <v>2021</v>
      </c>
      <c r="E53" s="77" t="s">
        <v>556</v>
      </c>
    </row>
    <row r="54" spans="1:5">
      <c r="A54" s="73">
        <v>51</v>
      </c>
      <c r="B54" s="74" t="s">
        <v>557</v>
      </c>
      <c r="C54" s="75">
        <v>5</v>
      </c>
      <c r="D54" s="75">
        <v>2021</v>
      </c>
      <c r="E54" s="74" t="s">
        <v>558</v>
      </c>
    </row>
    <row r="55" spans="1:5">
      <c r="A55" s="76">
        <v>52</v>
      </c>
      <c r="B55" s="77" t="s">
        <v>559</v>
      </c>
      <c r="C55" s="78">
        <v>4</v>
      </c>
      <c r="D55" s="78">
        <v>2021</v>
      </c>
      <c r="E55" s="77" t="s">
        <v>560</v>
      </c>
    </row>
    <row r="56" spans="1:5">
      <c r="A56" s="73">
        <v>53</v>
      </c>
      <c r="B56" s="74" t="s">
        <v>561</v>
      </c>
      <c r="C56" s="75">
        <v>3</v>
      </c>
      <c r="D56" s="75">
        <v>2021</v>
      </c>
      <c r="E56" s="74" t="s">
        <v>562</v>
      </c>
    </row>
    <row r="57" spans="1:5">
      <c r="A57" s="76">
        <v>54</v>
      </c>
      <c r="B57" s="77" t="s">
        <v>563</v>
      </c>
      <c r="C57" s="78">
        <v>2</v>
      </c>
      <c r="D57" s="78">
        <v>2021</v>
      </c>
      <c r="E57" s="77" t="s">
        <v>564</v>
      </c>
    </row>
    <row r="58" spans="1:5">
      <c r="A58" s="73">
        <v>55</v>
      </c>
      <c r="B58" s="74" t="s">
        <v>565</v>
      </c>
      <c r="C58" s="75">
        <v>1</v>
      </c>
      <c r="D58" s="75">
        <v>2021</v>
      </c>
      <c r="E58" s="74" t="s">
        <v>546</v>
      </c>
    </row>
    <row r="59" spans="1:5">
      <c r="A59" s="76">
        <v>56</v>
      </c>
      <c r="B59" s="77" t="s">
        <v>566</v>
      </c>
      <c r="C59" s="78">
        <v>47</v>
      </c>
      <c r="D59" s="78">
        <v>2021</v>
      </c>
      <c r="E59" s="77" t="s">
        <v>567</v>
      </c>
    </row>
    <row r="60" spans="1:5">
      <c r="A60" s="73">
        <v>57</v>
      </c>
      <c r="B60" s="74" t="s">
        <v>568</v>
      </c>
      <c r="C60" s="75">
        <v>18</v>
      </c>
      <c r="D60" s="75">
        <v>2021</v>
      </c>
      <c r="E60" s="74" t="s">
        <v>569</v>
      </c>
    </row>
    <row r="61" spans="1:5">
      <c r="A61" s="76">
        <v>58</v>
      </c>
      <c r="B61" s="77" t="s">
        <v>570</v>
      </c>
      <c r="C61" s="78">
        <v>35</v>
      </c>
      <c r="D61" s="78">
        <v>2021</v>
      </c>
      <c r="E61" s="77" t="s">
        <v>571</v>
      </c>
    </row>
    <row r="62" spans="1:5">
      <c r="A62" s="73">
        <v>59</v>
      </c>
      <c r="B62" s="74" t="s">
        <v>570</v>
      </c>
      <c r="C62" s="75">
        <v>36</v>
      </c>
      <c r="D62" s="75">
        <v>2021</v>
      </c>
      <c r="E62" s="74" t="s">
        <v>572</v>
      </c>
    </row>
  </sheetData>
  <autoFilter ref="A3:E62" xr:uid="{FD9AAC32-E838-4F11-9FC9-0E1EAF597F8A}"/>
  <mergeCells count="2">
    <mergeCell ref="A1:E1"/>
    <mergeCell ref="G9:H13"/>
  </mergeCells>
  <pageMargins left="0.70866141732283472" right="0.70866141732283472" top="0.74803149606299213" bottom="0.74803149606299213" header="0.31496062992125984" footer="0.31496062992125984"/>
  <pageSetup paperSize="9" scale="8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75306-4238-41A8-8F87-0CBA78626DF8}">
  <sheetPr>
    <tabColor rgb="FF92D050"/>
    <pageSetUpPr fitToPage="1"/>
  </sheetPr>
  <dimension ref="A1:AO36"/>
  <sheetViews>
    <sheetView zoomScaleNormal="100" workbookViewId="0">
      <selection activeCell="B3" sqref="B3"/>
    </sheetView>
  </sheetViews>
  <sheetFormatPr baseColWidth="10" defaultColWidth="8.875" defaultRowHeight="15.75"/>
  <cols>
    <col min="1" max="1" width="4.625" style="21" bestFit="1" customWidth="1"/>
    <col min="2" max="2" width="13.75" customWidth="1"/>
    <col min="3" max="3" width="11" bestFit="1" customWidth="1"/>
    <col min="4" max="4" width="7" bestFit="1" customWidth="1"/>
    <col min="5" max="5" width="32.125" bestFit="1" customWidth="1"/>
    <col min="6" max="6" width="11" bestFit="1" customWidth="1"/>
    <col min="7" max="7" width="45" bestFit="1" customWidth="1"/>
    <col min="8" max="8" width="10.625" customWidth="1"/>
    <col min="9" max="9" width="11.5" customWidth="1"/>
    <col min="10" max="10" width="15" bestFit="1" customWidth="1"/>
    <col min="11" max="11" width="10.375" bestFit="1" customWidth="1"/>
    <col min="12" max="12" width="15" bestFit="1" customWidth="1"/>
    <col min="13" max="13" width="10.875" customWidth="1"/>
    <col min="14" max="14" width="14.5" bestFit="1" customWidth="1"/>
    <col min="15" max="15" width="10.75" bestFit="1" customWidth="1"/>
    <col min="16" max="16" width="13.5" customWidth="1"/>
    <col min="17" max="17" width="10.875" customWidth="1"/>
    <col min="18" max="18" width="9.375" customWidth="1"/>
    <col min="20" max="20" width="9.125" customWidth="1"/>
    <col min="21" max="21" width="11.625" customWidth="1"/>
    <col min="22" max="22" width="10.875" customWidth="1"/>
    <col min="23" max="23" width="10.125" customWidth="1"/>
    <col min="24" max="24" width="11.875" customWidth="1"/>
    <col min="26" max="26" width="11.375" customWidth="1"/>
    <col min="27" max="27" width="9.875" customWidth="1"/>
    <col min="28" max="28" width="11.5" customWidth="1"/>
    <col min="29" max="30" width="12.625" customWidth="1"/>
    <col min="31" max="31" width="13.5" customWidth="1"/>
    <col min="32" max="33" width="14" customWidth="1"/>
    <col min="34" max="34" width="12.875" customWidth="1"/>
    <col min="35" max="35" width="11.625" customWidth="1"/>
    <col min="36" max="36" width="12.625" customWidth="1"/>
    <col min="37" max="37" width="14.625" customWidth="1"/>
    <col min="38" max="38" width="14.875" customWidth="1"/>
    <col min="39" max="39" width="14.625" customWidth="1"/>
    <col min="40" max="40" width="9.125" customWidth="1"/>
    <col min="41" max="41" width="11.625" customWidth="1"/>
  </cols>
  <sheetData>
    <row r="1" spans="1:41">
      <c r="A1" s="249" t="s">
        <v>993</v>
      </c>
      <c r="B1" s="249"/>
      <c r="C1" s="249"/>
      <c r="D1" s="249"/>
      <c r="E1" s="249"/>
      <c r="F1" s="249"/>
      <c r="G1" s="249"/>
      <c r="K1" s="104"/>
      <c r="L1" s="104"/>
      <c r="M1" s="104"/>
      <c r="N1" s="104"/>
      <c r="O1" s="104"/>
    </row>
    <row r="3" spans="1:41" s="49" customFormat="1">
      <c r="A3" s="70" t="s">
        <v>0</v>
      </c>
      <c r="B3" s="54" t="s">
        <v>618</v>
      </c>
      <c r="C3" s="54" t="s">
        <v>619</v>
      </c>
      <c r="D3" s="54" t="s">
        <v>620</v>
      </c>
      <c r="E3" s="54" t="s">
        <v>621</v>
      </c>
      <c r="F3" s="54" t="s">
        <v>464</v>
      </c>
      <c r="G3" s="54" t="s">
        <v>622</v>
      </c>
      <c r="H3" s="54" t="s">
        <v>623</v>
      </c>
      <c r="I3" s="54" t="s">
        <v>624</v>
      </c>
      <c r="J3" s="54" t="s">
        <v>625</v>
      </c>
      <c r="K3" s="54" t="s">
        <v>626</v>
      </c>
      <c r="L3" s="54" t="s">
        <v>681</v>
      </c>
      <c r="M3" s="54" t="s">
        <v>627</v>
      </c>
      <c r="N3" s="54" t="s">
        <v>628</v>
      </c>
      <c r="O3" s="54" t="s">
        <v>629</v>
      </c>
      <c r="P3" s="54" t="s">
        <v>630</v>
      </c>
      <c r="Q3" s="54" t="s">
        <v>631</v>
      </c>
      <c r="R3" s="54" t="s">
        <v>632</v>
      </c>
      <c r="S3" s="54" t="s">
        <v>633</v>
      </c>
      <c r="T3" s="54" t="s">
        <v>634</v>
      </c>
      <c r="U3" s="54" t="s">
        <v>635</v>
      </c>
      <c r="V3" s="54" t="s">
        <v>636</v>
      </c>
      <c r="W3" s="54" t="s">
        <v>637</v>
      </c>
      <c r="X3" s="54" t="s">
        <v>638</v>
      </c>
      <c r="Y3" s="54" t="s">
        <v>639</v>
      </c>
      <c r="Z3" s="54" t="s">
        <v>682</v>
      </c>
      <c r="AA3" s="54" t="s">
        <v>640</v>
      </c>
      <c r="AB3" s="54" t="s">
        <v>641</v>
      </c>
      <c r="AC3" s="54" t="s">
        <v>642</v>
      </c>
      <c r="AD3" s="54" t="s">
        <v>643</v>
      </c>
      <c r="AE3" s="54" t="s">
        <v>644</v>
      </c>
      <c r="AF3" s="54" t="s">
        <v>645</v>
      </c>
      <c r="AG3" s="54" t="s">
        <v>646</v>
      </c>
      <c r="AH3" s="54" t="s">
        <v>647</v>
      </c>
      <c r="AI3" s="54" t="s">
        <v>648</v>
      </c>
      <c r="AJ3" s="54" t="s">
        <v>649</v>
      </c>
      <c r="AK3" s="54" t="s">
        <v>650</v>
      </c>
      <c r="AL3" s="54" t="s">
        <v>651</v>
      </c>
      <c r="AM3" s="54" t="s">
        <v>652</v>
      </c>
      <c r="AN3" s="54" t="s">
        <v>653</v>
      </c>
      <c r="AO3" s="54" t="s">
        <v>654</v>
      </c>
    </row>
    <row r="4" spans="1:41">
      <c r="A4" s="50">
        <v>1</v>
      </c>
      <c r="B4" s="50">
        <v>2022</v>
      </c>
      <c r="C4" s="51" t="s">
        <v>655</v>
      </c>
      <c r="D4" s="51" t="s">
        <v>683</v>
      </c>
      <c r="E4" s="51" t="s">
        <v>1801</v>
      </c>
      <c r="F4" s="51" t="s">
        <v>573</v>
      </c>
      <c r="G4" s="51" t="s">
        <v>2017</v>
      </c>
      <c r="H4" s="51"/>
      <c r="I4" s="51" t="s">
        <v>1440</v>
      </c>
      <c r="J4" s="52">
        <v>44915</v>
      </c>
      <c r="K4" s="51" t="s">
        <v>1912</v>
      </c>
      <c r="L4" s="52" t="s">
        <v>1944</v>
      </c>
      <c r="M4" s="51" t="s">
        <v>1968</v>
      </c>
      <c r="N4" s="52" t="s">
        <v>1944</v>
      </c>
      <c r="O4" s="53">
        <v>56541240</v>
      </c>
      <c r="P4" s="53">
        <v>989472</v>
      </c>
      <c r="Q4" s="53">
        <v>1955758</v>
      </c>
      <c r="R4" s="51" t="s">
        <v>658</v>
      </c>
      <c r="S4" s="51" t="s">
        <v>658</v>
      </c>
      <c r="T4" s="51" t="s">
        <v>657</v>
      </c>
      <c r="U4" s="51" t="s">
        <v>655</v>
      </c>
      <c r="V4" s="51" t="s">
        <v>659</v>
      </c>
      <c r="W4" s="51" t="s">
        <v>659</v>
      </c>
      <c r="X4" s="51" t="s">
        <v>660</v>
      </c>
      <c r="Y4" s="51" t="s">
        <v>661</v>
      </c>
      <c r="Z4" s="53">
        <v>1</v>
      </c>
      <c r="AA4" s="51"/>
      <c r="AB4" s="51"/>
      <c r="AC4" s="51" t="s">
        <v>684</v>
      </c>
      <c r="AD4" s="51" t="s">
        <v>685</v>
      </c>
      <c r="AE4" s="51"/>
      <c r="AF4" s="51"/>
      <c r="AG4" s="51" t="s">
        <v>2004</v>
      </c>
      <c r="AH4" s="53">
        <v>1</v>
      </c>
      <c r="AI4" s="53">
        <v>1310</v>
      </c>
      <c r="AJ4" s="51" t="s">
        <v>686</v>
      </c>
      <c r="AK4" s="51" t="s">
        <v>658</v>
      </c>
      <c r="AL4" s="53" t="s">
        <v>1444</v>
      </c>
      <c r="AM4" s="51">
        <v>1</v>
      </c>
      <c r="AN4" s="51" t="s">
        <v>665</v>
      </c>
      <c r="AO4" s="51" t="s">
        <v>666</v>
      </c>
    </row>
    <row r="5" spans="1:41">
      <c r="A5" s="50">
        <v>2</v>
      </c>
      <c r="B5" s="50">
        <v>2022</v>
      </c>
      <c r="C5" s="51" t="s">
        <v>655</v>
      </c>
      <c r="D5" s="51" t="s">
        <v>683</v>
      </c>
      <c r="E5" s="51" t="s">
        <v>1801</v>
      </c>
      <c r="F5" s="51" t="s">
        <v>573</v>
      </c>
      <c r="G5" s="51" t="s">
        <v>2017</v>
      </c>
      <c r="H5" s="51"/>
      <c r="I5" s="51" t="s">
        <v>1440</v>
      </c>
      <c r="J5" s="52">
        <v>44911</v>
      </c>
      <c r="K5" s="51" t="s">
        <v>1913</v>
      </c>
      <c r="L5" s="52" t="s">
        <v>1945</v>
      </c>
      <c r="M5" s="51" t="s">
        <v>1969</v>
      </c>
      <c r="N5" s="52" t="s">
        <v>1945</v>
      </c>
      <c r="O5" s="53">
        <v>719706777</v>
      </c>
      <c r="P5" s="53">
        <v>12594869</v>
      </c>
      <c r="Q5" s="53">
        <v>2355865</v>
      </c>
      <c r="R5" s="51" t="s">
        <v>658</v>
      </c>
      <c r="S5" s="51" t="s">
        <v>658</v>
      </c>
      <c r="T5" s="51" t="s">
        <v>657</v>
      </c>
      <c r="U5" s="51" t="s">
        <v>655</v>
      </c>
      <c r="V5" s="51" t="s">
        <v>659</v>
      </c>
      <c r="W5" s="51" t="s">
        <v>659</v>
      </c>
      <c r="X5" s="51" t="s">
        <v>660</v>
      </c>
      <c r="Y5" s="51" t="s">
        <v>661</v>
      </c>
      <c r="Z5" s="53">
        <v>1</v>
      </c>
      <c r="AA5" s="51"/>
      <c r="AB5" s="51"/>
      <c r="AC5" s="51" t="s">
        <v>684</v>
      </c>
      <c r="AD5" s="51" t="s">
        <v>685</v>
      </c>
      <c r="AE5" s="51"/>
      <c r="AF5" s="51"/>
      <c r="AG5" s="51" t="s">
        <v>2004</v>
      </c>
      <c r="AH5" s="53">
        <v>1</v>
      </c>
      <c r="AI5" s="53">
        <v>1</v>
      </c>
      <c r="AJ5" s="51" t="s">
        <v>686</v>
      </c>
      <c r="AK5" s="51" t="s">
        <v>658</v>
      </c>
      <c r="AL5" s="53" t="s">
        <v>1444</v>
      </c>
      <c r="AM5" s="51">
        <v>1</v>
      </c>
      <c r="AN5" s="51" t="s">
        <v>665</v>
      </c>
      <c r="AO5" s="51" t="s">
        <v>666</v>
      </c>
    </row>
    <row r="6" spans="1:41">
      <c r="A6" s="50">
        <v>3</v>
      </c>
      <c r="B6" s="50">
        <v>2022</v>
      </c>
      <c r="C6" s="51" t="s">
        <v>655</v>
      </c>
      <c r="D6" s="51" t="s">
        <v>683</v>
      </c>
      <c r="E6" s="51" t="s">
        <v>2014</v>
      </c>
      <c r="F6" s="51" t="s">
        <v>576</v>
      </c>
      <c r="G6" s="51" t="s">
        <v>2018</v>
      </c>
      <c r="H6" s="51"/>
      <c r="I6" s="51" t="s">
        <v>1910</v>
      </c>
      <c r="J6" s="52">
        <v>44910</v>
      </c>
      <c r="K6" s="51" t="s">
        <v>1914</v>
      </c>
      <c r="L6" s="52" t="s">
        <v>1946</v>
      </c>
      <c r="M6" s="51" t="s">
        <v>1970</v>
      </c>
      <c r="N6" s="52" t="s">
        <v>1946</v>
      </c>
      <c r="O6" s="53">
        <v>65823435</v>
      </c>
      <c r="P6" s="53">
        <v>1151911</v>
      </c>
      <c r="Q6" s="53">
        <v>14097034</v>
      </c>
      <c r="R6" s="51" t="s">
        <v>658</v>
      </c>
      <c r="S6" s="51" t="s">
        <v>658</v>
      </c>
      <c r="T6" s="51" t="s">
        <v>657</v>
      </c>
      <c r="U6" s="51" t="s">
        <v>655</v>
      </c>
      <c r="V6" s="51" t="s">
        <v>659</v>
      </c>
      <c r="W6" s="51" t="s">
        <v>659</v>
      </c>
      <c r="X6" s="51" t="s">
        <v>660</v>
      </c>
      <c r="Y6" s="51" t="s">
        <v>661</v>
      </c>
      <c r="Z6" s="53">
        <v>1</v>
      </c>
      <c r="AA6" s="51"/>
      <c r="AB6" s="51"/>
      <c r="AC6" s="51" t="s">
        <v>684</v>
      </c>
      <c r="AD6" s="51" t="s">
        <v>685</v>
      </c>
      <c r="AE6" s="51"/>
      <c r="AF6" s="51"/>
      <c r="AG6" s="51" t="s">
        <v>2005</v>
      </c>
      <c r="AH6" s="53">
        <v>1</v>
      </c>
      <c r="AI6" s="53">
        <v>1</v>
      </c>
      <c r="AJ6" s="51" t="s">
        <v>664</v>
      </c>
      <c r="AK6" s="51" t="s">
        <v>658</v>
      </c>
      <c r="AL6" s="53" t="s">
        <v>1999</v>
      </c>
      <c r="AM6" s="51">
        <v>390</v>
      </c>
      <c r="AN6" s="51" t="s">
        <v>665</v>
      </c>
      <c r="AO6" s="51" t="s">
        <v>666</v>
      </c>
    </row>
    <row r="7" spans="1:41">
      <c r="A7" s="50">
        <v>4</v>
      </c>
      <c r="B7" s="50">
        <v>2022</v>
      </c>
      <c r="C7" s="51" t="s">
        <v>655</v>
      </c>
      <c r="D7" s="51" t="s">
        <v>683</v>
      </c>
      <c r="E7" s="51" t="s">
        <v>2014</v>
      </c>
      <c r="F7" s="51" t="s">
        <v>576</v>
      </c>
      <c r="G7" s="51" t="s">
        <v>2018</v>
      </c>
      <c r="H7" s="51"/>
      <c r="I7" s="51" t="s">
        <v>1910</v>
      </c>
      <c r="J7" s="52">
        <v>44901</v>
      </c>
      <c r="K7" s="51" t="s">
        <v>1915</v>
      </c>
      <c r="L7" s="52" t="s">
        <v>1485</v>
      </c>
      <c r="M7" s="51" t="s">
        <v>1971</v>
      </c>
      <c r="N7" s="52" t="s">
        <v>1485</v>
      </c>
      <c r="O7" s="53">
        <v>183196670</v>
      </c>
      <c r="P7" s="53">
        <v>3205942</v>
      </c>
      <c r="Q7" s="53">
        <v>3205942</v>
      </c>
      <c r="R7" s="51" t="s">
        <v>658</v>
      </c>
      <c r="S7" s="51" t="s">
        <v>658</v>
      </c>
      <c r="T7" s="51" t="s">
        <v>657</v>
      </c>
      <c r="U7" s="51" t="s">
        <v>655</v>
      </c>
      <c r="V7" s="51" t="s">
        <v>659</v>
      </c>
      <c r="W7" s="51" t="s">
        <v>659</v>
      </c>
      <c r="X7" s="51" t="s">
        <v>660</v>
      </c>
      <c r="Y7" s="51" t="s">
        <v>661</v>
      </c>
      <c r="Z7" s="53">
        <v>1</v>
      </c>
      <c r="AA7" s="51"/>
      <c r="AB7" s="51"/>
      <c r="AC7" s="51" t="s">
        <v>684</v>
      </c>
      <c r="AD7" s="51" t="s">
        <v>689</v>
      </c>
      <c r="AE7" s="51"/>
      <c r="AF7" s="51"/>
      <c r="AG7" s="51" t="s">
        <v>2006</v>
      </c>
      <c r="AH7" s="53">
        <v>1</v>
      </c>
      <c r="AI7" s="53">
        <v>1</v>
      </c>
      <c r="AJ7" s="51" t="s">
        <v>664</v>
      </c>
      <c r="AK7" s="51" t="s">
        <v>658</v>
      </c>
      <c r="AL7" s="53" t="s">
        <v>2000</v>
      </c>
      <c r="AM7" s="51">
        <v>1505</v>
      </c>
      <c r="AN7" s="51" t="s">
        <v>665</v>
      </c>
      <c r="AO7" s="51" t="s">
        <v>666</v>
      </c>
    </row>
    <row r="8" spans="1:41">
      <c r="A8" s="50">
        <v>5</v>
      </c>
      <c r="B8" s="50">
        <v>2022</v>
      </c>
      <c r="C8" s="51" t="s">
        <v>655</v>
      </c>
      <c r="D8" s="51" t="s">
        <v>683</v>
      </c>
      <c r="E8" s="51" t="s">
        <v>1801</v>
      </c>
      <c r="F8" s="51" t="s">
        <v>1905</v>
      </c>
      <c r="G8" s="51" t="s">
        <v>2019</v>
      </c>
      <c r="H8" s="51"/>
      <c r="I8" s="51" t="s">
        <v>1440</v>
      </c>
      <c r="J8" s="52">
        <v>44890</v>
      </c>
      <c r="K8" s="51" t="s">
        <v>1916</v>
      </c>
      <c r="L8" s="52" t="s">
        <v>1947</v>
      </c>
      <c r="M8" s="51" t="s">
        <v>1972</v>
      </c>
      <c r="N8" s="52" t="s">
        <v>1947</v>
      </c>
      <c r="O8" s="53">
        <v>84791233</v>
      </c>
      <c r="P8" s="53">
        <v>1483846</v>
      </c>
      <c r="Q8" s="53">
        <v>1483846</v>
      </c>
      <c r="R8" s="51" t="s">
        <v>658</v>
      </c>
      <c r="S8" s="51" t="s">
        <v>658</v>
      </c>
      <c r="T8" s="51" t="s">
        <v>657</v>
      </c>
      <c r="U8" s="51" t="s">
        <v>655</v>
      </c>
      <c r="V8" s="51" t="s">
        <v>659</v>
      </c>
      <c r="W8" s="51" t="s">
        <v>659</v>
      </c>
      <c r="X8" s="51" t="s">
        <v>660</v>
      </c>
      <c r="Y8" s="51" t="s">
        <v>661</v>
      </c>
      <c r="Z8" s="53">
        <v>1</v>
      </c>
      <c r="AA8" s="51"/>
      <c r="AB8" s="51"/>
      <c r="AC8" s="51" t="s">
        <v>684</v>
      </c>
      <c r="AD8" s="51" t="s">
        <v>689</v>
      </c>
      <c r="AE8" s="51"/>
      <c r="AF8" s="51"/>
      <c r="AG8" s="51" t="s">
        <v>2004</v>
      </c>
      <c r="AH8" s="53">
        <v>1</v>
      </c>
      <c r="AI8" s="53">
        <v>1</v>
      </c>
      <c r="AJ8" s="51" t="s">
        <v>664</v>
      </c>
      <c r="AK8" s="51" t="s">
        <v>658</v>
      </c>
      <c r="AL8" s="53" t="s">
        <v>1444</v>
      </c>
      <c r="AM8" s="51">
        <v>1</v>
      </c>
      <c r="AN8" s="51" t="s">
        <v>665</v>
      </c>
      <c r="AO8" s="51" t="s">
        <v>666</v>
      </c>
    </row>
    <row r="9" spans="1:41">
      <c r="A9" s="50">
        <v>6</v>
      </c>
      <c r="B9" s="50">
        <v>2022</v>
      </c>
      <c r="C9" s="51" t="s">
        <v>655</v>
      </c>
      <c r="D9" s="51" t="s">
        <v>683</v>
      </c>
      <c r="E9" s="51" t="s">
        <v>1801</v>
      </c>
      <c r="F9" s="51" t="s">
        <v>574</v>
      </c>
      <c r="G9" s="51" t="s">
        <v>2026</v>
      </c>
      <c r="H9" s="51"/>
      <c r="I9" s="51" t="s">
        <v>1440</v>
      </c>
      <c r="J9" s="52">
        <v>44882</v>
      </c>
      <c r="K9" s="51" t="s">
        <v>1917</v>
      </c>
      <c r="L9" s="52" t="s">
        <v>1948</v>
      </c>
      <c r="M9" s="51" t="s">
        <v>1973</v>
      </c>
      <c r="N9" s="52" t="s">
        <v>1948</v>
      </c>
      <c r="O9" s="53">
        <v>62293693</v>
      </c>
      <c r="P9" s="53">
        <v>1090139</v>
      </c>
      <c r="Q9" s="53">
        <v>1090139</v>
      </c>
      <c r="R9" s="51" t="s">
        <v>658</v>
      </c>
      <c r="S9" s="51" t="s">
        <v>658</v>
      </c>
      <c r="T9" s="51" t="s">
        <v>657</v>
      </c>
      <c r="U9" s="51" t="s">
        <v>655</v>
      </c>
      <c r="V9" s="51" t="s">
        <v>659</v>
      </c>
      <c r="W9" s="51" t="s">
        <v>659</v>
      </c>
      <c r="X9" s="51" t="s">
        <v>660</v>
      </c>
      <c r="Y9" s="51" t="s">
        <v>661</v>
      </c>
      <c r="Z9" s="53">
        <v>1</v>
      </c>
      <c r="AA9" s="51"/>
      <c r="AB9" s="51"/>
      <c r="AC9" s="51" t="s">
        <v>684</v>
      </c>
      <c r="AD9" s="51" t="s">
        <v>689</v>
      </c>
      <c r="AE9" s="51"/>
      <c r="AF9" s="51"/>
      <c r="AG9" s="51" t="s">
        <v>2004</v>
      </c>
      <c r="AH9" s="53">
        <v>1</v>
      </c>
      <c r="AI9" s="53">
        <v>1</v>
      </c>
      <c r="AJ9" s="51" t="s">
        <v>664</v>
      </c>
      <c r="AK9" s="51" t="s">
        <v>658</v>
      </c>
      <c r="AL9" s="53" t="s">
        <v>1444</v>
      </c>
      <c r="AM9" s="51">
        <v>1</v>
      </c>
      <c r="AN9" s="51" t="s">
        <v>665</v>
      </c>
      <c r="AO9" s="51" t="s">
        <v>666</v>
      </c>
    </row>
    <row r="10" spans="1:41">
      <c r="A10" s="50">
        <v>7</v>
      </c>
      <c r="B10" s="50">
        <v>2022</v>
      </c>
      <c r="C10" s="51" t="s">
        <v>655</v>
      </c>
      <c r="D10" s="51" t="s">
        <v>683</v>
      </c>
      <c r="E10" s="51" t="s">
        <v>1801</v>
      </c>
      <c r="F10" s="51" t="s">
        <v>1906</v>
      </c>
      <c r="G10" s="51" t="s">
        <v>2020</v>
      </c>
      <c r="H10" s="51"/>
      <c r="I10" s="51" t="s">
        <v>1440</v>
      </c>
      <c r="J10" s="52">
        <v>44881</v>
      </c>
      <c r="K10" s="51" t="s">
        <v>1918</v>
      </c>
      <c r="L10" s="52" t="s">
        <v>1948</v>
      </c>
      <c r="M10" s="51" t="s">
        <v>1974</v>
      </c>
      <c r="N10" s="52" t="s">
        <v>1948</v>
      </c>
      <c r="O10" s="53">
        <v>176601022</v>
      </c>
      <c r="P10" s="53">
        <v>3090518</v>
      </c>
      <c r="Q10" s="53">
        <v>3090518</v>
      </c>
      <c r="R10" s="51" t="s">
        <v>658</v>
      </c>
      <c r="S10" s="51" t="s">
        <v>658</v>
      </c>
      <c r="T10" s="51" t="s">
        <v>708</v>
      </c>
      <c r="U10" s="51" t="s">
        <v>655</v>
      </c>
      <c r="V10" s="51" t="s">
        <v>659</v>
      </c>
      <c r="W10" s="51" t="s">
        <v>659</v>
      </c>
      <c r="X10" s="51" t="s">
        <v>660</v>
      </c>
      <c r="Y10" s="51" t="s">
        <v>661</v>
      </c>
      <c r="Z10" s="53">
        <v>1</v>
      </c>
      <c r="AA10" s="51"/>
      <c r="AB10" s="51"/>
      <c r="AC10" s="51" t="s">
        <v>684</v>
      </c>
      <c r="AD10" s="51" t="s">
        <v>689</v>
      </c>
      <c r="AE10" s="51"/>
      <c r="AF10" s="51"/>
      <c r="AG10" s="51" t="s">
        <v>2004</v>
      </c>
      <c r="AH10" s="53">
        <v>1</v>
      </c>
      <c r="AI10" s="53">
        <v>1</v>
      </c>
      <c r="AJ10" s="51" t="s">
        <v>664</v>
      </c>
      <c r="AK10" s="51" t="s">
        <v>658</v>
      </c>
      <c r="AL10" s="53" t="s">
        <v>1444</v>
      </c>
      <c r="AM10" s="51">
        <v>1</v>
      </c>
      <c r="AN10" s="51" t="s">
        <v>665</v>
      </c>
      <c r="AO10" s="51" t="s">
        <v>666</v>
      </c>
    </row>
    <row r="11" spans="1:41">
      <c r="A11" s="50">
        <v>8</v>
      </c>
      <c r="B11" s="50">
        <v>2022</v>
      </c>
      <c r="C11" s="51" t="s">
        <v>655</v>
      </c>
      <c r="D11" s="51" t="s">
        <v>683</v>
      </c>
      <c r="E11" s="51" t="s">
        <v>1801</v>
      </c>
      <c r="F11" s="51" t="s">
        <v>573</v>
      </c>
      <c r="G11" s="51" t="s">
        <v>2017</v>
      </c>
      <c r="H11" s="51"/>
      <c r="I11" s="51" t="s">
        <v>1440</v>
      </c>
      <c r="J11" s="52">
        <v>44872</v>
      </c>
      <c r="K11" s="51" t="s">
        <v>1919</v>
      </c>
      <c r="L11" s="52" t="s">
        <v>1949</v>
      </c>
      <c r="M11" s="51" t="s">
        <v>1975</v>
      </c>
      <c r="N11" s="52" t="s">
        <v>1949</v>
      </c>
      <c r="O11" s="53">
        <v>469041337</v>
      </c>
      <c r="P11" s="53">
        <v>8208223</v>
      </c>
      <c r="Q11" s="53">
        <v>8208223</v>
      </c>
      <c r="R11" s="51" t="s">
        <v>658</v>
      </c>
      <c r="S11" s="51" t="s">
        <v>658</v>
      </c>
      <c r="T11" s="51" t="s">
        <v>657</v>
      </c>
      <c r="U11" s="51" t="s">
        <v>655</v>
      </c>
      <c r="V11" s="51" t="s">
        <v>659</v>
      </c>
      <c r="W11" s="51" t="s">
        <v>659</v>
      </c>
      <c r="X11" s="51" t="s">
        <v>660</v>
      </c>
      <c r="Y11" s="51" t="s">
        <v>661</v>
      </c>
      <c r="Z11" s="53">
        <v>1</v>
      </c>
      <c r="AA11" s="51"/>
      <c r="AB11" s="51"/>
      <c r="AC11" s="51" t="s">
        <v>684</v>
      </c>
      <c r="AD11" s="51" t="s">
        <v>685</v>
      </c>
      <c r="AE11" s="51"/>
      <c r="AF11" s="51"/>
      <c r="AG11" s="51" t="s">
        <v>2004</v>
      </c>
      <c r="AH11" s="53">
        <v>1</v>
      </c>
      <c r="AI11" s="53">
        <v>1</v>
      </c>
      <c r="AJ11" s="51" t="s">
        <v>664</v>
      </c>
      <c r="AK11" s="51" t="s">
        <v>658</v>
      </c>
      <c r="AL11" s="53" t="s">
        <v>1444</v>
      </c>
      <c r="AM11" s="51">
        <v>1</v>
      </c>
      <c r="AN11" s="51" t="s">
        <v>665</v>
      </c>
      <c r="AO11" s="51" t="s">
        <v>666</v>
      </c>
    </row>
    <row r="12" spans="1:41">
      <c r="A12" s="50">
        <v>9</v>
      </c>
      <c r="B12" s="50">
        <v>2022</v>
      </c>
      <c r="C12" s="51" t="s">
        <v>655</v>
      </c>
      <c r="D12" s="51" t="s">
        <v>683</v>
      </c>
      <c r="E12" s="51" t="s">
        <v>1801</v>
      </c>
      <c r="F12" s="51" t="s">
        <v>688</v>
      </c>
      <c r="G12" s="51" t="s">
        <v>2021</v>
      </c>
      <c r="H12" s="51"/>
      <c r="I12" s="51" t="s">
        <v>1440</v>
      </c>
      <c r="J12" s="52">
        <v>44867</v>
      </c>
      <c r="K12" s="51" t="s">
        <v>1920</v>
      </c>
      <c r="L12" s="52" t="s">
        <v>1950</v>
      </c>
      <c r="M12" s="51" t="s">
        <v>1976</v>
      </c>
      <c r="N12" s="52" t="s">
        <v>1950</v>
      </c>
      <c r="O12" s="53">
        <v>192301883</v>
      </c>
      <c r="P12" s="53">
        <v>3365283</v>
      </c>
      <c r="Q12" s="53">
        <v>3365283</v>
      </c>
      <c r="R12" s="51" t="s">
        <v>658</v>
      </c>
      <c r="S12" s="51" t="s">
        <v>658</v>
      </c>
      <c r="T12" s="51" t="s">
        <v>657</v>
      </c>
      <c r="U12" s="51" t="s">
        <v>655</v>
      </c>
      <c r="V12" s="51" t="s">
        <v>659</v>
      </c>
      <c r="W12" s="51" t="s">
        <v>659</v>
      </c>
      <c r="X12" s="51" t="s">
        <v>660</v>
      </c>
      <c r="Y12" s="51" t="s">
        <v>661</v>
      </c>
      <c r="Z12" s="53">
        <v>1</v>
      </c>
      <c r="AA12" s="51"/>
      <c r="AB12" s="51"/>
      <c r="AC12" s="51" t="s">
        <v>684</v>
      </c>
      <c r="AD12" s="51" t="s">
        <v>685</v>
      </c>
      <c r="AE12" s="51"/>
      <c r="AF12" s="51"/>
      <c r="AG12" s="51" t="s">
        <v>2004</v>
      </c>
      <c r="AH12" s="53">
        <v>1</v>
      </c>
      <c r="AI12" s="53">
        <v>1</v>
      </c>
      <c r="AJ12" s="51" t="s">
        <v>664</v>
      </c>
      <c r="AK12" s="51" t="s">
        <v>658</v>
      </c>
      <c r="AL12" s="53" t="s">
        <v>1444</v>
      </c>
      <c r="AM12" s="51">
        <v>1</v>
      </c>
      <c r="AN12" s="51" t="s">
        <v>665</v>
      </c>
      <c r="AO12" s="51" t="s">
        <v>666</v>
      </c>
    </row>
    <row r="13" spans="1:41">
      <c r="A13" s="50">
        <v>10</v>
      </c>
      <c r="B13" s="50">
        <v>2022</v>
      </c>
      <c r="C13" s="51" t="s">
        <v>655</v>
      </c>
      <c r="D13" s="51" t="s">
        <v>683</v>
      </c>
      <c r="E13" s="51" t="s">
        <v>1827</v>
      </c>
      <c r="F13" s="51" t="s">
        <v>573</v>
      </c>
      <c r="G13" s="51" t="s">
        <v>2017</v>
      </c>
      <c r="H13" s="51"/>
      <c r="I13" s="51" t="s">
        <v>1632</v>
      </c>
      <c r="J13" s="52">
        <v>44855</v>
      </c>
      <c r="K13" s="51" t="s">
        <v>1921</v>
      </c>
      <c r="L13" s="52" t="s">
        <v>1951</v>
      </c>
      <c r="M13" s="51" t="s">
        <v>1977</v>
      </c>
      <c r="N13" s="52" t="s">
        <v>1951</v>
      </c>
      <c r="O13" s="53">
        <v>1414688049</v>
      </c>
      <c r="P13" s="53">
        <v>24757041</v>
      </c>
      <c r="Q13" s="53">
        <v>24757041</v>
      </c>
      <c r="R13" s="51" t="s">
        <v>658</v>
      </c>
      <c r="S13" s="51" t="s">
        <v>658</v>
      </c>
      <c r="T13" s="51" t="s">
        <v>657</v>
      </c>
      <c r="U13" s="51" t="s">
        <v>655</v>
      </c>
      <c r="V13" s="51" t="s">
        <v>659</v>
      </c>
      <c r="W13" s="51" t="s">
        <v>659</v>
      </c>
      <c r="X13" s="51" t="s">
        <v>660</v>
      </c>
      <c r="Y13" s="51" t="s">
        <v>661</v>
      </c>
      <c r="Z13" s="53">
        <v>1</v>
      </c>
      <c r="AA13" s="51"/>
      <c r="AB13" s="51"/>
      <c r="AC13" s="51" t="s">
        <v>684</v>
      </c>
      <c r="AD13" s="51" t="s">
        <v>689</v>
      </c>
      <c r="AE13" s="51"/>
      <c r="AF13" s="51"/>
      <c r="AG13" s="51" t="s">
        <v>2004</v>
      </c>
      <c r="AH13" s="53">
        <v>1</v>
      </c>
      <c r="AI13" s="53">
        <v>1</v>
      </c>
      <c r="AJ13" s="51" t="s">
        <v>664</v>
      </c>
      <c r="AK13" s="51" t="s">
        <v>658</v>
      </c>
      <c r="AL13" s="53" t="s">
        <v>1444</v>
      </c>
      <c r="AM13" s="51">
        <v>1</v>
      </c>
      <c r="AN13" s="51" t="s">
        <v>665</v>
      </c>
      <c r="AO13" s="51" t="s">
        <v>666</v>
      </c>
    </row>
    <row r="14" spans="1:41">
      <c r="A14" s="50">
        <v>11</v>
      </c>
      <c r="B14" s="50">
        <v>2022</v>
      </c>
      <c r="C14" s="51" t="s">
        <v>655</v>
      </c>
      <c r="D14" s="51" t="s">
        <v>683</v>
      </c>
      <c r="E14" s="51" t="s">
        <v>1801</v>
      </c>
      <c r="F14" s="51" t="s">
        <v>1907</v>
      </c>
      <c r="G14" s="51" t="s">
        <v>2022</v>
      </c>
      <c r="H14" s="51"/>
      <c r="I14" s="51" t="s">
        <v>1440</v>
      </c>
      <c r="J14" s="52">
        <v>44820</v>
      </c>
      <c r="K14" s="51" t="s">
        <v>1922</v>
      </c>
      <c r="L14" s="52" t="s">
        <v>1569</v>
      </c>
      <c r="M14" s="51" t="s">
        <v>1978</v>
      </c>
      <c r="N14" s="52" t="s">
        <v>1569</v>
      </c>
      <c r="O14" s="53">
        <v>23600000</v>
      </c>
      <c r="P14" s="53">
        <v>413000</v>
      </c>
      <c r="Q14" s="53">
        <v>413000</v>
      </c>
      <c r="R14" s="51" t="s">
        <v>658</v>
      </c>
      <c r="S14" s="51" t="s">
        <v>658</v>
      </c>
      <c r="T14" s="51" t="s">
        <v>657</v>
      </c>
      <c r="U14" s="51" t="s">
        <v>655</v>
      </c>
      <c r="V14" s="51" t="s">
        <v>659</v>
      </c>
      <c r="W14" s="51" t="s">
        <v>659</v>
      </c>
      <c r="X14" s="51" t="s">
        <v>660</v>
      </c>
      <c r="Y14" s="51" t="s">
        <v>661</v>
      </c>
      <c r="Z14" s="53">
        <v>1</v>
      </c>
      <c r="AA14" s="51"/>
      <c r="AB14" s="51"/>
      <c r="AC14" s="51" t="s">
        <v>684</v>
      </c>
      <c r="AD14" s="51" t="s">
        <v>685</v>
      </c>
      <c r="AE14" s="51"/>
      <c r="AF14" s="51"/>
      <c r="AG14" s="51" t="s">
        <v>2004</v>
      </c>
      <c r="AH14" s="53">
        <v>1</v>
      </c>
      <c r="AI14" s="53">
        <v>1</v>
      </c>
      <c r="AJ14" s="51" t="s">
        <v>664</v>
      </c>
      <c r="AK14" s="51" t="s">
        <v>658</v>
      </c>
      <c r="AL14" s="53" t="s">
        <v>1444</v>
      </c>
      <c r="AM14" s="51">
        <v>1</v>
      </c>
      <c r="AN14" s="51" t="s">
        <v>665</v>
      </c>
      <c r="AO14" s="51" t="s">
        <v>666</v>
      </c>
    </row>
    <row r="15" spans="1:41">
      <c r="A15" s="50">
        <v>12</v>
      </c>
      <c r="B15" s="50">
        <v>2022</v>
      </c>
      <c r="C15" s="51" t="s">
        <v>655</v>
      </c>
      <c r="D15" s="51" t="s">
        <v>683</v>
      </c>
      <c r="E15" s="51" t="s">
        <v>1801</v>
      </c>
      <c r="F15" s="51" t="s">
        <v>671</v>
      </c>
      <c r="G15" s="51" t="s">
        <v>2023</v>
      </c>
      <c r="H15" s="51"/>
      <c r="I15" s="51" t="s">
        <v>1440</v>
      </c>
      <c r="J15" s="52">
        <v>44813</v>
      </c>
      <c r="K15" s="51" t="s">
        <v>1923</v>
      </c>
      <c r="L15" s="52" t="s">
        <v>1952</v>
      </c>
      <c r="M15" s="51" t="s">
        <v>1979</v>
      </c>
      <c r="N15" s="52" t="s">
        <v>1952</v>
      </c>
      <c r="O15" s="53">
        <v>20000000</v>
      </c>
      <c r="P15" s="53">
        <v>350000</v>
      </c>
      <c r="Q15" s="53">
        <v>350000</v>
      </c>
      <c r="R15" s="51" t="s">
        <v>658</v>
      </c>
      <c r="S15" s="51" t="s">
        <v>658</v>
      </c>
      <c r="T15" s="51" t="s">
        <v>657</v>
      </c>
      <c r="U15" s="51" t="s">
        <v>655</v>
      </c>
      <c r="V15" s="51" t="s">
        <v>659</v>
      </c>
      <c r="W15" s="51" t="s">
        <v>659</v>
      </c>
      <c r="X15" s="51" t="s">
        <v>660</v>
      </c>
      <c r="Y15" s="51" t="s">
        <v>661</v>
      </c>
      <c r="Z15" s="53">
        <v>1</v>
      </c>
      <c r="AA15" s="51"/>
      <c r="AB15" s="51"/>
      <c r="AC15" s="51" t="s">
        <v>684</v>
      </c>
      <c r="AD15" s="51" t="s">
        <v>685</v>
      </c>
      <c r="AE15" s="51"/>
      <c r="AF15" s="51"/>
      <c r="AG15" s="51" t="s">
        <v>2007</v>
      </c>
      <c r="AH15" s="53">
        <v>1</v>
      </c>
      <c r="AI15" s="53">
        <v>1</v>
      </c>
      <c r="AJ15" s="51" t="s">
        <v>664</v>
      </c>
      <c r="AK15" s="51" t="s">
        <v>658</v>
      </c>
      <c r="AL15" s="53" t="s">
        <v>1444</v>
      </c>
      <c r="AM15" s="51">
        <v>1</v>
      </c>
      <c r="AN15" s="51" t="s">
        <v>665</v>
      </c>
      <c r="AO15" s="51" t="s">
        <v>666</v>
      </c>
    </row>
    <row r="16" spans="1:41">
      <c r="A16" s="50">
        <v>13</v>
      </c>
      <c r="B16" s="50">
        <v>2022</v>
      </c>
      <c r="C16" s="51" t="s">
        <v>655</v>
      </c>
      <c r="D16" s="51" t="s">
        <v>683</v>
      </c>
      <c r="E16" s="51" t="s">
        <v>1801</v>
      </c>
      <c r="F16" s="51" t="s">
        <v>1908</v>
      </c>
      <c r="G16" s="51" t="s">
        <v>2024</v>
      </c>
      <c r="H16" s="51"/>
      <c r="I16" s="51" t="s">
        <v>1440</v>
      </c>
      <c r="J16" s="52">
        <v>44810</v>
      </c>
      <c r="K16" s="51" t="s">
        <v>1924</v>
      </c>
      <c r="L16" s="52" t="s">
        <v>1953</v>
      </c>
      <c r="M16" s="51" t="s">
        <v>1980</v>
      </c>
      <c r="N16" s="52" t="s">
        <v>1953</v>
      </c>
      <c r="O16" s="53">
        <v>20000000</v>
      </c>
      <c r="P16" s="53">
        <v>350000</v>
      </c>
      <c r="Q16" s="53">
        <v>350000</v>
      </c>
      <c r="R16" s="51" t="s">
        <v>658</v>
      </c>
      <c r="S16" s="51" t="s">
        <v>658</v>
      </c>
      <c r="T16" s="51" t="s">
        <v>1943</v>
      </c>
      <c r="U16" s="51" t="s">
        <v>655</v>
      </c>
      <c r="V16" s="51" t="s">
        <v>659</v>
      </c>
      <c r="W16" s="51" t="s">
        <v>659</v>
      </c>
      <c r="X16" s="51" t="s">
        <v>660</v>
      </c>
      <c r="Y16" s="51" t="s">
        <v>661</v>
      </c>
      <c r="Z16" s="53">
        <v>1</v>
      </c>
      <c r="AA16" s="51"/>
      <c r="AB16" s="51"/>
      <c r="AC16" s="51" t="s">
        <v>684</v>
      </c>
      <c r="AD16" s="51" t="s">
        <v>685</v>
      </c>
      <c r="AE16" s="51"/>
      <c r="AF16" s="51"/>
      <c r="AG16" s="51" t="s">
        <v>2004</v>
      </c>
      <c r="AH16" s="53">
        <v>1</v>
      </c>
      <c r="AI16" s="53">
        <v>1</v>
      </c>
      <c r="AJ16" s="51" t="s">
        <v>664</v>
      </c>
      <c r="AK16" s="51" t="s">
        <v>658</v>
      </c>
      <c r="AL16" s="53" t="s">
        <v>1444</v>
      </c>
      <c r="AM16" s="51">
        <v>1</v>
      </c>
      <c r="AN16" s="51" t="s">
        <v>665</v>
      </c>
      <c r="AO16" s="51" t="s">
        <v>666</v>
      </c>
    </row>
    <row r="17" spans="1:41">
      <c r="A17" s="50">
        <v>14</v>
      </c>
      <c r="B17" s="50">
        <v>2022</v>
      </c>
      <c r="C17" s="51" t="s">
        <v>655</v>
      </c>
      <c r="D17" s="51" t="s">
        <v>683</v>
      </c>
      <c r="E17" s="51" t="s">
        <v>1801</v>
      </c>
      <c r="F17" s="51" t="s">
        <v>688</v>
      </c>
      <c r="G17" s="51" t="s">
        <v>2021</v>
      </c>
      <c r="H17" s="51"/>
      <c r="I17" s="51" t="s">
        <v>1440</v>
      </c>
      <c r="J17" s="52">
        <v>44796</v>
      </c>
      <c r="K17" s="51" t="s">
        <v>1925</v>
      </c>
      <c r="L17" s="52" t="s">
        <v>1954</v>
      </c>
      <c r="M17" s="51" t="s">
        <v>1981</v>
      </c>
      <c r="N17" s="52" t="s">
        <v>1954</v>
      </c>
      <c r="O17" s="53">
        <v>163536718</v>
      </c>
      <c r="P17" s="53">
        <v>2861893</v>
      </c>
      <c r="Q17" s="53">
        <v>2861893</v>
      </c>
      <c r="R17" s="51" t="s">
        <v>658</v>
      </c>
      <c r="S17" s="51" t="s">
        <v>658</v>
      </c>
      <c r="T17" s="51" t="s">
        <v>657</v>
      </c>
      <c r="U17" s="51" t="s">
        <v>655</v>
      </c>
      <c r="V17" s="51" t="s">
        <v>659</v>
      </c>
      <c r="W17" s="51" t="s">
        <v>659</v>
      </c>
      <c r="X17" s="51" t="s">
        <v>660</v>
      </c>
      <c r="Y17" s="51" t="s">
        <v>661</v>
      </c>
      <c r="Z17" s="53">
        <v>1</v>
      </c>
      <c r="AA17" s="51"/>
      <c r="AB17" s="51"/>
      <c r="AC17" s="51" t="s">
        <v>684</v>
      </c>
      <c r="AD17" s="51" t="s">
        <v>685</v>
      </c>
      <c r="AE17" s="51"/>
      <c r="AF17" s="51"/>
      <c r="AG17" s="51" t="s">
        <v>2004</v>
      </c>
      <c r="AH17" s="53">
        <v>1</v>
      </c>
      <c r="AI17" s="53">
        <v>1</v>
      </c>
      <c r="AJ17" s="51" t="s">
        <v>664</v>
      </c>
      <c r="AK17" s="51" t="s">
        <v>658</v>
      </c>
      <c r="AL17" s="53" t="s">
        <v>1444</v>
      </c>
      <c r="AM17" s="51">
        <v>1</v>
      </c>
      <c r="AN17" s="51" t="s">
        <v>665</v>
      </c>
      <c r="AO17" s="51" t="s">
        <v>666</v>
      </c>
    </row>
    <row r="18" spans="1:41">
      <c r="A18" s="50">
        <v>15</v>
      </c>
      <c r="B18" s="50">
        <v>2022</v>
      </c>
      <c r="C18" s="51" t="s">
        <v>655</v>
      </c>
      <c r="D18" s="51" t="s">
        <v>683</v>
      </c>
      <c r="E18" s="51" t="s">
        <v>1801</v>
      </c>
      <c r="F18" s="51" t="s">
        <v>573</v>
      </c>
      <c r="G18" s="51" t="s">
        <v>2017</v>
      </c>
      <c r="H18" s="51"/>
      <c r="I18" s="51" t="s">
        <v>1440</v>
      </c>
      <c r="J18" s="52">
        <v>44795</v>
      </c>
      <c r="K18" s="51" t="s">
        <v>1926</v>
      </c>
      <c r="L18" s="52" t="s">
        <v>1955</v>
      </c>
      <c r="M18" s="51" t="s">
        <v>1982</v>
      </c>
      <c r="N18" s="52" t="s">
        <v>1955</v>
      </c>
      <c r="O18" s="53">
        <v>634870731</v>
      </c>
      <c r="P18" s="53">
        <v>11110238</v>
      </c>
      <c r="Q18" s="53">
        <v>11110238</v>
      </c>
      <c r="R18" s="51" t="s">
        <v>658</v>
      </c>
      <c r="S18" s="51" t="s">
        <v>658</v>
      </c>
      <c r="T18" s="51" t="s">
        <v>657</v>
      </c>
      <c r="U18" s="51" t="s">
        <v>655</v>
      </c>
      <c r="V18" s="51" t="s">
        <v>659</v>
      </c>
      <c r="W18" s="51" t="s">
        <v>659</v>
      </c>
      <c r="X18" s="51" t="s">
        <v>660</v>
      </c>
      <c r="Y18" s="51" t="s">
        <v>661</v>
      </c>
      <c r="Z18" s="53">
        <v>1</v>
      </c>
      <c r="AA18" s="51"/>
      <c r="AB18" s="51"/>
      <c r="AC18" s="51" t="s">
        <v>684</v>
      </c>
      <c r="AD18" s="51" t="s">
        <v>685</v>
      </c>
      <c r="AE18" s="51"/>
      <c r="AF18" s="51"/>
      <c r="AG18" s="51" t="s">
        <v>2004</v>
      </c>
      <c r="AH18" s="53">
        <v>1</v>
      </c>
      <c r="AI18" s="53">
        <v>1</v>
      </c>
      <c r="AJ18" s="51" t="s">
        <v>664</v>
      </c>
      <c r="AK18" s="51" t="s">
        <v>658</v>
      </c>
      <c r="AL18" s="53" t="s">
        <v>1444</v>
      </c>
      <c r="AM18" s="51">
        <v>1</v>
      </c>
      <c r="AN18" s="51" t="s">
        <v>665</v>
      </c>
      <c r="AO18" s="51" t="s">
        <v>666</v>
      </c>
    </row>
    <row r="19" spans="1:41">
      <c r="A19" s="50">
        <v>16</v>
      </c>
      <c r="B19" s="50">
        <v>2022</v>
      </c>
      <c r="C19" s="51" t="s">
        <v>655</v>
      </c>
      <c r="D19" s="51" t="s">
        <v>683</v>
      </c>
      <c r="E19" s="51" t="s">
        <v>1801</v>
      </c>
      <c r="F19" s="51" t="s">
        <v>1907</v>
      </c>
      <c r="G19" s="51" t="s">
        <v>1852</v>
      </c>
      <c r="H19" s="51"/>
      <c r="I19" s="51" t="s">
        <v>1440</v>
      </c>
      <c r="J19" s="52">
        <v>44783</v>
      </c>
      <c r="K19" s="51" t="s">
        <v>1927</v>
      </c>
      <c r="L19" s="52" t="s">
        <v>1956</v>
      </c>
      <c r="M19" s="51" t="s">
        <v>1983</v>
      </c>
      <c r="N19" s="52" t="s">
        <v>1956</v>
      </c>
      <c r="O19" s="53">
        <v>20500000</v>
      </c>
      <c r="P19" s="53">
        <v>358750</v>
      </c>
      <c r="Q19" s="53">
        <v>358750</v>
      </c>
      <c r="R19" s="51" t="s">
        <v>658</v>
      </c>
      <c r="S19" s="51" t="s">
        <v>658</v>
      </c>
      <c r="T19" s="51" t="s">
        <v>657</v>
      </c>
      <c r="U19" s="51" t="s">
        <v>655</v>
      </c>
      <c r="V19" s="51" t="s">
        <v>659</v>
      </c>
      <c r="W19" s="51" t="s">
        <v>659</v>
      </c>
      <c r="X19" s="51" t="s">
        <v>660</v>
      </c>
      <c r="Y19" s="51" t="s">
        <v>661</v>
      </c>
      <c r="Z19" s="53">
        <v>1</v>
      </c>
      <c r="AA19" s="51"/>
      <c r="AB19" s="51"/>
      <c r="AC19" s="51" t="s">
        <v>684</v>
      </c>
      <c r="AD19" s="51" t="s">
        <v>685</v>
      </c>
      <c r="AE19" s="51"/>
      <c r="AF19" s="51"/>
      <c r="AG19" s="51" t="s">
        <v>2004</v>
      </c>
      <c r="AH19" s="53">
        <v>1</v>
      </c>
      <c r="AI19" s="53">
        <v>1</v>
      </c>
      <c r="AJ19" s="51" t="s">
        <v>664</v>
      </c>
      <c r="AK19" s="51" t="s">
        <v>658</v>
      </c>
      <c r="AL19" s="53" t="s">
        <v>1444</v>
      </c>
      <c r="AM19" s="51">
        <v>1</v>
      </c>
      <c r="AN19" s="51" t="s">
        <v>665</v>
      </c>
      <c r="AO19" s="51" t="s">
        <v>666</v>
      </c>
    </row>
    <row r="20" spans="1:41">
      <c r="A20" s="50">
        <v>17</v>
      </c>
      <c r="B20" s="50">
        <v>2022</v>
      </c>
      <c r="C20" s="51" t="s">
        <v>655</v>
      </c>
      <c r="D20" s="51" t="s">
        <v>683</v>
      </c>
      <c r="E20" s="51" t="s">
        <v>1801</v>
      </c>
      <c r="F20" s="51" t="s">
        <v>1909</v>
      </c>
      <c r="G20" s="51" t="s">
        <v>2025</v>
      </c>
      <c r="H20" s="51"/>
      <c r="I20" s="51" t="s">
        <v>1440</v>
      </c>
      <c r="J20" s="52">
        <v>44761</v>
      </c>
      <c r="K20" s="51" t="s">
        <v>1928</v>
      </c>
      <c r="L20" s="52" t="s">
        <v>1957</v>
      </c>
      <c r="M20" s="51" t="s">
        <v>1984</v>
      </c>
      <c r="N20" s="52" t="s">
        <v>1957</v>
      </c>
      <c r="O20" s="53">
        <v>37647000</v>
      </c>
      <c r="P20" s="53">
        <v>658823</v>
      </c>
      <c r="Q20" s="53">
        <v>658823</v>
      </c>
      <c r="R20" s="51" t="s">
        <v>658</v>
      </c>
      <c r="S20" s="51" t="s">
        <v>658</v>
      </c>
      <c r="T20" s="51" t="s">
        <v>657</v>
      </c>
      <c r="U20" s="51" t="s">
        <v>655</v>
      </c>
      <c r="V20" s="51" t="s">
        <v>659</v>
      </c>
      <c r="W20" s="51" t="s">
        <v>659</v>
      </c>
      <c r="X20" s="51" t="s">
        <v>660</v>
      </c>
      <c r="Y20" s="51" t="s">
        <v>661</v>
      </c>
      <c r="Z20" s="53">
        <v>1</v>
      </c>
      <c r="AA20" s="51"/>
      <c r="AB20" s="51"/>
      <c r="AC20" s="51" t="s">
        <v>684</v>
      </c>
      <c r="AD20" s="51" t="s">
        <v>689</v>
      </c>
      <c r="AE20" s="51"/>
      <c r="AF20" s="51"/>
      <c r="AG20" s="51" t="s">
        <v>2004</v>
      </c>
      <c r="AH20" s="53">
        <v>1</v>
      </c>
      <c r="AI20" s="53">
        <v>1</v>
      </c>
      <c r="AJ20" s="51" t="s">
        <v>664</v>
      </c>
      <c r="AK20" s="51" t="s">
        <v>658</v>
      </c>
      <c r="AL20" s="53" t="s">
        <v>1444</v>
      </c>
      <c r="AM20" s="51">
        <v>1</v>
      </c>
      <c r="AN20" s="51" t="s">
        <v>665</v>
      </c>
      <c r="AO20" s="51" t="s">
        <v>666</v>
      </c>
    </row>
    <row r="21" spans="1:41">
      <c r="A21" s="50">
        <v>18</v>
      </c>
      <c r="B21" s="50">
        <v>2022</v>
      </c>
      <c r="C21" s="51" t="s">
        <v>655</v>
      </c>
      <c r="D21" s="51" t="s">
        <v>683</v>
      </c>
      <c r="E21" s="51" t="s">
        <v>1801</v>
      </c>
      <c r="F21" s="51" t="s">
        <v>690</v>
      </c>
      <c r="G21" s="51" t="s">
        <v>1850</v>
      </c>
      <c r="H21" s="51"/>
      <c r="I21" s="51" t="s">
        <v>1440</v>
      </c>
      <c r="J21" s="52">
        <v>44761</v>
      </c>
      <c r="K21" s="51" t="s">
        <v>1929</v>
      </c>
      <c r="L21" s="52" t="s">
        <v>1958</v>
      </c>
      <c r="M21" s="51" t="s">
        <v>1985</v>
      </c>
      <c r="N21" s="52" t="s">
        <v>1958</v>
      </c>
      <c r="O21" s="53">
        <v>108681598</v>
      </c>
      <c r="P21" s="53">
        <v>1901928</v>
      </c>
      <c r="Q21" s="53">
        <v>1901928</v>
      </c>
      <c r="R21" s="51" t="s">
        <v>658</v>
      </c>
      <c r="S21" s="51" t="s">
        <v>658</v>
      </c>
      <c r="T21" s="51" t="s">
        <v>657</v>
      </c>
      <c r="U21" s="51" t="s">
        <v>655</v>
      </c>
      <c r="V21" s="51" t="s">
        <v>659</v>
      </c>
      <c r="W21" s="51" t="s">
        <v>659</v>
      </c>
      <c r="X21" s="51" t="s">
        <v>660</v>
      </c>
      <c r="Y21" s="51" t="s">
        <v>661</v>
      </c>
      <c r="Z21" s="53">
        <v>1</v>
      </c>
      <c r="AA21" s="51"/>
      <c r="AB21" s="51"/>
      <c r="AC21" s="51" t="s">
        <v>684</v>
      </c>
      <c r="AD21" s="51" t="s">
        <v>685</v>
      </c>
      <c r="AE21" s="51"/>
      <c r="AF21" s="51"/>
      <c r="AG21" s="51" t="s">
        <v>2008</v>
      </c>
      <c r="AH21" s="53">
        <v>1</v>
      </c>
      <c r="AI21" s="53">
        <v>1</v>
      </c>
      <c r="AJ21" s="51" t="s">
        <v>664</v>
      </c>
      <c r="AK21" s="51" t="s">
        <v>658</v>
      </c>
      <c r="AL21" s="53" t="s">
        <v>1444</v>
      </c>
      <c r="AM21" s="51">
        <v>1</v>
      </c>
      <c r="AN21" s="51" t="s">
        <v>665</v>
      </c>
      <c r="AO21" s="51" t="s">
        <v>666</v>
      </c>
    </row>
    <row r="22" spans="1:41">
      <c r="A22" s="50">
        <v>19</v>
      </c>
      <c r="B22" s="50">
        <v>2022</v>
      </c>
      <c r="C22" s="51" t="s">
        <v>655</v>
      </c>
      <c r="D22" s="51" t="s">
        <v>683</v>
      </c>
      <c r="E22" s="51" t="s">
        <v>1830</v>
      </c>
      <c r="F22" s="51" t="s">
        <v>573</v>
      </c>
      <c r="G22" s="51" t="s">
        <v>2017</v>
      </c>
      <c r="H22" s="51"/>
      <c r="I22" s="51" t="s">
        <v>1695</v>
      </c>
      <c r="J22" s="52">
        <v>44755</v>
      </c>
      <c r="K22" s="51" t="s">
        <v>1930</v>
      </c>
      <c r="L22" s="52" t="s">
        <v>1636</v>
      </c>
      <c r="M22" s="51" t="s">
        <v>1986</v>
      </c>
      <c r="N22" s="52" t="s">
        <v>1636</v>
      </c>
      <c r="O22" s="53">
        <v>1100345113</v>
      </c>
      <c r="P22" s="53">
        <v>19256040</v>
      </c>
      <c r="Q22" s="53">
        <v>19256040</v>
      </c>
      <c r="R22" s="51" t="s">
        <v>658</v>
      </c>
      <c r="S22" s="51" t="s">
        <v>658</v>
      </c>
      <c r="T22" s="51" t="s">
        <v>657</v>
      </c>
      <c r="U22" s="51" t="s">
        <v>655</v>
      </c>
      <c r="V22" s="51" t="s">
        <v>659</v>
      </c>
      <c r="W22" s="51" t="s">
        <v>659</v>
      </c>
      <c r="X22" s="51" t="s">
        <v>660</v>
      </c>
      <c r="Y22" s="51" t="s">
        <v>661</v>
      </c>
      <c r="Z22" s="53">
        <v>1</v>
      </c>
      <c r="AA22" s="51"/>
      <c r="AB22" s="51"/>
      <c r="AC22" s="51" t="s">
        <v>684</v>
      </c>
      <c r="AD22" s="51" t="s">
        <v>689</v>
      </c>
      <c r="AE22" s="51"/>
      <c r="AF22" s="51"/>
      <c r="AG22" s="51" t="s">
        <v>2004</v>
      </c>
      <c r="AH22" s="53">
        <v>1</v>
      </c>
      <c r="AI22" s="53"/>
      <c r="AJ22" s="51" t="s">
        <v>664</v>
      </c>
      <c r="AK22" s="51" t="s">
        <v>658</v>
      </c>
      <c r="AL22" s="53" t="s">
        <v>1444</v>
      </c>
      <c r="AM22" s="51">
        <v>1</v>
      </c>
      <c r="AN22" s="51" t="s">
        <v>665</v>
      </c>
      <c r="AO22" s="51" t="s">
        <v>666</v>
      </c>
    </row>
    <row r="23" spans="1:41">
      <c r="A23" s="50">
        <v>20</v>
      </c>
      <c r="B23" s="50">
        <v>2022</v>
      </c>
      <c r="C23" s="51" t="s">
        <v>655</v>
      </c>
      <c r="D23" s="51" t="s">
        <v>683</v>
      </c>
      <c r="E23" s="51" t="s">
        <v>1827</v>
      </c>
      <c r="F23" s="51" t="s">
        <v>574</v>
      </c>
      <c r="G23" s="51" t="s">
        <v>2026</v>
      </c>
      <c r="H23" s="51"/>
      <c r="I23" s="51" t="s">
        <v>1632</v>
      </c>
      <c r="J23" s="52">
        <v>44720</v>
      </c>
      <c r="K23" s="51" t="s">
        <v>1931</v>
      </c>
      <c r="L23" s="52" t="s">
        <v>1959</v>
      </c>
      <c r="M23" s="51" t="s">
        <v>1987</v>
      </c>
      <c r="N23" s="52" t="s">
        <v>1959</v>
      </c>
      <c r="O23" s="53">
        <v>84450000</v>
      </c>
      <c r="P23" s="53">
        <v>1477875</v>
      </c>
      <c r="Q23" s="53">
        <v>1477875</v>
      </c>
      <c r="R23" s="51" t="s">
        <v>658</v>
      </c>
      <c r="S23" s="51" t="s">
        <v>658</v>
      </c>
      <c r="T23" s="51" t="s">
        <v>657</v>
      </c>
      <c r="U23" s="51" t="s">
        <v>655</v>
      </c>
      <c r="V23" s="51" t="s">
        <v>659</v>
      </c>
      <c r="W23" s="51" t="s">
        <v>659</v>
      </c>
      <c r="X23" s="51" t="s">
        <v>660</v>
      </c>
      <c r="Y23" s="51" t="s">
        <v>661</v>
      </c>
      <c r="Z23" s="53">
        <v>1</v>
      </c>
      <c r="AA23" s="51"/>
      <c r="AB23" s="51"/>
      <c r="AC23" s="51" t="s">
        <v>684</v>
      </c>
      <c r="AD23" s="51" t="s">
        <v>689</v>
      </c>
      <c r="AE23" s="51"/>
      <c r="AF23" s="51"/>
      <c r="AG23" s="51" t="s">
        <v>2008</v>
      </c>
      <c r="AH23" s="53">
        <v>1</v>
      </c>
      <c r="AI23" s="53"/>
      <c r="AJ23" s="51" t="s">
        <v>664</v>
      </c>
      <c r="AK23" s="51" t="s">
        <v>658</v>
      </c>
      <c r="AL23" s="53" t="s">
        <v>1444</v>
      </c>
      <c r="AM23" s="51">
        <v>1</v>
      </c>
      <c r="AN23" s="51" t="s">
        <v>665</v>
      </c>
      <c r="AO23" s="51" t="s">
        <v>666</v>
      </c>
    </row>
    <row r="24" spans="1:41">
      <c r="A24" s="50">
        <v>21</v>
      </c>
      <c r="B24" s="50">
        <v>2022</v>
      </c>
      <c r="C24" s="51" t="s">
        <v>655</v>
      </c>
      <c r="D24" s="51" t="s">
        <v>683</v>
      </c>
      <c r="E24" s="51" t="s">
        <v>2014</v>
      </c>
      <c r="F24" s="51" t="s">
        <v>688</v>
      </c>
      <c r="G24" s="51" t="s">
        <v>2021</v>
      </c>
      <c r="H24" s="51"/>
      <c r="I24" s="51" t="s">
        <v>1910</v>
      </c>
      <c r="J24" s="52">
        <v>44705</v>
      </c>
      <c r="K24" s="51" t="s">
        <v>1932</v>
      </c>
      <c r="L24" s="52" t="s">
        <v>1675</v>
      </c>
      <c r="M24" s="51" t="s">
        <v>1988</v>
      </c>
      <c r="N24" s="52" t="s">
        <v>1960</v>
      </c>
      <c r="O24" s="53">
        <v>152971458</v>
      </c>
      <c r="P24" s="53">
        <v>2677001</v>
      </c>
      <c r="Q24" s="53">
        <v>2677001</v>
      </c>
      <c r="R24" s="51" t="s">
        <v>658</v>
      </c>
      <c r="S24" s="51" t="s">
        <v>658</v>
      </c>
      <c r="T24" s="51" t="s">
        <v>657</v>
      </c>
      <c r="U24" s="51" t="s">
        <v>655</v>
      </c>
      <c r="V24" s="51" t="s">
        <v>659</v>
      </c>
      <c r="W24" s="51" t="s">
        <v>659</v>
      </c>
      <c r="X24" s="51" t="s">
        <v>660</v>
      </c>
      <c r="Y24" s="51" t="s">
        <v>661</v>
      </c>
      <c r="Z24" s="53">
        <v>1</v>
      </c>
      <c r="AA24" s="51"/>
      <c r="AB24" s="51"/>
      <c r="AC24" s="51" t="s">
        <v>684</v>
      </c>
      <c r="AD24" s="51" t="s">
        <v>689</v>
      </c>
      <c r="AE24" s="51"/>
      <c r="AF24" s="51"/>
      <c r="AG24" s="51" t="s">
        <v>2009</v>
      </c>
      <c r="AH24" s="53">
        <v>1</v>
      </c>
      <c r="AI24" s="53"/>
      <c r="AJ24" s="51" t="s">
        <v>664</v>
      </c>
      <c r="AK24" s="51" t="s">
        <v>658</v>
      </c>
      <c r="AL24" s="53" t="s">
        <v>2001</v>
      </c>
      <c r="AM24" s="51">
        <v>2709</v>
      </c>
      <c r="AN24" s="51" t="s">
        <v>665</v>
      </c>
      <c r="AO24" s="51" t="s">
        <v>666</v>
      </c>
    </row>
    <row r="25" spans="1:41">
      <c r="A25" s="50">
        <v>22</v>
      </c>
      <c r="B25" s="50">
        <v>2022</v>
      </c>
      <c r="C25" s="51" t="s">
        <v>655</v>
      </c>
      <c r="D25" s="51" t="s">
        <v>683</v>
      </c>
      <c r="E25" s="51" t="s">
        <v>1801</v>
      </c>
      <c r="F25" s="51" t="s">
        <v>574</v>
      </c>
      <c r="G25" s="51" t="s">
        <v>2026</v>
      </c>
      <c r="H25" s="51"/>
      <c r="I25" s="51" t="s">
        <v>1440</v>
      </c>
      <c r="J25" s="52">
        <v>44700</v>
      </c>
      <c r="K25" s="51" t="s">
        <v>1933</v>
      </c>
      <c r="L25" s="52" t="s">
        <v>1680</v>
      </c>
      <c r="M25" s="51" t="s">
        <v>1989</v>
      </c>
      <c r="N25" s="52" t="s">
        <v>1680</v>
      </c>
      <c r="O25" s="53">
        <v>73500000</v>
      </c>
      <c r="P25" s="53">
        <v>1286250</v>
      </c>
      <c r="Q25" s="53">
        <v>1286250</v>
      </c>
      <c r="R25" s="51" t="s">
        <v>658</v>
      </c>
      <c r="S25" s="51" t="s">
        <v>658</v>
      </c>
      <c r="T25" s="51" t="s">
        <v>657</v>
      </c>
      <c r="U25" s="51" t="s">
        <v>655</v>
      </c>
      <c r="V25" s="51" t="s">
        <v>659</v>
      </c>
      <c r="W25" s="51" t="s">
        <v>659</v>
      </c>
      <c r="X25" s="51" t="s">
        <v>660</v>
      </c>
      <c r="Y25" s="51" t="s">
        <v>661</v>
      </c>
      <c r="Z25" s="53">
        <v>1</v>
      </c>
      <c r="AA25" s="51"/>
      <c r="AB25" s="51"/>
      <c r="AC25" s="51" t="s">
        <v>684</v>
      </c>
      <c r="AD25" s="51" t="s">
        <v>689</v>
      </c>
      <c r="AE25" s="51"/>
      <c r="AF25" s="51"/>
      <c r="AG25" s="51" t="s">
        <v>2004</v>
      </c>
      <c r="AH25" s="53">
        <v>1</v>
      </c>
      <c r="AI25" s="53"/>
      <c r="AJ25" s="51" t="s">
        <v>664</v>
      </c>
      <c r="AK25" s="51" t="s">
        <v>658</v>
      </c>
      <c r="AL25" s="53" t="s">
        <v>1444</v>
      </c>
      <c r="AM25" s="51">
        <v>1</v>
      </c>
      <c r="AN25" s="51" t="s">
        <v>665</v>
      </c>
      <c r="AO25" s="51" t="s">
        <v>666</v>
      </c>
    </row>
    <row r="26" spans="1:41">
      <c r="A26" s="50">
        <v>23</v>
      </c>
      <c r="B26" s="50">
        <v>2022</v>
      </c>
      <c r="C26" s="51" t="s">
        <v>655</v>
      </c>
      <c r="D26" s="51" t="s">
        <v>683</v>
      </c>
      <c r="E26" s="51" t="s">
        <v>1801</v>
      </c>
      <c r="F26" s="51" t="s">
        <v>573</v>
      </c>
      <c r="G26" s="51" t="s">
        <v>2017</v>
      </c>
      <c r="H26" s="51"/>
      <c r="I26" s="51" t="s">
        <v>1440</v>
      </c>
      <c r="J26" s="52">
        <v>44687</v>
      </c>
      <c r="K26" s="51" t="s">
        <v>1934</v>
      </c>
      <c r="L26" s="52" t="s">
        <v>1688</v>
      </c>
      <c r="M26" s="51" t="s">
        <v>1990</v>
      </c>
      <c r="N26" s="52" t="s">
        <v>1688</v>
      </c>
      <c r="O26" s="53">
        <v>905168417</v>
      </c>
      <c r="P26" s="53">
        <v>15840447</v>
      </c>
      <c r="Q26" s="53">
        <v>15840447</v>
      </c>
      <c r="R26" s="51" t="s">
        <v>658</v>
      </c>
      <c r="S26" s="51" t="s">
        <v>658</v>
      </c>
      <c r="T26" s="51" t="s">
        <v>657</v>
      </c>
      <c r="U26" s="51" t="s">
        <v>655</v>
      </c>
      <c r="V26" s="51" t="s">
        <v>659</v>
      </c>
      <c r="W26" s="51" t="s">
        <v>659</v>
      </c>
      <c r="X26" s="51" t="s">
        <v>660</v>
      </c>
      <c r="Y26" s="51" t="s">
        <v>661</v>
      </c>
      <c r="Z26" s="53">
        <v>1</v>
      </c>
      <c r="AA26" s="51"/>
      <c r="AB26" s="51"/>
      <c r="AC26" s="51" t="s">
        <v>684</v>
      </c>
      <c r="AD26" s="51" t="s">
        <v>689</v>
      </c>
      <c r="AE26" s="51"/>
      <c r="AF26" s="51"/>
      <c r="AG26" s="51" t="s">
        <v>2004</v>
      </c>
      <c r="AH26" s="53">
        <v>1</v>
      </c>
      <c r="AI26" s="53"/>
      <c r="AJ26" s="51" t="s">
        <v>664</v>
      </c>
      <c r="AK26" s="51" t="s">
        <v>658</v>
      </c>
      <c r="AL26" s="53" t="s">
        <v>1444</v>
      </c>
      <c r="AM26" s="51">
        <v>1</v>
      </c>
      <c r="AN26" s="51" t="s">
        <v>665</v>
      </c>
      <c r="AO26" s="51" t="s">
        <v>666</v>
      </c>
    </row>
    <row r="27" spans="1:41">
      <c r="A27" s="50">
        <v>24</v>
      </c>
      <c r="B27" s="50">
        <v>2022</v>
      </c>
      <c r="C27" s="51" t="s">
        <v>655</v>
      </c>
      <c r="D27" s="51" t="s">
        <v>683</v>
      </c>
      <c r="E27" s="51" t="s">
        <v>1801</v>
      </c>
      <c r="F27" s="51" t="s">
        <v>671</v>
      </c>
      <c r="G27" s="51" t="s">
        <v>2023</v>
      </c>
      <c r="H27" s="51"/>
      <c r="I27" s="51" t="s">
        <v>1440</v>
      </c>
      <c r="J27" s="52">
        <v>44677</v>
      </c>
      <c r="K27" s="51" t="s">
        <v>1935</v>
      </c>
      <c r="L27" s="52" t="s">
        <v>1706</v>
      </c>
      <c r="M27" s="51" t="s">
        <v>1991</v>
      </c>
      <c r="N27" s="52" t="s">
        <v>1961</v>
      </c>
      <c r="O27" s="53">
        <v>20000000</v>
      </c>
      <c r="P27" s="53">
        <v>350000</v>
      </c>
      <c r="Q27" s="53">
        <v>350000</v>
      </c>
      <c r="R27" s="51" t="s">
        <v>658</v>
      </c>
      <c r="S27" s="51" t="s">
        <v>658</v>
      </c>
      <c r="T27" s="51" t="s">
        <v>657</v>
      </c>
      <c r="U27" s="51" t="s">
        <v>655</v>
      </c>
      <c r="V27" s="51" t="s">
        <v>659</v>
      </c>
      <c r="W27" s="51" t="s">
        <v>659</v>
      </c>
      <c r="X27" s="51" t="s">
        <v>660</v>
      </c>
      <c r="Y27" s="51" t="s">
        <v>661</v>
      </c>
      <c r="Z27" s="53">
        <v>1</v>
      </c>
      <c r="AA27" s="51"/>
      <c r="AB27" s="51"/>
      <c r="AC27" s="51" t="s">
        <v>684</v>
      </c>
      <c r="AD27" s="51" t="s">
        <v>689</v>
      </c>
      <c r="AE27" s="51"/>
      <c r="AF27" s="51"/>
      <c r="AG27" s="51" t="s">
        <v>2008</v>
      </c>
      <c r="AH27" s="53">
        <v>1</v>
      </c>
      <c r="AI27" s="53"/>
      <c r="AJ27" s="51" t="s">
        <v>664</v>
      </c>
      <c r="AK27" s="51" t="s">
        <v>658</v>
      </c>
      <c r="AL27" s="53" t="s">
        <v>1444</v>
      </c>
      <c r="AM27" s="51">
        <v>1</v>
      </c>
      <c r="AN27" s="51" t="s">
        <v>665</v>
      </c>
      <c r="AO27" s="51" t="s">
        <v>666</v>
      </c>
    </row>
    <row r="28" spans="1:41">
      <c r="A28" s="50">
        <v>25</v>
      </c>
      <c r="B28" s="50">
        <v>2022</v>
      </c>
      <c r="C28" s="51" t="s">
        <v>655</v>
      </c>
      <c r="D28" s="51" t="s">
        <v>683</v>
      </c>
      <c r="E28" s="51" t="s">
        <v>2014</v>
      </c>
      <c r="F28" s="51" t="s">
        <v>688</v>
      </c>
      <c r="G28" s="51" t="s">
        <v>2021</v>
      </c>
      <c r="H28" s="51"/>
      <c r="I28" s="51" t="s">
        <v>1910</v>
      </c>
      <c r="J28" s="52">
        <v>44655</v>
      </c>
      <c r="K28" s="51" t="s">
        <v>1936</v>
      </c>
      <c r="L28" s="52" t="s">
        <v>1728</v>
      </c>
      <c r="M28" s="51" t="s">
        <v>1992</v>
      </c>
      <c r="N28" s="52" t="s">
        <v>1728</v>
      </c>
      <c r="O28" s="53">
        <v>104522067</v>
      </c>
      <c r="P28" s="53">
        <v>1829136</v>
      </c>
      <c r="Q28" s="53">
        <v>1829136</v>
      </c>
      <c r="R28" s="51" t="s">
        <v>658</v>
      </c>
      <c r="S28" s="51" t="s">
        <v>658</v>
      </c>
      <c r="T28" s="51" t="s">
        <v>657</v>
      </c>
      <c r="U28" s="51" t="s">
        <v>655</v>
      </c>
      <c r="V28" s="51" t="s">
        <v>659</v>
      </c>
      <c r="W28" s="51" t="s">
        <v>659</v>
      </c>
      <c r="X28" s="51" t="s">
        <v>660</v>
      </c>
      <c r="Y28" s="51" t="s">
        <v>661</v>
      </c>
      <c r="Z28" s="53">
        <v>1</v>
      </c>
      <c r="AA28" s="51"/>
      <c r="AB28" s="51"/>
      <c r="AC28" s="51" t="s">
        <v>684</v>
      </c>
      <c r="AD28" s="51" t="s">
        <v>689</v>
      </c>
      <c r="AE28" s="51"/>
      <c r="AF28" s="51"/>
      <c r="AG28" s="51" t="s">
        <v>2010</v>
      </c>
      <c r="AH28" s="53">
        <v>1</v>
      </c>
      <c r="AI28" s="53"/>
      <c r="AJ28" s="51" t="s">
        <v>664</v>
      </c>
      <c r="AK28" s="51" t="s">
        <v>658</v>
      </c>
      <c r="AL28" s="53" t="s">
        <v>2002</v>
      </c>
      <c r="AM28" s="51">
        <v>1691</v>
      </c>
      <c r="AN28" s="51" t="s">
        <v>665</v>
      </c>
      <c r="AO28" s="51" t="s">
        <v>666</v>
      </c>
    </row>
    <row r="29" spans="1:41">
      <c r="A29" s="50">
        <v>26</v>
      </c>
      <c r="B29" s="50">
        <v>2022</v>
      </c>
      <c r="C29" s="51" t="s">
        <v>655</v>
      </c>
      <c r="D29" s="51" t="s">
        <v>683</v>
      </c>
      <c r="E29" s="51" t="s">
        <v>1801</v>
      </c>
      <c r="F29" s="51" t="s">
        <v>573</v>
      </c>
      <c r="G29" s="51" t="s">
        <v>2017</v>
      </c>
      <c r="H29" s="51"/>
      <c r="I29" s="51" t="s">
        <v>1440</v>
      </c>
      <c r="J29" s="52">
        <v>44638</v>
      </c>
      <c r="K29" s="51" t="s">
        <v>1937</v>
      </c>
      <c r="L29" s="52" t="s">
        <v>1962</v>
      </c>
      <c r="M29" s="51" t="s">
        <v>1993</v>
      </c>
      <c r="N29" s="52" t="s">
        <v>1962</v>
      </c>
      <c r="O29" s="53">
        <v>325519945</v>
      </c>
      <c r="P29" s="53">
        <v>5696599</v>
      </c>
      <c r="Q29" s="53">
        <v>5696599</v>
      </c>
      <c r="R29" s="51" t="s">
        <v>658</v>
      </c>
      <c r="S29" s="51" t="s">
        <v>658</v>
      </c>
      <c r="T29" s="51" t="s">
        <v>657</v>
      </c>
      <c r="U29" s="51" t="s">
        <v>655</v>
      </c>
      <c r="V29" s="51" t="s">
        <v>659</v>
      </c>
      <c r="W29" s="51" t="s">
        <v>659</v>
      </c>
      <c r="X29" s="51" t="s">
        <v>660</v>
      </c>
      <c r="Y29" s="51" t="s">
        <v>661</v>
      </c>
      <c r="Z29" s="53">
        <v>1</v>
      </c>
      <c r="AA29" s="51"/>
      <c r="AB29" s="51"/>
      <c r="AC29" s="51" t="s">
        <v>684</v>
      </c>
      <c r="AD29" s="51" t="s">
        <v>689</v>
      </c>
      <c r="AE29" s="51"/>
      <c r="AF29" s="51"/>
      <c r="AG29" s="51" t="s">
        <v>2004</v>
      </c>
      <c r="AH29" s="53">
        <v>1</v>
      </c>
      <c r="AI29" s="53"/>
      <c r="AJ29" s="51" t="s">
        <v>664</v>
      </c>
      <c r="AK29" s="51" t="s">
        <v>658</v>
      </c>
      <c r="AL29" s="53" t="s">
        <v>1444</v>
      </c>
      <c r="AM29" s="51">
        <v>1</v>
      </c>
      <c r="AN29" s="51" t="s">
        <v>665</v>
      </c>
      <c r="AO29" s="51" t="s">
        <v>666</v>
      </c>
    </row>
    <row r="30" spans="1:41">
      <c r="A30" s="50">
        <v>27</v>
      </c>
      <c r="B30" s="50">
        <v>2022</v>
      </c>
      <c r="C30" s="51" t="s">
        <v>655</v>
      </c>
      <c r="D30" s="51" t="s">
        <v>683</v>
      </c>
      <c r="E30" s="51" t="s">
        <v>2016</v>
      </c>
      <c r="F30" s="51" t="s">
        <v>573</v>
      </c>
      <c r="G30" s="51" t="s">
        <v>2017</v>
      </c>
      <c r="H30" s="51"/>
      <c r="I30" s="51" t="s">
        <v>1911</v>
      </c>
      <c r="J30" s="52">
        <v>44631</v>
      </c>
      <c r="K30" s="51" t="s">
        <v>1938</v>
      </c>
      <c r="L30" s="52" t="s">
        <v>1963</v>
      </c>
      <c r="M30" s="51" t="s">
        <v>1994</v>
      </c>
      <c r="N30" s="52" t="s">
        <v>1963</v>
      </c>
      <c r="O30" s="53">
        <v>698660000</v>
      </c>
      <c r="P30" s="53">
        <v>12226550</v>
      </c>
      <c r="Q30" s="53">
        <v>12226550</v>
      </c>
      <c r="R30" s="51" t="s">
        <v>658</v>
      </c>
      <c r="S30" s="51" t="s">
        <v>658</v>
      </c>
      <c r="T30" s="51" t="s">
        <v>657</v>
      </c>
      <c r="U30" s="51" t="s">
        <v>655</v>
      </c>
      <c r="V30" s="51" t="s">
        <v>659</v>
      </c>
      <c r="W30" s="51" t="s">
        <v>659</v>
      </c>
      <c r="X30" s="51" t="s">
        <v>660</v>
      </c>
      <c r="Y30" s="51" t="s">
        <v>661</v>
      </c>
      <c r="Z30" s="53">
        <v>1</v>
      </c>
      <c r="AA30" s="51"/>
      <c r="AB30" s="51"/>
      <c r="AC30" s="51" t="s">
        <v>684</v>
      </c>
      <c r="AD30" s="51" t="s">
        <v>689</v>
      </c>
      <c r="AE30" s="51"/>
      <c r="AF30" s="51"/>
      <c r="AG30" s="51" t="s">
        <v>2004</v>
      </c>
      <c r="AH30" s="53">
        <v>1</v>
      </c>
      <c r="AI30" s="53"/>
      <c r="AJ30" s="51" t="s">
        <v>664</v>
      </c>
      <c r="AK30" s="51" t="s">
        <v>658</v>
      </c>
      <c r="AL30" s="53" t="s">
        <v>1444</v>
      </c>
      <c r="AM30" s="51">
        <v>1</v>
      </c>
      <c r="AN30" s="51" t="s">
        <v>665</v>
      </c>
      <c r="AO30" s="51" t="s">
        <v>666</v>
      </c>
    </row>
    <row r="31" spans="1:41">
      <c r="A31" s="50">
        <v>28</v>
      </c>
      <c r="B31" s="50">
        <v>2022</v>
      </c>
      <c r="C31" s="51" t="s">
        <v>655</v>
      </c>
      <c r="D31" s="51" t="s">
        <v>683</v>
      </c>
      <c r="E31" s="51" t="s">
        <v>2015</v>
      </c>
      <c r="F31" s="51" t="s">
        <v>574</v>
      </c>
      <c r="G31" s="51" t="s">
        <v>575</v>
      </c>
      <c r="H31" s="51"/>
      <c r="I31" s="51" t="s">
        <v>1747</v>
      </c>
      <c r="J31" s="52">
        <v>44621</v>
      </c>
      <c r="K31" s="51" t="s">
        <v>1939</v>
      </c>
      <c r="L31" s="52" t="s">
        <v>1964</v>
      </c>
      <c r="M31" s="51" t="s">
        <v>1995</v>
      </c>
      <c r="N31" s="52" t="s">
        <v>1964</v>
      </c>
      <c r="O31" s="53">
        <v>62000000</v>
      </c>
      <c r="P31" s="53">
        <v>1085000</v>
      </c>
      <c r="Q31" s="53">
        <v>1085000</v>
      </c>
      <c r="R31" s="51" t="s">
        <v>658</v>
      </c>
      <c r="S31" s="51" t="s">
        <v>658</v>
      </c>
      <c r="T31" s="51" t="s">
        <v>657</v>
      </c>
      <c r="U31" s="51" t="s">
        <v>655</v>
      </c>
      <c r="V31" s="51" t="s">
        <v>659</v>
      </c>
      <c r="W31" s="51" t="s">
        <v>659</v>
      </c>
      <c r="X31" s="51" t="s">
        <v>660</v>
      </c>
      <c r="Y31" s="51" t="s">
        <v>661</v>
      </c>
      <c r="Z31" s="53">
        <v>1</v>
      </c>
      <c r="AA31" s="51"/>
      <c r="AB31" s="51"/>
      <c r="AC31" s="51" t="s">
        <v>684</v>
      </c>
      <c r="AD31" s="51" t="s">
        <v>689</v>
      </c>
      <c r="AE31" s="51"/>
      <c r="AF31" s="51"/>
      <c r="AG31" s="51" t="s">
        <v>2004</v>
      </c>
      <c r="AH31" s="53">
        <v>1</v>
      </c>
      <c r="AI31" s="53"/>
      <c r="AJ31" s="51" t="s">
        <v>664</v>
      </c>
      <c r="AK31" s="51" t="s">
        <v>658</v>
      </c>
      <c r="AL31" s="53" t="s">
        <v>1444</v>
      </c>
      <c r="AM31" s="51">
        <v>1</v>
      </c>
      <c r="AN31" s="51" t="s">
        <v>665</v>
      </c>
      <c r="AO31" s="51" t="s">
        <v>666</v>
      </c>
    </row>
    <row r="32" spans="1:41">
      <c r="A32" s="50">
        <v>29</v>
      </c>
      <c r="B32" s="50">
        <v>2022</v>
      </c>
      <c r="C32" s="51" t="s">
        <v>655</v>
      </c>
      <c r="D32" s="51" t="s">
        <v>683</v>
      </c>
      <c r="E32" s="51" t="s">
        <v>2014</v>
      </c>
      <c r="F32" s="51" t="s">
        <v>688</v>
      </c>
      <c r="G32" s="51" t="s">
        <v>2021</v>
      </c>
      <c r="H32" s="51"/>
      <c r="I32" s="51" t="s">
        <v>1910</v>
      </c>
      <c r="J32" s="52">
        <v>44587</v>
      </c>
      <c r="K32" s="51" t="s">
        <v>1940</v>
      </c>
      <c r="L32" s="52" t="s">
        <v>1965</v>
      </c>
      <c r="M32" s="51" t="s">
        <v>1996</v>
      </c>
      <c r="N32" s="52" t="s">
        <v>1965</v>
      </c>
      <c r="O32" s="53">
        <v>40060455</v>
      </c>
      <c r="P32" s="53">
        <v>701058</v>
      </c>
      <c r="Q32" s="53">
        <v>701058</v>
      </c>
      <c r="R32" s="51" t="s">
        <v>658</v>
      </c>
      <c r="S32" s="51" t="s">
        <v>658</v>
      </c>
      <c r="T32" s="51" t="s">
        <v>657</v>
      </c>
      <c r="U32" s="51" t="s">
        <v>655</v>
      </c>
      <c r="V32" s="51" t="s">
        <v>659</v>
      </c>
      <c r="W32" s="51" t="s">
        <v>659</v>
      </c>
      <c r="X32" s="51" t="s">
        <v>660</v>
      </c>
      <c r="Y32" s="51" t="s">
        <v>661</v>
      </c>
      <c r="Z32" s="53">
        <v>1</v>
      </c>
      <c r="AA32" s="51"/>
      <c r="AB32" s="51"/>
      <c r="AC32" s="51" t="s">
        <v>684</v>
      </c>
      <c r="AD32" s="51" t="s">
        <v>689</v>
      </c>
      <c r="AE32" s="51"/>
      <c r="AF32" s="51"/>
      <c r="AG32" s="51" t="s">
        <v>2011</v>
      </c>
      <c r="AH32" s="53">
        <v>1</v>
      </c>
      <c r="AI32" s="53"/>
      <c r="AJ32" s="51" t="s">
        <v>664</v>
      </c>
      <c r="AK32" s="51" t="s">
        <v>658</v>
      </c>
      <c r="AL32" s="53" t="s">
        <v>2003</v>
      </c>
      <c r="AM32" s="51">
        <v>24</v>
      </c>
      <c r="AN32" s="51" t="s">
        <v>665</v>
      </c>
      <c r="AO32" s="51" t="s">
        <v>666</v>
      </c>
    </row>
    <row r="33" spans="1:41">
      <c r="A33" s="50">
        <v>30</v>
      </c>
      <c r="B33" s="50">
        <v>2022</v>
      </c>
      <c r="C33" s="51" t="s">
        <v>655</v>
      </c>
      <c r="D33" s="51" t="s">
        <v>683</v>
      </c>
      <c r="E33" s="51" t="s">
        <v>2015</v>
      </c>
      <c r="F33" s="51" t="s">
        <v>573</v>
      </c>
      <c r="G33" s="51" t="s">
        <v>2017</v>
      </c>
      <c r="H33" s="51"/>
      <c r="I33" s="51" t="s">
        <v>1747</v>
      </c>
      <c r="J33" s="52">
        <v>44582</v>
      </c>
      <c r="K33" s="51" t="s">
        <v>1941</v>
      </c>
      <c r="L33" s="52" t="s">
        <v>1966</v>
      </c>
      <c r="M33" s="51" t="s">
        <v>1997</v>
      </c>
      <c r="N33" s="52" t="s">
        <v>1966</v>
      </c>
      <c r="O33" s="53">
        <v>795213457</v>
      </c>
      <c r="P33" s="53">
        <v>13916236</v>
      </c>
      <c r="Q33" s="53">
        <v>13916236</v>
      </c>
      <c r="R33" s="51" t="s">
        <v>658</v>
      </c>
      <c r="S33" s="51" t="s">
        <v>658</v>
      </c>
      <c r="T33" s="51" t="s">
        <v>657</v>
      </c>
      <c r="U33" s="51" t="s">
        <v>655</v>
      </c>
      <c r="V33" s="51" t="s">
        <v>659</v>
      </c>
      <c r="W33" s="51" t="s">
        <v>659</v>
      </c>
      <c r="X33" s="51" t="s">
        <v>660</v>
      </c>
      <c r="Y33" s="51" t="s">
        <v>661</v>
      </c>
      <c r="Z33" s="53">
        <v>1</v>
      </c>
      <c r="AA33" s="51"/>
      <c r="AB33" s="51"/>
      <c r="AC33" s="51" t="s">
        <v>684</v>
      </c>
      <c r="AD33" s="51" t="s">
        <v>689</v>
      </c>
      <c r="AE33" s="51"/>
      <c r="AF33" s="51"/>
      <c r="AG33" s="51" t="s">
        <v>2004</v>
      </c>
      <c r="AH33" s="53">
        <v>1</v>
      </c>
      <c r="AI33" s="53"/>
      <c r="AJ33" s="51" t="s">
        <v>664</v>
      </c>
      <c r="AK33" s="51" t="s">
        <v>658</v>
      </c>
      <c r="AL33" s="53" t="s">
        <v>1444</v>
      </c>
      <c r="AM33" s="51">
        <v>1</v>
      </c>
      <c r="AN33" s="51" t="s">
        <v>665</v>
      </c>
      <c r="AO33" s="51" t="s">
        <v>666</v>
      </c>
    </row>
    <row r="34" spans="1:41">
      <c r="A34" s="50">
        <v>31</v>
      </c>
      <c r="B34" s="50">
        <v>2022</v>
      </c>
      <c r="C34" s="51" t="s">
        <v>655</v>
      </c>
      <c r="D34" s="51" t="s">
        <v>683</v>
      </c>
      <c r="E34" s="51" t="s">
        <v>2015</v>
      </c>
      <c r="F34" s="51" t="s">
        <v>690</v>
      </c>
      <c r="G34" s="51" t="s">
        <v>1850</v>
      </c>
      <c r="H34" s="51"/>
      <c r="I34" s="51" t="s">
        <v>1747</v>
      </c>
      <c r="J34" s="52">
        <v>44573</v>
      </c>
      <c r="K34" s="51" t="s">
        <v>1942</v>
      </c>
      <c r="L34" s="52" t="s">
        <v>1967</v>
      </c>
      <c r="M34" s="51" t="s">
        <v>1998</v>
      </c>
      <c r="N34" s="52" t="s">
        <v>1967</v>
      </c>
      <c r="O34" s="53">
        <v>113567670</v>
      </c>
      <c r="P34" s="53">
        <v>1987434</v>
      </c>
      <c r="Q34" s="53">
        <v>1987434</v>
      </c>
      <c r="R34" s="51" t="s">
        <v>658</v>
      </c>
      <c r="S34" s="51" t="s">
        <v>658</v>
      </c>
      <c r="T34" s="51" t="s">
        <v>657</v>
      </c>
      <c r="U34" s="51" t="s">
        <v>655</v>
      </c>
      <c r="V34" s="51" t="s">
        <v>659</v>
      </c>
      <c r="W34" s="51" t="s">
        <v>659</v>
      </c>
      <c r="X34" s="51" t="s">
        <v>660</v>
      </c>
      <c r="Y34" s="51" t="s">
        <v>661</v>
      </c>
      <c r="Z34" s="53">
        <v>1</v>
      </c>
      <c r="AA34" s="51"/>
      <c r="AB34" s="51"/>
      <c r="AC34" s="51" t="s">
        <v>684</v>
      </c>
      <c r="AD34" s="51" t="s">
        <v>689</v>
      </c>
      <c r="AE34" s="51"/>
      <c r="AF34" s="51"/>
      <c r="AG34" s="51" t="s">
        <v>2004</v>
      </c>
      <c r="AH34" s="53">
        <v>1</v>
      </c>
      <c r="AI34" s="53"/>
      <c r="AJ34" s="51" t="s">
        <v>664</v>
      </c>
      <c r="AK34" s="51" t="s">
        <v>658</v>
      </c>
      <c r="AL34" s="53" t="s">
        <v>1444</v>
      </c>
      <c r="AM34" s="51">
        <v>1</v>
      </c>
      <c r="AN34" s="51" t="s">
        <v>665</v>
      </c>
      <c r="AO34" s="51" t="s">
        <v>666</v>
      </c>
    </row>
    <row r="35" spans="1:41">
      <c r="A35" s="120"/>
      <c r="B35" s="121"/>
      <c r="C35" s="121"/>
      <c r="D35" s="121"/>
      <c r="E35" s="121"/>
      <c r="F35" s="121"/>
      <c r="G35" s="121"/>
      <c r="H35" s="121"/>
      <c r="I35" s="121"/>
      <c r="J35" s="122"/>
      <c r="K35" s="121"/>
      <c r="L35" s="122"/>
      <c r="M35" s="121"/>
      <c r="N35" s="122"/>
      <c r="O35" s="123">
        <f>SUBTOTAL(109,Tableau2[ART_VAL])</f>
        <v>8929799968</v>
      </c>
      <c r="P35" s="123"/>
      <c r="Q35" s="123"/>
      <c r="R35" s="121"/>
      <c r="S35" s="121"/>
      <c r="T35" s="121"/>
      <c r="U35" s="121"/>
      <c r="V35" s="121"/>
      <c r="W35" s="121"/>
      <c r="X35" s="121"/>
      <c r="Y35" s="121"/>
      <c r="Z35" s="123"/>
      <c r="AA35" s="121"/>
      <c r="AB35" s="121"/>
      <c r="AC35" s="121"/>
      <c r="AD35" s="121"/>
      <c r="AE35" s="121"/>
      <c r="AF35" s="121"/>
      <c r="AG35" s="121"/>
      <c r="AH35" s="123"/>
      <c r="AI35" s="123"/>
      <c r="AJ35" s="121"/>
      <c r="AK35" s="121"/>
      <c r="AL35" s="123"/>
      <c r="AM35" s="123">
        <f>SUBTOTAL(109,Tableau2[MASSE_NETTE])</f>
        <v>6345</v>
      </c>
      <c r="AN35" s="121"/>
      <c r="AO35" s="121"/>
    </row>
    <row r="36" spans="1:41">
      <c r="AM36" s="128"/>
    </row>
  </sheetData>
  <mergeCells count="1">
    <mergeCell ref="A1:G1"/>
  </mergeCells>
  <pageMargins left="0.70866141732283472" right="0.70866141732283472" top="0.74803149606299213" bottom="0.74803149606299213" header="0.31496062992125984" footer="0.31496062992125984"/>
  <pageSetup paperSize="9" fitToHeight="0"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E1878-8230-4748-86A4-2B583EF86394}">
  <sheetPr>
    <tabColor rgb="FF92D050"/>
  </sheetPr>
  <dimension ref="A1:H30"/>
  <sheetViews>
    <sheetView workbookViewId="0">
      <selection activeCell="D22" sqref="D22"/>
    </sheetView>
  </sheetViews>
  <sheetFormatPr baseColWidth="10" defaultRowHeight="15.75"/>
  <cols>
    <col min="2" max="2" width="15.625" bestFit="1" customWidth="1"/>
    <col min="3" max="3" width="26.625" bestFit="1" customWidth="1"/>
    <col min="5" max="5" width="12" customWidth="1"/>
    <col min="6" max="6" width="12.375" bestFit="1" customWidth="1"/>
  </cols>
  <sheetData>
    <row r="1" spans="1:8">
      <c r="A1" s="61" t="s">
        <v>1904</v>
      </c>
    </row>
    <row r="3" spans="1:8" ht="24">
      <c r="A3" s="62" t="s">
        <v>0</v>
      </c>
      <c r="B3" s="62" t="s">
        <v>465</v>
      </c>
      <c r="C3" s="62" t="s">
        <v>610</v>
      </c>
      <c r="D3" s="62" t="s">
        <v>611</v>
      </c>
      <c r="E3" s="33" t="s">
        <v>716</v>
      </c>
      <c r="F3" s="33" t="s">
        <v>717</v>
      </c>
    </row>
    <row r="4" spans="1:8">
      <c r="A4" s="34">
        <v>1</v>
      </c>
      <c r="B4" s="110" t="s">
        <v>1862</v>
      </c>
      <c r="C4" s="34" t="s">
        <v>1863</v>
      </c>
      <c r="D4" s="34" t="s">
        <v>612</v>
      </c>
      <c r="E4" s="35">
        <v>8848.42</v>
      </c>
      <c r="F4" s="108">
        <v>168.92106000000001</v>
      </c>
    </row>
    <row r="5" spans="1:8">
      <c r="A5" s="36">
        <v>2</v>
      </c>
      <c r="B5" s="111" t="s">
        <v>1864</v>
      </c>
      <c r="C5" s="36" t="s">
        <v>1865</v>
      </c>
      <c r="D5" s="36" t="s">
        <v>612</v>
      </c>
      <c r="E5" s="37">
        <v>518705.33</v>
      </c>
      <c r="F5" s="109">
        <v>10011.439205000001</v>
      </c>
    </row>
    <row r="6" spans="1:8">
      <c r="A6" s="34">
        <v>3</v>
      </c>
      <c r="B6" s="110" t="s">
        <v>1866</v>
      </c>
      <c r="C6" s="34" t="s">
        <v>1867</v>
      </c>
      <c r="D6" s="34" t="s">
        <v>612</v>
      </c>
      <c r="E6" s="35">
        <v>226813.07</v>
      </c>
      <c r="F6" s="108">
        <v>4567.9409100000003</v>
      </c>
      <c r="H6" s="40"/>
    </row>
    <row r="7" spans="1:8">
      <c r="A7" s="36">
        <v>4</v>
      </c>
      <c r="B7" s="111" t="s">
        <v>1866</v>
      </c>
      <c r="C7" s="36" t="s">
        <v>1868</v>
      </c>
      <c r="D7" s="36" t="s">
        <v>612</v>
      </c>
      <c r="E7" s="37">
        <v>207719.26</v>
      </c>
      <c r="F7" s="109">
        <v>4090.7909199999999</v>
      </c>
      <c r="H7" s="41"/>
    </row>
    <row r="8" spans="1:8">
      <c r="A8" s="34">
        <v>5</v>
      </c>
      <c r="B8" s="110">
        <v>44595</v>
      </c>
      <c r="C8" s="34" t="s">
        <v>1869</v>
      </c>
      <c r="D8" s="34" t="s">
        <v>614</v>
      </c>
      <c r="E8" s="35">
        <v>6588</v>
      </c>
      <c r="F8" s="108">
        <v>111.996</v>
      </c>
      <c r="H8" s="42"/>
    </row>
    <row r="9" spans="1:8">
      <c r="A9" s="36">
        <v>6</v>
      </c>
      <c r="B9" s="111" t="s">
        <v>1870</v>
      </c>
      <c r="C9" s="36" t="s">
        <v>1871</v>
      </c>
      <c r="D9" s="36" t="s">
        <v>612</v>
      </c>
      <c r="E9" s="37">
        <v>65887.490000000005</v>
      </c>
      <c r="F9" s="109">
        <v>1119.91733</v>
      </c>
    </row>
    <row r="10" spans="1:8">
      <c r="A10" s="34">
        <v>7</v>
      </c>
      <c r="B10" s="110">
        <v>44616</v>
      </c>
      <c r="C10" s="34" t="s">
        <v>1872</v>
      </c>
      <c r="D10" s="34" t="s">
        <v>613</v>
      </c>
      <c r="E10" s="34">
        <v>362.4</v>
      </c>
      <c r="F10" s="108">
        <v>8.5427999999999997</v>
      </c>
    </row>
    <row r="11" spans="1:8">
      <c r="A11" s="36">
        <v>8</v>
      </c>
      <c r="B11" s="111" t="s">
        <v>1873</v>
      </c>
      <c r="C11" s="36" t="s">
        <v>1874</v>
      </c>
      <c r="D11" s="36" t="s">
        <v>612</v>
      </c>
      <c r="E11" s="37">
        <v>242126.57</v>
      </c>
      <c r="F11" s="109">
        <v>5553.8371989999996</v>
      </c>
    </row>
    <row r="12" spans="1:8">
      <c r="A12" s="34">
        <v>9</v>
      </c>
      <c r="B12" s="110" t="s">
        <v>1875</v>
      </c>
      <c r="C12" s="34" t="s">
        <v>1876</v>
      </c>
      <c r="D12" s="34" t="s">
        <v>612</v>
      </c>
      <c r="E12" s="38">
        <v>11331.47</v>
      </c>
      <c r="F12" s="108">
        <v>206.08270400000001</v>
      </c>
    </row>
    <row r="13" spans="1:8">
      <c r="A13" s="36">
        <v>10</v>
      </c>
      <c r="B13" s="111" t="s">
        <v>1877</v>
      </c>
      <c r="C13" s="36" t="s">
        <v>1878</v>
      </c>
      <c r="D13" s="36" t="s">
        <v>612</v>
      </c>
      <c r="E13" s="39">
        <v>15386.33</v>
      </c>
      <c r="F13" s="109">
        <v>261.56761</v>
      </c>
    </row>
    <row r="14" spans="1:8">
      <c r="A14" s="34">
        <v>11</v>
      </c>
      <c r="B14" s="110" t="s">
        <v>1879</v>
      </c>
      <c r="C14" s="34" t="s">
        <v>1880</v>
      </c>
      <c r="D14" s="34" t="s">
        <v>612</v>
      </c>
      <c r="E14" s="35">
        <v>80717.38</v>
      </c>
      <c r="F14" s="108">
        <v>1805.4406200000001</v>
      </c>
    </row>
    <row r="15" spans="1:8">
      <c r="A15" s="36">
        <v>12</v>
      </c>
      <c r="B15" s="111" t="s">
        <v>1881</v>
      </c>
      <c r="C15" s="36" t="s">
        <v>1882</v>
      </c>
      <c r="D15" s="36" t="s">
        <v>612</v>
      </c>
      <c r="E15" s="37">
        <v>10639.7</v>
      </c>
      <c r="F15" s="109">
        <v>180.8749</v>
      </c>
    </row>
    <row r="16" spans="1:8">
      <c r="A16" s="34">
        <v>13</v>
      </c>
      <c r="B16" s="110">
        <v>44648</v>
      </c>
      <c r="C16" s="34" t="s">
        <v>1883</v>
      </c>
      <c r="D16" s="34" t="s">
        <v>614</v>
      </c>
      <c r="E16" s="35">
        <v>11254.55</v>
      </c>
      <c r="F16" s="108">
        <v>191.32735</v>
      </c>
    </row>
    <row r="17" spans="1:6">
      <c r="A17" s="36">
        <v>14</v>
      </c>
      <c r="B17" s="111">
        <v>44679</v>
      </c>
      <c r="C17" s="36" t="s">
        <v>1884</v>
      </c>
      <c r="D17" s="36" t="s">
        <v>614</v>
      </c>
      <c r="E17" s="37">
        <v>809.6</v>
      </c>
      <c r="F17" s="109">
        <v>25.888000000000002</v>
      </c>
    </row>
    <row r="18" spans="1:6">
      <c r="A18" s="34">
        <v>15</v>
      </c>
      <c r="B18" s="110">
        <v>44679</v>
      </c>
      <c r="C18" s="34" t="s">
        <v>1885</v>
      </c>
      <c r="D18" s="34" t="s">
        <v>613</v>
      </c>
      <c r="E18" s="35">
        <v>342.2</v>
      </c>
      <c r="F18" s="108">
        <v>20</v>
      </c>
    </row>
    <row r="19" spans="1:6">
      <c r="A19" s="36">
        <v>16</v>
      </c>
      <c r="B19" s="111" t="s">
        <v>1886</v>
      </c>
      <c r="C19" s="36" t="s">
        <v>1887</v>
      </c>
      <c r="D19" s="36" t="s">
        <v>613</v>
      </c>
      <c r="E19" s="37">
        <v>2826.1</v>
      </c>
      <c r="F19" s="109">
        <v>80</v>
      </c>
    </row>
    <row r="20" spans="1:6">
      <c r="A20" s="34">
        <v>17</v>
      </c>
      <c r="B20" s="110" t="s">
        <v>1888</v>
      </c>
      <c r="C20" s="34" t="s">
        <v>1889</v>
      </c>
      <c r="D20" s="34" t="s">
        <v>612</v>
      </c>
      <c r="E20" s="35">
        <v>3715.59</v>
      </c>
      <c r="F20" s="108">
        <v>73.850679999999997</v>
      </c>
    </row>
    <row r="21" spans="1:6">
      <c r="A21" s="36">
        <v>18</v>
      </c>
      <c r="B21" s="111" t="s">
        <v>1890</v>
      </c>
      <c r="C21" s="36" t="s">
        <v>1891</v>
      </c>
      <c r="D21" s="36" t="s">
        <v>613</v>
      </c>
      <c r="E21" s="37">
        <v>11749.08</v>
      </c>
      <c r="F21" s="109">
        <v>199.73436000000001</v>
      </c>
    </row>
    <row r="22" spans="1:6">
      <c r="A22" s="34">
        <v>19</v>
      </c>
      <c r="B22" s="110">
        <v>44785</v>
      </c>
      <c r="C22" s="34" t="s">
        <v>1892</v>
      </c>
      <c r="D22" s="34" t="s">
        <v>613</v>
      </c>
      <c r="E22" s="35">
        <v>764.5</v>
      </c>
      <c r="F22" s="108">
        <v>20</v>
      </c>
    </row>
    <row r="23" spans="1:6">
      <c r="A23" s="36">
        <v>20</v>
      </c>
      <c r="B23" s="111" t="s">
        <v>1893</v>
      </c>
      <c r="C23" s="36" t="s">
        <v>1894</v>
      </c>
      <c r="D23" s="36" t="s">
        <v>612</v>
      </c>
      <c r="E23" s="37">
        <v>11832.28</v>
      </c>
      <c r="F23" s="109">
        <v>308.22122000000002</v>
      </c>
    </row>
    <row r="24" spans="1:6">
      <c r="A24" s="34">
        <v>21</v>
      </c>
      <c r="B24" s="110" t="s">
        <v>1895</v>
      </c>
      <c r="C24" s="34" t="s">
        <v>1896</v>
      </c>
      <c r="D24" s="34" t="s">
        <v>613</v>
      </c>
      <c r="E24" s="34">
        <v>3129.52</v>
      </c>
      <c r="F24" s="108">
        <v>85.265960000000007</v>
      </c>
    </row>
    <row r="25" spans="1:6">
      <c r="A25" s="36">
        <v>22</v>
      </c>
      <c r="B25" s="111" t="s">
        <v>1897</v>
      </c>
      <c r="C25" s="36" t="s">
        <v>1898</v>
      </c>
      <c r="D25" s="36" t="s">
        <v>612</v>
      </c>
      <c r="E25" s="39">
        <v>7872.13</v>
      </c>
      <c r="F25" s="109">
        <v>196.80324999999999</v>
      </c>
    </row>
    <row r="26" spans="1:6">
      <c r="A26" s="34">
        <v>23</v>
      </c>
      <c r="B26" s="110">
        <v>44865</v>
      </c>
      <c r="C26" s="34" t="s">
        <v>1899</v>
      </c>
      <c r="D26" s="34" t="s">
        <v>613</v>
      </c>
      <c r="E26" s="35">
        <v>3600.65</v>
      </c>
      <c r="F26" s="108">
        <v>90.016249999999999</v>
      </c>
    </row>
    <row r="27" spans="1:6">
      <c r="A27" s="36">
        <v>24</v>
      </c>
      <c r="B27" s="111">
        <v>44865</v>
      </c>
      <c r="C27" s="36" t="s">
        <v>1900</v>
      </c>
      <c r="D27" s="36" t="s">
        <v>613</v>
      </c>
      <c r="E27" s="37">
        <v>3584.29</v>
      </c>
      <c r="F27" s="109">
        <v>89.607249999999993</v>
      </c>
    </row>
    <row r="28" spans="1:6">
      <c r="A28" s="34">
        <v>25</v>
      </c>
      <c r="B28" s="110">
        <v>44908</v>
      </c>
      <c r="C28" s="34" t="s">
        <v>1901</v>
      </c>
      <c r="D28" s="34" t="s">
        <v>614</v>
      </c>
      <c r="E28" s="35">
        <v>17962.3</v>
      </c>
      <c r="F28" s="108">
        <v>449.0575</v>
      </c>
    </row>
    <row r="29" spans="1:6">
      <c r="A29" s="36">
        <v>26</v>
      </c>
      <c r="B29" s="111" t="s">
        <v>1902</v>
      </c>
      <c r="C29" s="36" t="s">
        <v>1903</v>
      </c>
      <c r="D29" s="36" t="s">
        <v>613</v>
      </c>
      <c r="E29" s="37">
        <v>61665.4</v>
      </c>
      <c r="F29" s="109">
        <v>1541.635</v>
      </c>
    </row>
    <row r="30" spans="1:6">
      <c r="A30" s="112"/>
      <c r="B30" s="112"/>
      <c r="C30" s="112"/>
      <c r="D30" s="113" t="s">
        <v>68</v>
      </c>
      <c r="E30" s="112">
        <f>SUM(E4:E29)</f>
        <v>1536233.6100000003</v>
      </c>
      <c r="F30" s="113">
        <f>SUM(F4:F29)</f>
        <v>31458.758077999995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06E7-E2EA-4700-8F78-9229D6741BC2}">
  <sheetPr>
    <tabColor theme="9" tint="0.39997558519241921"/>
    <pageSetUpPr fitToPage="1"/>
  </sheetPr>
  <dimension ref="A1:AL122"/>
  <sheetViews>
    <sheetView zoomScaleNormal="100" zoomScaleSheetLayoutView="100" workbookViewId="0">
      <selection activeCell="G22" sqref="G22"/>
    </sheetView>
  </sheetViews>
  <sheetFormatPr baseColWidth="10" defaultColWidth="9" defaultRowHeight="15"/>
  <cols>
    <col min="1" max="1" width="5.375" style="43" bestFit="1" customWidth="1"/>
    <col min="2" max="2" width="8.625" style="43" bestFit="1" customWidth="1"/>
    <col min="3" max="3" width="6.5" style="43" bestFit="1" customWidth="1"/>
    <col min="4" max="4" width="7.375" style="43" bestFit="1" customWidth="1"/>
    <col min="5" max="5" width="21.625" style="43" bestFit="1" customWidth="1"/>
    <col min="6" max="6" width="12.125" style="43" bestFit="1" customWidth="1"/>
    <col min="7" max="7" width="52" style="43" bestFit="1" customWidth="1"/>
    <col min="8" max="8" width="10.5" style="43" bestFit="1" customWidth="1"/>
    <col min="9" max="9" width="12.375" style="43" bestFit="1" customWidth="1"/>
    <col min="10" max="10" width="16.625" style="43" bestFit="1" customWidth="1"/>
    <col min="11" max="11" width="10.375" style="43" bestFit="1" customWidth="1"/>
    <col min="12" max="12" width="11.375" style="43" bestFit="1" customWidth="1"/>
    <col min="13" max="13" width="16.625" style="43" bestFit="1" customWidth="1"/>
    <col min="14" max="14" width="11.375" style="43" bestFit="1" customWidth="1"/>
    <col min="15" max="15" width="13.625" style="43" bestFit="1" customWidth="1"/>
    <col min="16" max="16" width="10.625" style="43" bestFit="1" customWidth="1"/>
    <col min="17" max="17" width="9.125" style="43" bestFit="1" customWidth="1"/>
    <col min="18" max="18" width="8" style="43" bestFit="1" customWidth="1"/>
    <col min="19" max="19" width="8.875" style="43" bestFit="1" customWidth="1"/>
    <col min="20" max="20" width="11.375" style="43" bestFit="1" customWidth="1"/>
    <col min="21" max="21" width="10.625" style="43" bestFit="1" customWidth="1"/>
    <col min="22" max="22" width="10.5" style="43" bestFit="1" customWidth="1"/>
    <col min="23" max="23" width="12" style="43" bestFit="1" customWidth="1"/>
    <col min="24" max="24" width="6.875" style="43" bestFit="1" customWidth="1"/>
    <col min="25" max="25" width="12.875" style="43" bestFit="1" customWidth="1"/>
    <col min="26" max="26" width="11.375" style="43" bestFit="1" customWidth="1"/>
    <col min="27" max="27" width="12.375" style="43" bestFit="1" customWidth="1"/>
    <col min="28" max="28" width="63.125" style="43" bestFit="1" customWidth="1"/>
    <col min="29" max="29" width="13" style="43" bestFit="1" customWidth="1"/>
    <col min="30" max="30" width="18.625" style="43" bestFit="1" customWidth="1"/>
    <col min="31" max="31" width="13.625" style="43" bestFit="1" customWidth="1"/>
    <col min="32" max="32" width="12.5" style="43" bestFit="1" customWidth="1"/>
    <col min="33" max="33" width="11.5" style="43" bestFit="1" customWidth="1"/>
    <col min="34" max="34" width="12" style="43" bestFit="1" customWidth="1"/>
    <col min="35" max="35" width="14" style="43" bestFit="1" customWidth="1"/>
    <col min="36" max="36" width="13.875" style="43" bestFit="1" customWidth="1"/>
    <col min="37" max="37" width="9.125" style="43" bestFit="1" customWidth="1"/>
    <col min="38" max="38" width="11.125" style="43" bestFit="1" customWidth="1"/>
    <col min="39" max="16384" width="9" style="43"/>
  </cols>
  <sheetData>
    <row r="1" spans="1:38" ht="15.75">
      <c r="A1" s="249" t="s">
        <v>680</v>
      </c>
      <c r="B1" s="249"/>
      <c r="C1" s="249"/>
      <c r="D1" s="249"/>
      <c r="E1" s="249"/>
      <c r="F1" s="249"/>
      <c r="G1" s="20"/>
    </row>
    <row r="3" spans="1:38">
      <c r="A3" s="44" t="s">
        <v>0</v>
      </c>
      <c r="B3" s="44" t="s">
        <v>618</v>
      </c>
      <c r="C3" s="44" t="s">
        <v>619</v>
      </c>
      <c r="D3" s="44" t="s">
        <v>620</v>
      </c>
      <c r="E3" s="44" t="s">
        <v>621</v>
      </c>
      <c r="F3" s="44" t="s">
        <v>464</v>
      </c>
      <c r="G3" s="44" t="s">
        <v>622</v>
      </c>
      <c r="H3" s="44" t="s">
        <v>623</v>
      </c>
      <c r="I3" s="44" t="s">
        <v>624</v>
      </c>
      <c r="J3" s="44" t="s">
        <v>625</v>
      </c>
      <c r="K3" s="44" t="s">
        <v>626</v>
      </c>
      <c r="L3" s="44" t="s">
        <v>627</v>
      </c>
      <c r="M3" s="44" t="s">
        <v>628</v>
      </c>
      <c r="N3" s="44" t="s">
        <v>629</v>
      </c>
      <c r="O3" s="44" t="s">
        <v>630</v>
      </c>
      <c r="P3" s="44" t="s">
        <v>631</v>
      </c>
      <c r="Q3" s="44" t="s">
        <v>632</v>
      </c>
      <c r="R3" s="44" t="s">
        <v>633</v>
      </c>
      <c r="S3" s="44" t="s">
        <v>634</v>
      </c>
      <c r="T3" s="44" t="s">
        <v>635</v>
      </c>
      <c r="U3" s="44" t="s">
        <v>636</v>
      </c>
      <c r="V3" s="44" t="s">
        <v>637</v>
      </c>
      <c r="W3" s="44" t="s">
        <v>638</v>
      </c>
      <c r="X3" s="44" t="s">
        <v>639</v>
      </c>
      <c r="Y3" s="44" t="s">
        <v>640</v>
      </c>
      <c r="Z3" s="44" t="s">
        <v>641</v>
      </c>
      <c r="AA3" s="44" t="s">
        <v>642</v>
      </c>
      <c r="AB3" s="44" t="s">
        <v>643</v>
      </c>
      <c r="AC3" s="44" t="s">
        <v>644</v>
      </c>
      <c r="AD3" s="44" t="s">
        <v>645</v>
      </c>
      <c r="AE3" s="44" t="s">
        <v>646</v>
      </c>
      <c r="AF3" s="44" t="s">
        <v>647</v>
      </c>
      <c r="AG3" s="44" t="s">
        <v>648</v>
      </c>
      <c r="AH3" s="44" t="s">
        <v>649</v>
      </c>
      <c r="AI3" s="44" t="s">
        <v>651</v>
      </c>
      <c r="AJ3" s="44" t="s">
        <v>652</v>
      </c>
      <c r="AK3" s="44" t="s">
        <v>653</v>
      </c>
      <c r="AL3" s="44" t="s">
        <v>654</v>
      </c>
    </row>
    <row r="4" spans="1:38" s="47" customFormat="1" ht="12.75">
      <c r="A4" s="47">
        <v>1</v>
      </c>
      <c r="B4" s="45">
        <v>2022</v>
      </c>
      <c r="C4" s="45" t="s">
        <v>655</v>
      </c>
      <c r="D4" s="45" t="s">
        <v>656</v>
      </c>
      <c r="E4" s="45" t="s">
        <v>1801</v>
      </c>
      <c r="F4" s="45" t="s">
        <v>1805</v>
      </c>
      <c r="G4" s="45" t="s">
        <v>1833</v>
      </c>
      <c r="H4" s="45"/>
      <c r="I4" s="45" t="s">
        <v>1440</v>
      </c>
      <c r="J4" s="48">
        <v>44923</v>
      </c>
      <c r="K4" s="45" t="s">
        <v>1442</v>
      </c>
      <c r="L4" s="45" t="s">
        <v>1443</v>
      </c>
      <c r="M4" s="48" t="s">
        <v>1447</v>
      </c>
      <c r="N4" s="46">
        <v>256872750</v>
      </c>
      <c r="O4" s="46">
        <v>3853092</v>
      </c>
      <c r="P4" s="46">
        <v>3853092</v>
      </c>
      <c r="Q4" s="45" t="s">
        <v>658</v>
      </c>
      <c r="R4" s="45" t="s">
        <v>658</v>
      </c>
      <c r="S4" s="45" t="s">
        <v>657</v>
      </c>
      <c r="T4" s="45" t="s">
        <v>655</v>
      </c>
      <c r="U4" s="45" t="s">
        <v>659</v>
      </c>
      <c r="V4" s="45" t="s">
        <v>659</v>
      </c>
      <c r="W4" s="45" t="s">
        <v>660</v>
      </c>
      <c r="X4" s="45" t="s">
        <v>661</v>
      </c>
      <c r="Y4" s="45" t="s">
        <v>1448</v>
      </c>
      <c r="Z4" s="45" t="s">
        <v>658</v>
      </c>
      <c r="AA4" s="45" t="s">
        <v>662</v>
      </c>
      <c r="AB4" s="45" t="s">
        <v>663</v>
      </c>
      <c r="AC4" s="45"/>
      <c r="AD4" s="45" t="s">
        <v>1445</v>
      </c>
      <c r="AE4" s="45"/>
      <c r="AF4" s="46">
        <v>1</v>
      </c>
      <c r="AG4" s="45">
        <v>1</v>
      </c>
      <c r="AH4" s="45">
        <v>31</v>
      </c>
      <c r="AI4" s="45">
        <v>1</v>
      </c>
      <c r="AJ4" s="45">
        <v>1</v>
      </c>
      <c r="AK4" s="45">
        <v>1000</v>
      </c>
      <c r="AL4" s="45">
        <v>0</v>
      </c>
    </row>
    <row r="5" spans="1:38" s="47" customFormat="1" ht="12.75">
      <c r="A5" s="47">
        <v>2</v>
      </c>
      <c r="B5" s="45">
        <v>2022</v>
      </c>
      <c r="C5" s="45" t="s">
        <v>655</v>
      </c>
      <c r="D5" s="45" t="s">
        <v>656</v>
      </c>
      <c r="E5" s="45" t="s">
        <v>670</v>
      </c>
      <c r="F5" s="45" t="s">
        <v>471</v>
      </c>
      <c r="G5" s="45" t="s">
        <v>1834</v>
      </c>
      <c r="H5" s="45"/>
      <c r="I5" s="45" t="s">
        <v>1449</v>
      </c>
      <c r="J5" s="48">
        <v>44923</v>
      </c>
      <c r="K5" s="45" t="s">
        <v>1450</v>
      </c>
      <c r="L5" s="45" t="s">
        <v>1451</v>
      </c>
      <c r="M5" s="48" t="s">
        <v>1447</v>
      </c>
      <c r="N5" s="46">
        <v>190483500</v>
      </c>
      <c r="O5" s="46">
        <v>2857253</v>
      </c>
      <c r="P5" s="46">
        <v>2857253</v>
      </c>
      <c r="Q5" s="45" t="s">
        <v>657</v>
      </c>
      <c r="R5" s="45" t="s">
        <v>658</v>
      </c>
      <c r="S5" s="45" t="s">
        <v>657</v>
      </c>
      <c r="T5" s="45" t="s">
        <v>655</v>
      </c>
      <c r="U5" s="45" t="s">
        <v>659</v>
      </c>
      <c r="V5" s="45" t="s">
        <v>659</v>
      </c>
      <c r="W5" s="45" t="s">
        <v>660</v>
      </c>
      <c r="X5" s="45" t="s">
        <v>661</v>
      </c>
      <c r="Y5" s="45" t="s">
        <v>1448</v>
      </c>
      <c r="Z5" s="45" t="s">
        <v>658</v>
      </c>
      <c r="AA5" s="45" t="s">
        <v>662</v>
      </c>
      <c r="AB5" s="45" t="s">
        <v>663</v>
      </c>
      <c r="AC5" s="45"/>
      <c r="AD5" s="45" t="s">
        <v>1453</v>
      </c>
      <c r="AE5" s="45"/>
      <c r="AF5" s="46">
        <v>1</v>
      </c>
      <c r="AG5" s="45">
        <v>1</v>
      </c>
      <c r="AH5" s="45">
        <v>31</v>
      </c>
      <c r="AI5" s="45">
        <v>8</v>
      </c>
      <c r="AJ5" s="45">
        <v>8</v>
      </c>
      <c r="AK5" s="45">
        <v>1000</v>
      </c>
      <c r="AL5" s="45">
        <v>0</v>
      </c>
    </row>
    <row r="6" spans="1:38" s="47" customFormat="1" ht="12.75">
      <c r="A6" s="47">
        <v>3</v>
      </c>
      <c r="B6" s="45">
        <v>2022</v>
      </c>
      <c r="C6" s="45" t="s">
        <v>655</v>
      </c>
      <c r="D6" s="45" t="s">
        <v>656</v>
      </c>
      <c r="E6" s="45" t="s">
        <v>1801</v>
      </c>
      <c r="F6" s="45" t="s">
        <v>466</v>
      </c>
      <c r="G6" s="45" t="s">
        <v>1844</v>
      </c>
      <c r="H6" s="45"/>
      <c r="I6" s="45" t="s">
        <v>1440</v>
      </c>
      <c r="J6" s="48">
        <v>44919</v>
      </c>
      <c r="K6" s="45" t="s">
        <v>1455</v>
      </c>
      <c r="L6" s="45" t="s">
        <v>1456</v>
      </c>
      <c r="M6" s="48" t="s">
        <v>1457</v>
      </c>
      <c r="N6" s="46">
        <v>1152450000</v>
      </c>
      <c r="O6" s="46">
        <v>17286750</v>
      </c>
      <c r="P6" s="46">
        <v>17286750</v>
      </c>
      <c r="Q6" s="45" t="s">
        <v>658</v>
      </c>
      <c r="R6" s="45" t="s">
        <v>658</v>
      </c>
      <c r="S6" s="45" t="s">
        <v>657</v>
      </c>
      <c r="T6" s="45" t="s">
        <v>655</v>
      </c>
      <c r="U6" s="45" t="s">
        <v>659</v>
      </c>
      <c r="V6" s="45" t="s">
        <v>659</v>
      </c>
      <c r="W6" s="45" t="s">
        <v>660</v>
      </c>
      <c r="X6" s="45" t="s">
        <v>661</v>
      </c>
      <c r="Y6" s="45" t="s">
        <v>1448</v>
      </c>
      <c r="Z6" s="45" t="s">
        <v>658</v>
      </c>
      <c r="AA6" s="45" t="s">
        <v>662</v>
      </c>
      <c r="AB6" s="45" t="s">
        <v>663</v>
      </c>
      <c r="AC6" s="45"/>
      <c r="AD6" s="45" t="s">
        <v>1445</v>
      </c>
      <c r="AE6" s="45"/>
      <c r="AF6" s="46">
        <v>1</v>
      </c>
      <c r="AG6" s="45">
        <v>1</v>
      </c>
      <c r="AH6" s="45">
        <v>31</v>
      </c>
      <c r="AI6" s="45">
        <v>1</v>
      </c>
      <c r="AJ6" s="45">
        <v>1</v>
      </c>
      <c r="AK6" s="45">
        <v>1000</v>
      </c>
      <c r="AL6" s="45">
        <v>0</v>
      </c>
    </row>
    <row r="7" spans="1:38" s="47" customFormat="1" ht="12.75">
      <c r="A7" s="47">
        <v>4</v>
      </c>
      <c r="B7" s="45">
        <v>2022</v>
      </c>
      <c r="C7" s="45" t="s">
        <v>655</v>
      </c>
      <c r="D7" s="45" t="s">
        <v>656</v>
      </c>
      <c r="E7" s="45" t="s">
        <v>1801</v>
      </c>
      <c r="F7" s="45" t="s">
        <v>470</v>
      </c>
      <c r="G7" s="45" t="s">
        <v>1836</v>
      </c>
      <c r="H7" s="45"/>
      <c r="I7" s="45" t="s">
        <v>1440</v>
      </c>
      <c r="J7" s="48">
        <v>44915</v>
      </c>
      <c r="K7" s="45" t="s">
        <v>1458</v>
      </c>
      <c r="L7" s="45" t="s">
        <v>1459</v>
      </c>
      <c r="M7" s="48" t="s">
        <v>1460</v>
      </c>
      <c r="N7" s="46">
        <v>79350000</v>
      </c>
      <c r="O7" s="46">
        <v>1190250</v>
      </c>
      <c r="P7" s="46">
        <v>1190250</v>
      </c>
      <c r="Q7" s="45" t="s">
        <v>658</v>
      </c>
      <c r="R7" s="45" t="s">
        <v>658</v>
      </c>
      <c r="S7" s="45" t="s">
        <v>657</v>
      </c>
      <c r="T7" s="45" t="s">
        <v>655</v>
      </c>
      <c r="U7" s="45" t="s">
        <v>659</v>
      </c>
      <c r="V7" s="45" t="s">
        <v>659</v>
      </c>
      <c r="W7" s="45" t="s">
        <v>660</v>
      </c>
      <c r="X7" s="45" t="s">
        <v>661</v>
      </c>
      <c r="Y7" s="45" t="s">
        <v>1448</v>
      </c>
      <c r="Z7" s="45" t="s">
        <v>658</v>
      </c>
      <c r="AA7" s="45" t="s">
        <v>662</v>
      </c>
      <c r="AB7" s="45" t="s">
        <v>668</v>
      </c>
      <c r="AC7" s="45"/>
      <c r="AD7" s="45" t="s">
        <v>1445</v>
      </c>
      <c r="AE7" s="45"/>
      <c r="AF7" s="46">
        <v>1</v>
      </c>
      <c r="AG7" s="45">
        <v>1</v>
      </c>
      <c r="AH7" s="45">
        <v>31</v>
      </c>
      <c r="AI7" s="45">
        <v>1</v>
      </c>
      <c r="AJ7" s="45">
        <v>1</v>
      </c>
      <c r="AK7" s="45">
        <v>1000</v>
      </c>
      <c r="AL7" s="45">
        <v>0</v>
      </c>
    </row>
    <row r="8" spans="1:38" s="47" customFormat="1" ht="12.75">
      <c r="A8" s="47">
        <v>5</v>
      </c>
      <c r="B8" s="45">
        <v>2022</v>
      </c>
      <c r="C8" s="45" t="s">
        <v>655</v>
      </c>
      <c r="D8" s="45" t="s">
        <v>656</v>
      </c>
      <c r="E8" s="45" t="s">
        <v>1801</v>
      </c>
      <c r="F8" s="45" t="s">
        <v>1806</v>
      </c>
      <c r="G8" s="45" t="s">
        <v>1838</v>
      </c>
      <c r="H8" s="45"/>
      <c r="I8" s="45" t="s">
        <v>1440</v>
      </c>
      <c r="J8" s="48">
        <v>44915</v>
      </c>
      <c r="K8" s="45" t="s">
        <v>1461</v>
      </c>
      <c r="L8" s="45" t="s">
        <v>1462</v>
      </c>
      <c r="M8" s="48" t="s">
        <v>1460</v>
      </c>
      <c r="N8" s="46">
        <v>743800000</v>
      </c>
      <c r="O8" s="46">
        <v>11157000</v>
      </c>
      <c r="P8" s="46">
        <v>11157000</v>
      </c>
      <c r="Q8" s="45" t="s">
        <v>658</v>
      </c>
      <c r="R8" s="45" t="s">
        <v>658</v>
      </c>
      <c r="S8" s="45" t="s">
        <v>657</v>
      </c>
      <c r="T8" s="45" t="s">
        <v>655</v>
      </c>
      <c r="U8" s="45" t="s">
        <v>659</v>
      </c>
      <c r="V8" s="45" t="s">
        <v>659</v>
      </c>
      <c r="W8" s="45" t="s">
        <v>660</v>
      </c>
      <c r="X8" s="45" t="s">
        <v>661</v>
      </c>
      <c r="Y8" s="45" t="s">
        <v>1448</v>
      </c>
      <c r="Z8" s="45" t="s">
        <v>658</v>
      </c>
      <c r="AA8" s="45" t="s">
        <v>662</v>
      </c>
      <c r="AB8" s="45" t="s">
        <v>668</v>
      </c>
      <c r="AC8" s="45"/>
      <c r="AD8" s="45" t="s">
        <v>1445</v>
      </c>
      <c r="AE8" s="45"/>
      <c r="AF8" s="46">
        <v>1</v>
      </c>
      <c r="AG8" s="45">
        <v>1</v>
      </c>
      <c r="AH8" s="45">
        <v>31</v>
      </c>
      <c r="AI8" s="45">
        <v>1</v>
      </c>
      <c r="AJ8" s="45">
        <v>1</v>
      </c>
      <c r="AK8" s="45">
        <v>1000</v>
      </c>
      <c r="AL8" s="45">
        <v>0</v>
      </c>
    </row>
    <row r="9" spans="1:38" s="47" customFormat="1" ht="12.75">
      <c r="A9" s="47">
        <v>6</v>
      </c>
      <c r="B9" s="45">
        <v>2022</v>
      </c>
      <c r="C9" s="45" t="s">
        <v>655</v>
      </c>
      <c r="D9" s="45" t="s">
        <v>656</v>
      </c>
      <c r="E9" s="45" t="s">
        <v>1801</v>
      </c>
      <c r="F9" s="45" t="s">
        <v>466</v>
      </c>
      <c r="G9" s="45" t="s">
        <v>1833</v>
      </c>
      <c r="H9" s="45"/>
      <c r="I9" s="45" t="s">
        <v>1440</v>
      </c>
      <c r="J9" s="48">
        <v>44911</v>
      </c>
      <c r="K9" s="45" t="s">
        <v>1463</v>
      </c>
      <c r="L9" s="45" t="s">
        <v>1464</v>
      </c>
      <c r="M9" s="48" t="s">
        <v>1465</v>
      </c>
      <c r="N9" s="46">
        <v>283165500</v>
      </c>
      <c r="O9" s="46">
        <v>4247483</v>
      </c>
      <c r="P9" s="46">
        <v>4247483</v>
      </c>
      <c r="Q9" s="45" t="s">
        <v>658</v>
      </c>
      <c r="R9" s="45" t="s">
        <v>658</v>
      </c>
      <c r="S9" s="45" t="s">
        <v>657</v>
      </c>
      <c r="T9" s="45" t="s">
        <v>655</v>
      </c>
      <c r="U9" s="45" t="s">
        <v>659</v>
      </c>
      <c r="V9" s="45" t="s">
        <v>659</v>
      </c>
      <c r="W9" s="45" t="s">
        <v>660</v>
      </c>
      <c r="X9" s="45" t="s">
        <v>661</v>
      </c>
      <c r="Y9" s="45" t="s">
        <v>1448</v>
      </c>
      <c r="Z9" s="45" t="s">
        <v>658</v>
      </c>
      <c r="AA9" s="45" t="s">
        <v>662</v>
      </c>
      <c r="AB9" s="45" t="s">
        <v>668</v>
      </c>
      <c r="AC9" s="45"/>
      <c r="AD9" s="45" t="s">
        <v>1445</v>
      </c>
      <c r="AE9" s="45"/>
      <c r="AF9" s="46">
        <v>1</v>
      </c>
      <c r="AG9" s="45">
        <v>1</v>
      </c>
      <c r="AH9" s="45">
        <v>31</v>
      </c>
      <c r="AI9" s="45">
        <v>1</v>
      </c>
      <c r="AJ9" s="45">
        <v>1</v>
      </c>
      <c r="AK9" s="45">
        <v>1000</v>
      </c>
      <c r="AL9" s="45">
        <v>0</v>
      </c>
    </row>
    <row r="10" spans="1:38" s="47" customFormat="1" ht="12.75">
      <c r="A10" s="47">
        <v>7</v>
      </c>
      <c r="B10" s="45">
        <v>2022</v>
      </c>
      <c r="C10" s="45" t="s">
        <v>655</v>
      </c>
      <c r="D10" s="45" t="s">
        <v>656</v>
      </c>
      <c r="E10" s="45" t="s">
        <v>1801</v>
      </c>
      <c r="F10" s="45" t="s">
        <v>1807</v>
      </c>
      <c r="G10" s="45" t="s">
        <v>1837</v>
      </c>
      <c r="H10" s="45"/>
      <c r="I10" s="45" t="s">
        <v>1440</v>
      </c>
      <c r="J10" s="48">
        <v>44911</v>
      </c>
      <c r="K10" s="45" t="s">
        <v>1466</v>
      </c>
      <c r="L10" s="45" t="s">
        <v>1467</v>
      </c>
      <c r="M10" s="48" t="s">
        <v>1465</v>
      </c>
      <c r="N10" s="46">
        <v>350327500</v>
      </c>
      <c r="O10" s="46">
        <v>5254913</v>
      </c>
      <c r="P10" s="46">
        <v>5254913</v>
      </c>
      <c r="Q10" s="45" t="s">
        <v>658</v>
      </c>
      <c r="R10" s="45" t="s">
        <v>658</v>
      </c>
      <c r="S10" s="45" t="s">
        <v>675</v>
      </c>
      <c r="T10" s="45" t="s">
        <v>655</v>
      </c>
      <c r="U10" s="45" t="s">
        <v>659</v>
      </c>
      <c r="V10" s="45" t="s">
        <v>659</v>
      </c>
      <c r="W10" s="45" t="s">
        <v>660</v>
      </c>
      <c r="X10" s="45" t="s">
        <v>661</v>
      </c>
      <c r="Y10" s="45" t="s">
        <v>1448</v>
      </c>
      <c r="Z10" s="45" t="s">
        <v>658</v>
      </c>
      <c r="AA10" s="45" t="s">
        <v>662</v>
      </c>
      <c r="AB10" s="45" t="s">
        <v>663</v>
      </c>
      <c r="AC10" s="45"/>
      <c r="AD10" s="45" t="s">
        <v>1445</v>
      </c>
      <c r="AE10" s="45"/>
      <c r="AF10" s="46">
        <v>1</v>
      </c>
      <c r="AG10" s="45">
        <v>1</v>
      </c>
      <c r="AH10" s="45">
        <v>31</v>
      </c>
      <c r="AI10" s="45">
        <v>1</v>
      </c>
      <c r="AJ10" s="45">
        <v>1</v>
      </c>
      <c r="AK10" s="45">
        <v>1000</v>
      </c>
      <c r="AL10" s="45">
        <v>0</v>
      </c>
    </row>
    <row r="11" spans="1:38" s="47" customFormat="1" ht="12.75">
      <c r="A11" s="47">
        <v>8</v>
      </c>
      <c r="B11" s="45">
        <v>2022</v>
      </c>
      <c r="C11" s="45" t="s">
        <v>655</v>
      </c>
      <c r="D11" s="45" t="s">
        <v>656</v>
      </c>
      <c r="E11" s="45" t="s">
        <v>670</v>
      </c>
      <c r="F11" s="45" t="s">
        <v>1805</v>
      </c>
      <c r="G11" s="45" t="s">
        <v>1834</v>
      </c>
      <c r="H11" s="45"/>
      <c r="I11" s="45" t="s">
        <v>1449</v>
      </c>
      <c r="J11" s="48">
        <v>44911</v>
      </c>
      <c r="K11" s="45" t="s">
        <v>1468</v>
      </c>
      <c r="L11" s="45" t="s">
        <v>1469</v>
      </c>
      <c r="M11" s="48" t="s">
        <v>1465</v>
      </c>
      <c r="N11" s="46">
        <v>162667000</v>
      </c>
      <c r="O11" s="46">
        <v>2440005</v>
      </c>
      <c r="P11" s="46">
        <v>2440005</v>
      </c>
      <c r="Q11" s="45" t="s">
        <v>657</v>
      </c>
      <c r="R11" s="45" t="s">
        <v>658</v>
      </c>
      <c r="S11" s="45" t="s">
        <v>657</v>
      </c>
      <c r="T11" s="45" t="s">
        <v>655</v>
      </c>
      <c r="U11" s="45" t="s">
        <v>659</v>
      </c>
      <c r="V11" s="45" t="s">
        <v>659</v>
      </c>
      <c r="W11" s="45" t="s">
        <v>660</v>
      </c>
      <c r="X11" s="45" t="s">
        <v>661</v>
      </c>
      <c r="Y11" s="45" t="s">
        <v>1448</v>
      </c>
      <c r="Z11" s="45" t="s">
        <v>658</v>
      </c>
      <c r="AA11" s="45" t="s">
        <v>662</v>
      </c>
      <c r="AB11" s="45" t="s">
        <v>663</v>
      </c>
      <c r="AC11" s="45"/>
      <c r="AD11" s="45" t="s">
        <v>1453</v>
      </c>
      <c r="AE11" s="45"/>
      <c r="AF11" s="46">
        <v>1</v>
      </c>
      <c r="AG11" s="45">
        <v>1</v>
      </c>
      <c r="AH11" s="45">
        <v>31</v>
      </c>
      <c r="AI11" s="45">
        <v>6</v>
      </c>
      <c r="AJ11" s="45">
        <v>6</v>
      </c>
      <c r="AK11" s="45">
        <v>1000</v>
      </c>
      <c r="AL11" s="45">
        <v>0</v>
      </c>
    </row>
    <row r="12" spans="1:38" s="47" customFormat="1" ht="12.75">
      <c r="A12" s="47">
        <v>9</v>
      </c>
      <c r="B12" s="45">
        <v>2022</v>
      </c>
      <c r="C12" s="45" t="s">
        <v>655</v>
      </c>
      <c r="D12" s="45" t="s">
        <v>656</v>
      </c>
      <c r="E12" s="45" t="s">
        <v>1801</v>
      </c>
      <c r="F12" s="45" t="s">
        <v>470</v>
      </c>
      <c r="G12" s="45" t="s">
        <v>1861</v>
      </c>
      <c r="H12" s="45"/>
      <c r="I12" s="45" t="s">
        <v>1440</v>
      </c>
      <c r="J12" s="48">
        <v>44910</v>
      </c>
      <c r="K12" s="45" t="s">
        <v>1470</v>
      </c>
      <c r="L12" s="45" t="s">
        <v>1471</v>
      </c>
      <c r="M12" s="48" t="s">
        <v>1465</v>
      </c>
      <c r="N12" s="46">
        <v>732835000</v>
      </c>
      <c r="O12" s="46">
        <v>10992525</v>
      </c>
      <c r="P12" s="46">
        <v>10992525</v>
      </c>
      <c r="Q12" s="45" t="s">
        <v>658</v>
      </c>
      <c r="R12" s="45" t="s">
        <v>658</v>
      </c>
      <c r="S12" s="45" t="s">
        <v>657</v>
      </c>
      <c r="T12" s="45" t="s">
        <v>655</v>
      </c>
      <c r="U12" s="45" t="s">
        <v>659</v>
      </c>
      <c r="V12" s="45" t="s">
        <v>659</v>
      </c>
      <c r="W12" s="45" t="s">
        <v>660</v>
      </c>
      <c r="X12" s="45" t="s">
        <v>661</v>
      </c>
      <c r="Y12" s="45" t="s">
        <v>1448</v>
      </c>
      <c r="Z12" s="45" t="s">
        <v>658</v>
      </c>
      <c r="AA12" s="45" t="s">
        <v>662</v>
      </c>
      <c r="AB12" s="45" t="s">
        <v>663</v>
      </c>
      <c r="AC12" s="45"/>
      <c r="AD12" s="45" t="s">
        <v>1445</v>
      </c>
      <c r="AE12" s="45"/>
      <c r="AF12" s="46">
        <v>1</v>
      </c>
      <c r="AG12" s="45">
        <v>1</v>
      </c>
      <c r="AH12" s="45">
        <v>31</v>
      </c>
      <c r="AI12" s="45">
        <v>1</v>
      </c>
      <c r="AJ12" s="45">
        <v>1</v>
      </c>
      <c r="AK12" s="45">
        <v>1000</v>
      </c>
      <c r="AL12" s="45">
        <v>0</v>
      </c>
    </row>
    <row r="13" spans="1:38" s="47" customFormat="1" ht="12.75">
      <c r="A13" s="47">
        <v>10</v>
      </c>
      <c r="B13" s="45">
        <v>2022</v>
      </c>
      <c r="C13" s="45" t="s">
        <v>655</v>
      </c>
      <c r="D13" s="45" t="s">
        <v>656</v>
      </c>
      <c r="E13" s="45" t="s">
        <v>1801</v>
      </c>
      <c r="F13" s="45" t="s">
        <v>1808</v>
      </c>
      <c r="G13" s="45" t="s">
        <v>1861</v>
      </c>
      <c r="H13" s="45"/>
      <c r="I13" s="45" t="s">
        <v>1440</v>
      </c>
      <c r="J13" s="48">
        <v>44909</v>
      </c>
      <c r="K13" s="45" t="s">
        <v>1472</v>
      </c>
      <c r="L13" s="45" t="s">
        <v>1473</v>
      </c>
      <c r="M13" s="48" t="s">
        <v>1474</v>
      </c>
      <c r="N13" s="46">
        <v>65000000</v>
      </c>
      <c r="O13" s="46">
        <v>975000</v>
      </c>
      <c r="P13" s="46">
        <v>975000</v>
      </c>
      <c r="Q13" s="45" t="s">
        <v>658</v>
      </c>
      <c r="R13" s="45" t="s">
        <v>658</v>
      </c>
      <c r="S13" s="45" t="s">
        <v>657</v>
      </c>
      <c r="T13" s="45" t="s">
        <v>655</v>
      </c>
      <c r="U13" s="45" t="s">
        <v>659</v>
      </c>
      <c r="V13" s="45" t="s">
        <v>659</v>
      </c>
      <c r="W13" s="45" t="s">
        <v>660</v>
      </c>
      <c r="X13" s="45" t="s">
        <v>661</v>
      </c>
      <c r="Y13" s="45" t="s">
        <v>1448</v>
      </c>
      <c r="Z13" s="45" t="s">
        <v>658</v>
      </c>
      <c r="AA13" s="45" t="s">
        <v>662</v>
      </c>
      <c r="AB13" s="45" t="s">
        <v>668</v>
      </c>
      <c r="AC13" s="45"/>
      <c r="AD13" s="45" t="s">
        <v>1445</v>
      </c>
      <c r="AE13" s="45"/>
      <c r="AF13" s="46">
        <v>1</v>
      </c>
      <c r="AG13" s="45">
        <v>1</v>
      </c>
      <c r="AH13" s="45">
        <v>31</v>
      </c>
      <c r="AI13" s="45">
        <v>1</v>
      </c>
      <c r="AJ13" s="45">
        <v>1</v>
      </c>
      <c r="AK13" s="45">
        <v>1000</v>
      </c>
      <c r="AL13" s="45">
        <v>0</v>
      </c>
    </row>
    <row r="14" spans="1:38" s="47" customFormat="1" ht="12.75">
      <c r="A14" s="47">
        <v>11</v>
      </c>
      <c r="B14" s="45">
        <v>2022</v>
      </c>
      <c r="C14" s="45" t="s">
        <v>655</v>
      </c>
      <c r="D14" s="45" t="s">
        <v>656</v>
      </c>
      <c r="E14" s="45" t="s">
        <v>1801</v>
      </c>
      <c r="F14" s="45" t="s">
        <v>1809</v>
      </c>
      <c r="G14" s="45" t="s">
        <v>1849</v>
      </c>
      <c r="H14" s="45"/>
      <c r="I14" s="45" t="s">
        <v>1440</v>
      </c>
      <c r="J14" s="48">
        <v>44908</v>
      </c>
      <c r="K14" s="45" t="s">
        <v>1475</v>
      </c>
      <c r="L14" s="45" t="s">
        <v>1476</v>
      </c>
      <c r="M14" s="48" t="s">
        <v>1477</v>
      </c>
      <c r="N14" s="46">
        <v>449057500</v>
      </c>
      <c r="O14" s="46">
        <v>6735863</v>
      </c>
      <c r="P14" s="46">
        <v>6735863</v>
      </c>
      <c r="Q14" s="45" t="s">
        <v>658</v>
      </c>
      <c r="R14" s="45" t="s">
        <v>658</v>
      </c>
      <c r="S14" s="45" t="s">
        <v>657</v>
      </c>
      <c r="T14" s="45" t="s">
        <v>655</v>
      </c>
      <c r="U14" s="45" t="s">
        <v>659</v>
      </c>
      <c r="V14" s="45" t="s">
        <v>659</v>
      </c>
      <c r="W14" s="45" t="s">
        <v>660</v>
      </c>
      <c r="X14" s="45" t="s">
        <v>661</v>
      </c>
      <c r="Y14" s="45" t="s">
        <v>1448</v>
      </c>
      <c r="Z14" s="45" t="s">
        <v>658</v>
      </c>
      <c r="AA14" s="45" t="s">
        <v>662</v>
      </c>
      <c r="AB14" s="45" t="s">
        <v>668</v>
      </c>
      <c r="AC14" s="45"/>
      <c r="AD14" s="45" t="s">
        <v>1445</v>
      </c>
      <c r="AE14" s="45"/>
      <c r="AF14" s="46">
        <v>1</v>
      </c>
      <c r="AG14" s="45">
        <v>1</v>
      </c>
      <c r="AH14" s="45">
        <v>31</v>
      </c>
      <c r="AI14" s="45">
        <v>1</v>
      </c>
      <c r="AJ14" s="45">
        <v>1</v>
      </c>
      <c r="AK14" s="45">
        <v>1000</v>
      </c>
      <c r="AL14" s="45">
        <v>0</v>
      </c>
    </row>
    <row r="15" spans="1:38" s="47" customFormat="1" ht="12.75">
      <c r="A15" s="47">
        <v>12</v>
      </c>
      <c r="B15" s="45">
        <v>2022</v>
      </c>
      <c r="C15" s="45" t="s">
        <v>655</v>
      </c>
      <c r="D15" s="45" t="s">
        <v>656</v>
      </c>
      <c r="E15" s="45" t="s">
        <v>1801</v>
      </c>
      <c r="F15" s="45" t="s">
        <v>470</v>
      </c>
      <c r="G15" s="45" t="s">
        <v>1844</v>
      </c>
      <c r="H15" s="45"/>
      <c r="I15" s="45" t="s">
        <v>1440</v>
      </c>
      <c r="J15" s="48">
        <v>44904</v>
      </c>
      <c r="K15" s="45" t="s">
        <v>1478</v>
      </c>
      <c r="L15" s="45" t="s">
        <v>1479</v>
      </c>
      <c r="M15" s="48" t="s">
        <v>1480</v>
      </c>
      <c r="N15" s="46">
        <v>796150000</v>
      </c>
      <c r="O15" s="46">
        <v>11942250</v>
      </c>
      <c r="P15" s="46">
        <v>11942250</v>
      </c>
      <c r="Q15" s="45" t="s">
        <v>658</v>
      </c>
      <c r="R15" s="45" t="s">
        <v>658</v>
      </c>
      <c r="S15" s="45" t="s">
        <v>657</v>
      </c>
      <c r="T15" s="45" t="s">
        <v>655</v>
      </c>
      <c r="U15" s="45" t="s">
        <v>659</v>
      </c>
      <c r="V15" s="45" t="s">
        <v>659</v>
      </c>
      <c r="W15" s="45" t="s">
        <v>660</v>
      </c>
      <c r="X15" s="45" t="s">
        <v>661</v>
      </c>
      <c r="Y15" s="45" t="s">
        <v>1448</v>
      </c>
      <c r="Z15" s="45" t="s">
        <v>658</v>
      </c>
      <c r="AA15" s="45" t="s">
        <v>662</v>
      </c>
      <c r="AB15" s="45" t="s">
        <v>663</v>
      </c>
      <c r="AC15" s="45"/>
      <c r="AD15" s="45" t="s">
        <v>1445</v>
      </c>
      <c r="AE15" s="45"/>
      <c r="AF15" s="46">
        <v>1</v>
      </c>
      <c r="AG15" s="45">
        <v>1</v>
      </c>
      <c r="AH15" s="45">
        <v>31</v>
      </c>
      <c r="AI15" s="45">
        <v>1</v>
      </c>
      <c r="AJ15" s="45">
        <v>1</v>
      </c>
      <c r="AK15" s="45">
        <v>1000</v>
      </c>
      <c r="AL15" s="45">
        <v>0</v>
      </c>
    </row>
    <row r="16" spans="1:38" s="47" customFormat="1" ht="12.75">
      <c r="A16" s="47">
        <v>13</v>
      </c>
      <c r="B16" s="45">
        <v>2022</v>
      </c>
      <c r="C16" s="45" t="s">
        <v>655</v>
      </c>
      <c r="D16" s="45" t="s">
        <v>656</v>
      </c>
      <c r="E16" s="45" t="s">
        <v>1801</v>
      </c>
      <c r="F16" s="45" t="s">
        <v>466</v>
      </c>
      <c r="G16" s="45" t="s">
        <v>1841</v>
      </c>
      <c r="H16" s="45"/>
      <c r="I16" s="45" t="s">
        <v>1440</v>
      </c>
      <c r="J16" s="48">
        <v>44904</v>
      </c>
      <c r="K16" s="45" t="s">
        <v>1481</v>
      </c>
      <c r="L16" s="45" t="s">
        <v>1482</v>
      </c>
      <c r="M16" s="48" t="s">
        <v>1480</v>
      </c>
      <c r="N16" s="46">
        <v>122823250</v>
      </c>
      <c r="O16" s="46">
        <v>1842349</v>
      </c>
      <c r="P16" s="46">
        <v>1842349</v>
      </c>
      <c r="Q16" s="45" t="s">
        <v>658</v>
      </c>
      <c r="R16" s="45" t="s">
        <v>658</v>
      </c>
      <c r="S16" s="45" t="s">
        <v>657</v>
      </c>
      <c r="T16" s="45" t="s">
        <v>655</v>
      </c>
      <c r="U16" s="45" t="s">
        <v>659</v>
      </c>
      <c r="V16" s="45" t="s">
        <v>659</v>
      </c>
      <c r="W16" s="45" t="s">
        <v>660</v>
      </c>
      <c r="X16" s="45" t="s">
        <v>661</v>
      </c>
      <c r="Y16" s="45" t="s">
        <v>1448</v>
      </c>
      <c r="Z16" s="45" t="s">
        <v>658</v>
      </c>
      <c r="AA16" s="45" t="s">
        <v>662</v>
      </c>
      <c r="AB16" s="45" t="s">
        <v>668</v>
      </c>
      <c r="AC16" s="45"/>
      <c r="AD16" s="45" t="s">
        <v>1445</v>
      </c>
      <c r="AE16" s="45"/>
      <c r="AF16" s="46">
        <v>1</v>
      </c>
      <c r="AG16" s="45">
        <v>1</v>
      </c>
      <c r="AH16" s="45">
        <v>31</v>
      </c>
      <c r="AI16" s="45">
        <v>1</v>
      </c>
      <c r="AJ16" s="45">
        <v>1</v>
      </c>
      <c r="AK16" s="45">
        <v>1000</v>
      </c>
      <c r="AL16" s="45">
        <v>0</v>
      </c>
    </row>
    <row r="17" spans="1:38" s="47" customFormat="1" ht="12.75">
      <c r="A17" s="47">
        <v>14</v>
      </c>
      <c r="B17" s="45">
        <v>2022</v>
      </c>
      <c r="C17" s="45" t="s">
        <v>655</v>
      </c>
      <c r="D17" s="45" t="s">
        <v>656</v>
      </c>
      <c r="E17" s="45" t="s">
        <v>1801</v>
      </c>
      <c r="F17" s="45" t="s">
        <v>1809</v>
      </c>
      <c r="G17" s="45" t="s">
        <v>1844</v>
      </c>
      <c r="H17" s="45"/>
      <c r="I17" s="45" t="s">
        <v>1440</v>
      </c>
      <c r="J17" s="48">
        <v>44901</v>
      </c>
      <c r="K17" s="45" t="s">
        <v>1483</v>
      </c>
      <c r="L17" s="45" t="s">
        <v>1484</v>
      </c>
      <c r="M17" s="48" t="s">
        <v>1485</v>
      </c>
      <c r="N17" s="46">
        <v>118439250</v>
      </c>
      <c r="O17" s="46">
        <v>1776589</v>
      </c>
      <c r="P17" s="46">
        <v>1776589</v>
      </c>
      <c r="Q17" s="45" t="s">
        <v>658</v>
      </c>
      <c r="R17" s="45" t="s">
        <v>658</v>
      </c>
      <c r="S17" s="45" t="s">
        <v>657</v>
      </c>
      <c r="T17" s="45" t="s">
        <v>655</v>
      </c>
      <c r="U17" s="45" t="s">
        <v>659</v>
      </c>
      <c r="V17" s="45" t="s">
        <v>659</v>
      </c>
      <c r="W17" s="45" t="s">
        <v>660</v>
      </c>
      <c r="X17" s="45" t="s">
        <v>661</v>
      </c>
      <c r="Y17" s="45" t="s">
        <v>1448</v>
      </c>
      <c r="Z17" s="45" t="s">
        <v>658</v>
      </c>
      <c r="AA17" s="45" t="s">
        <v>662</v>
      </c>
      <c r="AB17" s="45" t="s">
        <v>668</v>
      </c>
      <c r="AC17" s="45"/>
      <c r="AD17" s="45" t="s">
        <v>1445</v>
      </c>
      <c r="AE17" s="45"/>
      <c r="AF17" s="46">
        <v>1</v>
      </c>
      <c r="AG17" s="45">
        <v>1</v>
      </c>
      <c r="AH17" s="45">
        <v>31</v>
      </c>
      <c r="AI17" s="45">
        <v>1</v>
      </c>
      <c r="AJ17" s="45">
        <v>1</v>
      </c>
      <c r="AK17" s="45">
        <v>1000</v>
      </c>
      <c r="AL17" s="45">
        <v>0</v>
      </c>
    </row>
    <row r="18" spans="1:38" s="47" customFormat="1" ht="12.75">
      <c r="A18" s="47">
        <v>15</v>
      </c>
      <c r="B18" s="45">
        <v>2022</v>
      </c>
      <c r="C18" s="45" t="s">
        <v>655</v>
      </c>
      <c r="D18" s="45" t="s">
        <v>656</v>
      </c>
      <c r="E18" s="45" t="s">
        <v>1801</v>
      </c>
      <c r="F18" s="45" t="s">
        <v>1808</v>
      </c>
      <c r="G18" s="45" t="s">
        <v>1833</v>
      </c>
      <c r="H18" s="45"/>
      <c r="I18" s="45" t="s">
        <v>1440</v>
      </c>
      <c r="J18" s="48">
        <v>44897</v>
      </c>
      <c r="K18" s="45" t="s">
        <v>1486</v>
      </c>
      <c r="L18" s="45" t="s">
        <v>1487</v>
      </c>
      <c r="M18" s="48" t="s">
        <v>1488</v>
      </c>
      <c r="N18" s="46">
        <v>316946500</v>
      </c>
      <c r="O18" s="46">
        <v>4754198</v>
      </c>
      <c r="P18" s="46">
        <v>4754198</v>
      </c>
      <c r="Q18" s="45" t="s">
        <v>658</v>
      </c>
      <c r="R18" s="45" t="s">
        <v>658</v>
      </c>
      <c r="S18" s="45" t="s">
        <v>657</v>
      </c>
      <c r="T18" s="45" t="s">
        <v>655</v>
      </c>
      <c r="U18" s="45" t="s">
        <v>659</v>
      </c>
      <c r="V18" s="45" t="s">
        <v>659</v>
      </c>
      <c r="W18" s="45" t="s">
        <v>660</v>
      </c>
      <c r="X18" s="45" t="s">
        <v>661</v>
      </c>
      <c r="Y18" s="45" t="s">
        <v>1448</v>
      </c>
      <c r="Z18" s="45" t="s">
        <v>658</v>
      </c>
      <c r="AA18" s="45" t="s">
        <v>662</v>
      </c>
      <c r="AB18" s="45" t="s">
        <v>668</v>
      </c>
      <c r="AC18" s="45"/>
      <c r="AD18" s="45" t="s">
        <v>1445</v>
      </c>
      <c r="AE18" s="45"/>
      <c r="AF18" s="46">
        <v>1</v>
      </c>
      <c r="AG18" s="45">
        <v>1</v>
      </c>
      <c r="AH18" s="45">
        <v>31</v>
      </c>
      <c r="AI18" s="45">
        <v>1</v>
      </c>
      <c r="AJ18" s="45">
        <v>1</v>
      </c>
      <c r="AK18" s="45">
        <v>1000</v>
      </c>
      <c r="AL18" s="45">
        <v>0</v>
      </c>
    </row>
    <row r="19" spans="1:38" s="47" customFormat="1" ht="12.75">
      <c r="A19" s="47">
        <v>16</v>
      </c>
      <c r="B19" s="45">
        <v>2022</v>
      </c>
      <c r="C19" s="45" t="s">
        <v>655</v>
      </c>
      <c r="D19" s="45" t="s">
        <v>656</v>
      </c>
      <c r="E19" s="45" t="s">
        <v>670</v>
      </c>
      <c r="F19" s="45" t="s">
        <v>470</v>
      </c>
      <c r="G19" s="45" t="s">
        <v>1834</v>
      </c>
      <c r="H19" s="45"/>
      <c r="I19" s="45" t="s">
        <v>1449</v>
      </c>
      <c r="J19" s="48">
        <v>44897</v>
      </c>
      <c r="K19" s="45" t="s">
        <v>1489</v>
      </c>
      <c r="L19" s="45" t="s">
        <v>1490</v>
      </c>
      <c r="M19" s="48" t="s">
        <v>1488</v>
      </c>
      <c r="N19" s="46">
        <v>395325000</v>
      </c>
      <c r="O19" s="46">
        <v>5929875</v>
      </c>
      <c r="P19" s="46">
        <v>5929875</v>
      </c>
      <c r="Q19" s="45" t="s">
        <v>657</v>
      </c>
      <c r="R19" s="45" t="s">
        <v>658</v>
      </c>
      <c r="S19" s="45" t="s">
        <v>657</v>
      </c>
      <c r="T19" s="45" t="s">
        <v>655</v>
      </c>
      <c r="U19" s="45" t="s">
        <v>659</v>
      </c>
      <c r="V19" s="45" t="s">
        <v>659</v>
      </c>
      <c r="W19" s="45" t="s">
        <v>660</v>
      </c>
      <c r="X19" s="45" t="s">
        <v>661</v>
      </c>
      <c r="Y19" s="45" t="s">
        <v>1448</v>
      </c>
      <c r="Z19" s="45" t="s">
        <v>658</v>
      </c>
      <c r="AA19" s="45" t="s">
        <v>662</v>
      </c>
      <c r="AB19" s="45" t="s">
        <v>668</v>
      </c>
      <c r="AC19" s="45"/>
      <c r="AD19" s="45" t="s">
        <v>1453</v>
      </c>
      <c r="AE19" s="45"/>
      <c r="AF19" s="46">
        <v>1</v>
      </c>
      <c r="AG19" s="45">
        <v>1</v>
      </c>
      <c r="AH19" s="45">
        <v>31</v>
      </c>
      <c r="AI19" s="45">
        <v>16</v>
      </c>
      <c r="AJ19" s="45">
        <v>16</v>
      </c>
      <c r="AK19" s="45">
        <v>1000</v>
      </c>
      <c r="AL19" s="45">
        <v>0</v>
      </c>
    </row>
    <row r="20" spans="1:38" s="47" customFormat="1" ht="12.75">
      <c r="A20" s="47">
        <v>17</v>
      </c>
      <c r="B20" s="45">
        <v>2022</v>
      </c>
      <c r="C20" s="45" t="s">
        <v>655</v>
      </c>
      <c r="D20" s="45" t="s">
        <v>656</v>
      </c>
      <c r="E20" s="45" t="s">
        <v>1801</v>
      </c>
      <c r="F20" s="45" t="s">
        <v>466</v>
      </c>
      <c r="G20" s="45" t="s">
        <v>1840</v>
      </c>
      <c r="H20" s="45"/>
      <c r="I20" s="45" t="s">
        <v>1440</v>
      </c>
      <c r="J20" s="48">
        <v>44895</v>
      </c>
      <c r="K20" s="45" t="s">
        <v>1492</v>
      </c>
      <c r="L20" s="45" t="s">
        <v>1493</v>
      </c>
      <c r="M20" s="48" t="s">
        <v>1494</v>
      </c>
      <c r="N20" s="46">
        <v>60000000</v>
      </c>
      <c r="O20" s="46">
        <v>900000</v>
      </c>
      <c r="P20" s="46">
        <v>900000</v>
      </c>
      <c r="Q20" s="45" t="s">
        <v>658</v>
      </c>
      <c r="R20" s="45" t="s">
        <v>658</v>
      </c>
      <c r="S20" s="45" t="s">
        <v>657</v>
      </c>
      <c r="T20" s="45" t="s">
        <v>655</v>
      </c>
      <c r="U20" s="45" t="s">
        <v>659</v>
      </c>
      <c r="V20" s="45" t="s">
        <v>659</v>
      </c>
      <c r="W20" s="45" t="s">
        <v>660</v>
      </c>
      <c r="X20" s="45" t="s">
        <v>661</v>
      </c>
      <c r="Y20" s="45" t="s">
        <v>1448</v>
      </c>
      <c r="Z20" s="45" t="s">
        <v>658</v>
      </c>
      <c r="AA20" s="45" t="s">
        <v>662</v>
      </c>
      <c r="AB20" s="45" t="s">
        <v>668</v>
      </c>
      <c r="AC20" s="45"/>
      <c r="AD20" s="45" t="s">
        <v>1445</v>
      </c>
      <c r="AE20" s="45"/>
      <c r="AF20" s="46">
        <v>1</v>
      </c>
      <c r="AG20" s="45">
        <v>1</v>
      </c>
      <c r="AH20" s="45">
        <v>31</v>
      </c>
      <c r="AI20" s="45">
        <v>1</v>
      </c>
      <c r="AJ20" s="45">
        <v>1</v>
      </c>
      <c r="AK20" s="45">
        <v>1000</v>
      </c>
      <c r="AL20" s="45">
        <v>0</v>
      </c>
    </row>
    <row r="21" spans="1:38" s="47" customFormat="1" ht="12.75">
      <c r="A21" s="47">
        <v>18</v>
      </c>
      <c r="B21" s="45">
        <v>2022</v>
      </c>
      <c r="C21" s="45" t="s">
        <v>655</v>
      </c>
      <c r="D21" s="45" t="s">
        <v>656</v>
      </c>
      <c r="E21" s="45" t="s">
        <v>1801</v>
      </c>
      <c r="F21" s="45" t="s">
        <v>1810</v>
      </c>
      <c r="G21" s="45" t="s">
        <v>1844</v>
      </c>
      <c r="H21" s="45"/>
      <c r="I21" s="45" t="s">
        <v>1440</v>
      </c>
      <c r="J21" s="48">
        <v>44886</v>
      </c>
      <c r="K21" s="45" t="s">
        <v>1495</v>
      </c>
      <c r="L21" s="45" t="s">
        <v>1496</v>
      </c>
      <c r="M21" s="48" t="s">
        <v>1497</v>
      </c>
      <c r="N21" s="46">
        <v>488709000</v>
      </c>
      <c r="O21" s="46">
        <v>7330635</v>
      </c>
      <c r="P21" s="46">
        <v>7330635</v>
      </c>
      <c r="Q21" s="45" t="s">
        <v>658</v>
      </c>
      <c r="R21" s="45" t="s">
        <v>658</v>
      </c>
      <c r="S21" s="45" t="s">
        <v>657</v>
      </c>
      <c r="T21" s="45" t="s">
        <v>655</v>
      </c>
      <c r="U21" s="45" t="s">
        <v>659</v>
      </c>
      <c r="V21" s="45" t="s">
        <v>659</v>
      </c>
      <c r="W21" s="45" t="s">
        <v>660</v>
      </c>
      <c r="X21" s="45" t="s">
        <v>661</v>
      </c>
      <c r="Y21" s="45" t="s">
        <v>1448</v>
      </c>
      <c r="Z21" s="45" t="s">
        <v>658</v>
      </c>
      <c r="AA21" s="45" t="s">
        <v>662</v>
      </c>
      <c r="AB21" s="45" t="s">
        <v>668</v>
      </c>
      <c r="AC21" s="45"/>
      <c r="AD21" s="45" t="s">
        <v>1445</v>
      </c>
      <c r="AE21" s="45"/>
      <c r="AF21" s="46">
        <v>1</v>
      </c>
      <c r="AG21" s="45">
        <v>1</v>
      </c>
      <c r="AH21" s="45">
        <v>31</v>
      </c>
      <c r="AI21" s="45">
        <v>1</v>
      </c>
      <c r="AJ21" s="45">
        <v>1</v>
      </c>
      <c r="AK21" s="45">
        <v>1000</v>
      </c>
      <c r="AL21" s="45">
        <v>0</v>
      </c>
    </row>
    <row r="22" spans="1:38" s="47" customFormat="1" ht="12.75">
      <c r="A22" s="47">
        <v>19</v>
      </c>
      <c r="B22" s="45">
        <v>2022</v>
      </c>
      <c r="C22" s="45" t="s">
        <v>655</v>
      </c>
      <c r="D22" s="45" t="s">
        <v>656</v>
      </c>
      <c r="E22" s="45" t="s">
        <v>1801</v>
      </c>
      <c r="F22" s="45" t="s">
        <v>1809</v>
      </c>
      <c r="G22" s="45" t="s">
        <v>1844</v>
      </c>
      <c r="H22" s="45"/>
      <c r="I22" s="45" t="s">
        <v>1440</v>
      </c>
      <c r="J22" s="48">
        <v>44886</v>
      </c>
      <c r="K22" s="45" t="s">
        <v>1498</v>
      </c>
      <c r="L22" s="45" t="s">
        <v>1499</v>
      </c>
      <c r="M22" s="48" t="s">
        <v>1497</v>
      </c>
      <c r="N22" s="46">
        <v>276225750</v>
      </c>
      <c r="O22" s="46">
        <v>4143387</v>
      </c>
      <c r="P22" s="46">
        <v>4143387</v>
      </c>
      <c r="Q22" s="45" t="s">
        <v>658</v>
      </c>
      <c r="R22" s="45" t="s">
        <v>658</v>
      </c>
      <c r="S22" s="45" t="s">
        <v>657</v>
      </c>
      <c r="T22" s="45" t="s">
        <v>655</v>
      </c>
      <c r="U22" s="45" t="s">
        <v>659</v>
      </c>
      <c r="V22" s="45" t="s">
        <v>659</v>
      </c>
      <c r="W22" s="45" t="s">
        <v>660</v>
      </c>
      <c r="X22" s="45" t="s">
        <v>661</v>
      </c>
      <c r="Y22" s="45" t="s">
        <v>1448</v>
      </c>
      <c r="Z22" s="45" t="s">
        <v>658</v>
      </c>
      <c r="AA22" s="45" t="s">
        <v>662</v>
      </c>
      <c r="AB22" s="45" t="s">
        <v>663</v>
      </c>
      <c r="AC22" s="45"/>
      <c r="AD22" s="45" t="s">
        <v>1445</v>
      </c>
      <c r="AE22" s="45"/>
      <c r="AF22" s="46">
        <v>1</v>
      </c>
      <c r="AG22" s="45">
        <v>1</v>
      </c>
      <c r="AH22" s="45">
        <v>31</v>
      </c>
      <c r="AI22" s="45">
        <v>1</v>
      </c>
      <c r="AJ22" s="45">
        <v>1</v>
      </c>
      <c r="AK22" s="45">
        <v>1000</v>
      </c>
      <c r="AL22" s="45">
        <v>0</v>
      </c>
    </row>
    <row r="23" spans="1:38" s="47" customFormat="1" ht="12.75">
      <c r="A23" s="47">
        <v>20</v>
      </c>
      <c r="B23" s="45">
        <v>2022</v>
      </c>
      <c r="C23" s="45" t="s">
        <v>655</v>
      </c>
      <c r="D23" s="45" t="s">
        <v>656</v>
      </c>
      <c r="E23" s="45" t="s">
        <v>1801</v>
      </c>
      <c r="F23" s="45" t="s">
        <v>466</v>
      </c>
      <c r="G23" s="45" t="s">
        <v>1837</v>
      </c>
      <c r="H23" s="45"/>
      <c r="I23" s="45" t="s">
        <v>1440</v>
      </c>
      <c r="J23" s="48">
        <v>44883</v>
      </c>
      <c r="K23" s="45" t="s">
        <v>1500</v>
      </c>
      <c r="L23" s="45" t="s">
        <v>1501</v>
      </c>
      <c r="M23" s="48" t="s">
        <v>1502</v>
      </c>
      <c r="N23" s="46">
        <v>588924500</v>
      </c>
      <c r="O23" s="46">
        <v>8833868</v>
      </c>
      <c r="P23" s="46">
        <v>8833868</v>
      </c>
      <c r="Q23" s="45" t="s">
        <v>658</v>
      </c>
      <c r="R23" s="45" t="s">
        <v>658</v>
      </c>
      <c r="S23" s="45" t="s">
        <v>675</v>
      </c>
      <c r="T23" s="45" t="s">
        <v>655</v>
      </c>
      <c r="U23" s="45" t="s">
        <v>659</v>
      </c>
      <c r="V23" s="45" t="s">
        <v>659</v>
      </c>
      <c r="W23" s="45" t="s">
        <v>660</v>
      </c>
      <c r="X23" s="45" t="s">
        <v>661</v>
      </c>
      <c r="Y23" s="45" t="s">
        <v>1448</v>
      </c>
      <c r="Z23" s="45" t="s">
        <v>658</v>
      </c>
      <c r="AA23" s="45" t="s">
        <v>662</v>
      </c>
      <c r="AB23" s="45" t="s">
        <v>663</v>
      </c>
      <c r="AC23" s="45"/>
      <c r="AD23" s="45" t="s">
        <v>1445</v>
      </c>
      <c r="AE23" s="45"/>
      <c r="AF23" s="46">
        <v>1</v>
      </c>
      <c r="AG23" s="45">
        <v>1</v>
      </c>
      <c r="AH23" s="45">
        <v>31</v>
      </c>
      <c r="AI23" s="45">
        <v>1</v>
      </c>
      <c r="AJ23" s="45">
        <v>1</v>
      </c>
      <c r="AK23" s="45">
        <v>1000</v>
      </c>
      <c r="AL23" s="45">
        <v>0</v>
      </c>
    </row>
    <row r="24" spans="1:38" s="47" customFormat="1" ht="12.75">
      <c r="A24" s="47">
        <v>21</v>
      </c>
      <c r="B24" s="45">
        <v>2022</v>
      </c>
      <c r="C24" s="45" t="s">
        <v>655</v>
      </c>
      <c r="D24" s="45" t="s">
        <v>656</v>
      </c>
      <c r="E24" s="45" t="s">
        <v>670</v>
      </c>
      <c r="F24" s="45" t="s">
        <v>1811</v>
      </c>
      <c r="G24" s="45" t="s">
        <v>1834</v>
      </c>
      <c r="H24" s="45"/>
      <c r="I24" s="45" t="s">
        <v>1449</v>
      </c>
      <c r="J24" s="48">
        <v>44881</v>
      </c>
      <c r="K24" s="45" t="s">
        <v>1503</v>
      </c>
      <c r="L24" s="45" t="s">
        <v>1504</v>
      </c>
      <c r="M24" s="48" t="s">
        <v>1507</v>
      </c>
      <c r="N24" s="46">
        <v>172102500</v>
      </c>
      <c r="O24" s="46">
        <v>2581538</v>
      </c>
      <c r="P24" s="46">
        <v>2581538</v>
      </c>
      <c r="Q24" s="45" t="s">
        <v>657</v>
      </c>
      <c r="R24" s="45" t="s">
        <v>658</v>
      </c>
      <c r="S24" s="45" t="s">
        <v>657</v>
      </c>
      <c r="T24" s="45" t="s">
        <v>655</v>
      </c>
      <c r="U24" s="45" t="s">
        <v>659</v>
      </c>
      <c r="V24" s="45" t="s">
        <v>659</v>
      </c>
      <c r="W24" s="45" t="s">
        <v>660</v>
      </c>
      <c r="X24" s="45" t="s">
        <v>661</v>
      </c>
      <c r="Y24" s="45" t="s">
        <v>1448</v>
      </c>
      <c r="Z24" s="45" t="s">
        <v>658</v>
      </c>
      <c r="AA24" s="45" t="s">
        <v>662</v>
      </c>
      <c r="AB24" s="45" t="s">
        <v>668</v>
      </c>
      <c r="AC24" s="45"/>
      <c r="AD24" s="45" t="s">
        <v>1453</v>
      </c>
      <c r="AE24" s="45"/>
      <c r="AF24" s="46">
        <v>1</v>
      </c>
      <c r="AG24" s="45">
        <v>1</v>
      </c>
      <c r="AH24" s="45">
        <v>26</v>
      </c>
      <c r="AI24" s="45">
        <v>7</v>
      </c>
      <c r="AJ24" s="45">
        <v>7</v>
      </c>
      <c r="AK24" s="45">
        <v>1000</v>
      </c>
      <c r="AL24" s="45">
        <v>0</v>
      </c>
    </row>
    <row r="25" spans="1:38" s="47" customFormat="1" ht="12.75">
      <c r="A25" s="47">
        <v>22</v>
      </c>
      <c r="B25" s="45">
        <v>2022</v>
      </c>
      <c r="C25" s="45" t="s">
        <v>655</v>
      </c>
      <c r="D25" s="45" t="s">
        <v>656</v>
      </c>
      <c r="E25" s="45" t="s">
        <v>1801</v>
      </c>
      <c r="F25" s="45" t="s">
        <v>470</v>
      </c>
      <c r="G25" s="45" t="s">
        <v>1839</v>
      </c>
      <c r="H25" s="45"/>
      <c r="I25" s="45" t="s">
        <v>1440</v>
      </c>
      <c r="J25" s="48">
        <v>44881</v>
      </c>
      <c r="K25" s="45" t="s">
        <v>1508</v>
      </c>
      <c r="L25" s="45" t="s">
        <v>1509</v>
      </c>
      <c r="M25" s="48" t="s">
        <v>1507</v>
      </c>
      <c r="N25" s="46">
        <v>282195000</v>
      </c>
      <c r="O25" s="46">
        <v>4232925</v>
      </c>
      <c r="P25" s="46">
        <v>4232925</v>
      </c>
      <c r="Q25" s="45" t="s">
        <v>658</v>
      </c>
      <c r="R25" s="45" t="s">
        <v>658</v>
      </c>
      <c r="S25" s="45" t="s">
        <v>657</v>
      </c>
      <c r="T25" s="45" t="s">
        <v>655</v>
      </c>
      <c r="U25" s="45" t="s">
        <v>659</v>
      </c>
      <c r="V25" s="45" t="s">
        <v>659</v>
      </c>
      <c r="W25" s="45" t="s">
        <v>660</v>
      </c>
      <c r="X25" s="45" t="s">
        <v>661</v>
      </c>
      <c r="Y25" s="45" t="s">
        <v>1448</v>
      </c>
      <c r="Z25" s="45" t="s">
        <v>658</v>
      </c>
      <c r="AA25" s="45" t="s">
        <v>662</v>
      </c>
      <c r="AB25" s="45" t="s">
        <v>668</v>
      </c>
      <c r="AC25" s="45"/>
      <c r="AD25" s="45" t="s">
        <v>1445</v>
      </c>
      <c r="AE25" s="45"/>
      <c r="AF25" s="46">
        <v>1</v>
      </c>
      <c r="AG25" s="45">
        <v>1</v>
      </c>
      <c r="AH25" s="45">
        <v>31</v>
      </c>
      <c r="AI25" s="45">
        <v>1</v>
      </c>
      <c r="AJ25" s="45">
        <v>1</v>
      </c>
      <c r="AK25" s="45">
        <v>1000</v>
      </c>
      <c r="AL25" s="45">
        <v>0</v>
      </c>
    </row>
    <row r="26" spans="1:38" s="47" customFormat="1" ht="12.75">
      <c r="A26" s="47">
        <v>23</v>
      </c>
      <c r="B26" s="45">
        <v>2022</v>
      </c>
      <c r="C26" s="45" t="s">
        <v>655</v>
      </c>
      <c r="D26" s="45" t="s">
        <v>656</v>
      </c>
      <c r="E26" s="45" t="s">
        <v>1801</v>
      </c>
      <c r="F26" s="45" t="s">
        <v>1812</v>
      </c>
      <c r="G26" s="45" t="s">
        <v>1833</v>
      </c>
      <c r="H26" s="45"/>
      <c r="I26" s="45" t="s">
        <v>1440</v>
      </c>
      <c r="J26" s="48">
        <v>44881</v>
      </c>
      <c r="K26" s="45" t="s">
        <v>1510</v>
      </c>
      <c r="L26" s="45" t="s">
        <v>1511</v>
      </c>
      <c r="M26" s="48" t="s">
        <v>1507</v>
      </c>
      <c r="N26" s="46">
        <v>278750000</v>
      </c>
      <c r="O26" s="46">
        <v>4181250</v>
      </c>
      <c r="P26" s="46">
        <v>4181250</v>
      </c>
      <c r="Q26" s="45" t="s">
        <v>658</v>
      </c>
      <c r="R26" s="45" t="s">
        <v>658</v>
      </c>
      <c r="S26" s="45" t="s">
        <v>657</v>
      </c>
      <c r="T26" s="45" t="s">
        <v>655</v>
      </c>
      <c r="U26" s="45" t="s">
        <v>659</v>
      </c>
      <c r="V26" s="45" t="s">
        <v>659</v>
      </c>
      <c r="W26" s="45" t="s">
        <v>660</v>
      </c>
      <c r="X26" s="45" t="s">
        <v>661</v>
      </c>
      <c r="Y26" s="45" t="s">
        <v>1448</v>
      </c>
      <c r="Z26" s="45" t="s">
        <v>658</v>
      </c>
      <c r="AA26" s="45" t="s">
        <v>662</v>
      </c>
      <c r="AB26" s="45" t="s">
        <v>668</v>
      </c>
      <c r="AC26" s="45"/>
      <c r="AD26" s="45" t="s">
        <v>1445</v>
      </c>
      <c r="AE26" s="45"/>
      <c r="AF26" s="46">
        <v>1</v>
      </c>
      <c r="AG26" s="45">
        <v>1</v>
      </c>
      <c r="AH26" s="45">
        <v>31</v>
      </c>
      <c r="AI26" s="45">
        <v>1</v>
      </c>
      <c r="AJ26" s="45">
        <v>1</v>
      </c>
      <c r="AK26" s="45">
        <v>1000</v>
      </c>
      <c r="AL26" s="45">
        <v>0</v>
      </c>
    </row>
    <row r="27" spans="1:38" s="47" customFormat="1" ht="12.75">
      <c r="A27" s="47">
        <v>24</v>
      </c>
      <c r="B27" s="45">
        <v>2022</v>
      </c>
      <c r="C27" s="45" t="s">
        <v>655</v>
      </c>
      <c r="D27" s="45" t="s">
        <v>656</v>
      </c>
      <c r="E27" s="45" t="s">
        <v>670</v>
      </c>
      <c r="F27" s="45" t="s">
        <v>1809</v>
      </c>
      <c r="G27" s="45" t="s">
        <v>1843</v>
      </c>
      <c r="H27" s="45"/>
      <c r="I27" s="45" t="s">
        <v>1449</v>
      </c>
      <c r="J27" s="48">
        <v>44867</v>
      </c>
      <c r="K27" s="45" t="s">
        <v>1512</v>
      </c>
      <c r="L27" s="45" t="s">
        <v>1513</v>
      </c>
      <c r="M27" s="48" t="s">
        <v>1515</v>
      </c>
      <c r="N27" s="46">
        <v>37372750</v>
      </c>
      <c r="O27" s="46">
        <v>560592</v>
      </c>
      <c r="P27" s="46">
        <v>560592</v>
      </c>
      <c r="Q27" s="45" t="s">
        <v>657</v>
      </c>
      <c r="R27" s="45" t="s">
        <v>658</v>
      </c>
      <c r="S27" s="45" t="s">
        <v>657</v>
      </c>
      <c r="T27" s="45" t="s">
        <v>655</v>
      </c>
      <c r="U27" s="45" t="s">
        <v>659</v>
      </c>
      <c r="V27" s="45" t="s">
        <v>659</v>
      </c>
      <c r="W27" s="45" t="s">
        <v>660</v>
      </c>
      <c r="X27" s="45" t="s">
        <v>661</v>
      </c>
      <c r="Y27" s="45" t="s">
        <v>1448</v>
      </c>
      <c r="Z27" s="45" t="s">
        <v>658</v>
      </c>
      <c r="AA27" s="45" t="s">
        <v>662</v>
      </c>
      <c r="AB27" s="45" t="s">
        <v>668</v>
      </c>
      <c r="AC27" s="45"/>
      <c r="AD27" s="45" t="s">
        <v>1514</v>
      </c>
      <c r="AE27" s="45"/>
      <c r="AF27" s="46">
        <v>1</v>
      </c>
      <c r="AG27" s="45">
        <v>1</v>
      </c>
      <c r="AH27" s="45">
        <v>26</v>
      </c>
      <c r="AI27" s="45">
        <v>1</v>
      </c>
      <c r="AJ27" s="45">
        <v>1</v>
      </c>
      <c r="AK27" s="45">
        <v>1000</v>
      </c>
      <c r="AL27" s="45">
        <v>0</v>
      </c>
    </row>
    <row r="28" spans="1:38" s="47" customFormat="1" ht="12.75">
      <c r="A28" s="47">
        <v>25</v>
      </c>
      <c r="B28" s="45">
        <v>2022</v>
      </c>
      <c r="C28" s="45" t="s">
        <v>655</v>
      </c>
      <c r="D28" s="45" t="s">
        <v>656</v>
      </c>
      <c r="E28" s="45" t="s">
        <v>670</v>
      </c>
      <c r="F28" s="45" t="s">
        <v>1808</v>
      </c>
      <c r="G28" s="45" t="s">
        <v>1833</v>
      </c>
      <c r="H28" s="45"/>
      <c r="I28" s="45" t="s">
        <v>1449</v>
      </c>
      <c r="J28" s="48">
        <v>44867</v>
      </c>
      <c r="K28" s="45" t="s">
        <v>1516</v>
      </c>
      <c r="L28" s="45" t="s">
        <v>1517</v>
      </c>
      <c r="M28" s="48" t="s">
        <v>1515</v>
      </c>
      <c r="N28" s="46">
        <v>83551750</v>
      </c>
      <c r="O28" s="46">
        <v>1253277</v>
      </c>
      <c r="P28" s="46">
        <v>1253277</v>
      </c>
      <c r="Q28" s="45" t="s">
        <v>657</v>
      </c>
      <c r="R28" s="45" t="s">
        <v>658</v>
      </c>
      <c r="S28" s="45" t="s">
        <v>657</v>
      </c>
      <c r="T28" s="45" t="s">
        <v>655</v>
      </c>
      <c r="U28" s="45" t="s">
        <v>659</v>
      </c>
      <c r="V28" s="45" t="s">
        <v>659</v>
      </c>
      <c r="W28" s="45" t="s">
        <v>660</v>
      </c>
      <c r="X28" s="45" t="s">
        <v>661</v>
      </c>
      <c r="Y28" s="45" t="s">
        <v>1448</v>
      </c>
      <c r="Z28" s="45" t="s">
        <v>658</v>
      </c>
      <c r="AA28" s="45" t="s">
        <v>662</v>
      </c>
      <c r="AB28" s="45" t="s">
        <v>668</v>
      </c>
      <c r="AC28" s="45"/>
      <c r="AD28" s="45" t="s">
        <v>1453</v>
      </c>
      <c r="AE28" s="45"/>
      <c r="AF28" s="46">
        <v>1</v>
      </c>
      <c r="AG28" s="45">
        <v>1</v>
      </c>
      <c r="AH28" s="45">
        <v>26</v>
      </c>
      <c r="AI28" s="45">
        <v>3</v>
      </c>
      <c r="AJ28" s="45">
        <v>3</v>
      </c>
      <c r="AK28" s="45">
        <v>1000</v>
      </c>
      <c r="AL28" s="45">
        <v>0</v>
      </c>
    </row>
    <row r="29" spans="1:38" s="47" customFormat="1" ht="12.75">
      <c r="A29" s="47">
        <v>26</v>
      </c>
      <c r="B29" s="45">
        <v>2022</v>
      </c>
      <c r="C29" s="45" t="s">
        <v>655</v>
      </c>
      <c r="D29" s="45" t="s">
        <v>656</v>
      </c>
      <c r="E29" s="45" t="s">
        <v>670</v>
      </c>
      <c r="F29" s="45" t="s">
        <v>1809</v>
      </c>
      <c r="G29" s="45" t="s">
        <v>1834</v>
      </c>
      <c r="H29" s="45"/>
      <c r="I29" s="45" t="s">
        <v>1449</v>
      </c>
      <c r="J29" s="48">
        <v>44867</v>
      </c>
      <c r="K29" s="45" t="s">
        <v>1519</v>
      </c>
      <c r="L29" s="45" t="s">
        <v>1520</v>
      </c>
      <c r="M29" s="48" t="s">
        <v>1515</v>
      </c>
      <c r="N29" s="46">
        <v>232737750</v>
      </c>
      <c r="O29" s="46">
        <v>3491067</v>
      </c>
      <c r="P29" s="46">
        <v>3491067</v>
      </c>
      <c r="Q29" s="45" t="s">
        <v>657</v>
      </c>
      <c r="R29" s="45" t="s">
        <v>658</v>
      </c>
      <c r="S29" s="45" t="s">
        <v>657</v>
      </c>
      <c r="T29" s="45" t="s">
        <v>655</v>
      </c>
      <c r="U29" s="45" t="s">
        <v>659</v>
      </c>
      <c r="V29" s="45" t="s">
        <v>659</v>
      </c>
      <c r="W29" s="45" t="s">
        <v>660</v>
      </c>
      <c r="X29" s="45" t="s">
        <v>661</v>
      </c>
      <c r="Y29" s="45" t="s">
        <v>1448</v>
      </c>
      <c r="Z29" s="45" t="s">
        <v>658</v>
      </c>
      <c r="AA29" s="45" t="s">
        <v>662</v>
      </c>
      <c r="AB29" s="45" t="s">
        <v>668</v>
      </c>
      <c r="AC29" s="45"/>
      <c r="AD29" s="45" t="s">
        <v>1453</v>
      </c>
      <c r="AE29" s="45"/>
      <c r="AF29" s="46">
        <v>1</v>
      </c>
      <c r="AG29" s="45">
        <v>1</v>
      </c>
      <c r="AH29" s="45">
        <v>26</v>
      </c>
      <c r="AI29" s="45">
        <v>9</v>
      </c>
      <c r="AJ29" s="45">
        <v>9</v>
      </c>
      <c r="AK29" s="45">
        <v>1000</v>
      </c>
      <c r="AL29" s="45">
        <v>0</v>
      </c>
    </row>
    <row r="30" spans="1:38" s="47" customFormat="1" ht="12.75">
      <c r="A30" s="47">
        <v>27</v>
      </c>
      <c r="B30" s="45">
        <v>2022</v>
      </c>
      <c r="C30" s="45" t="s">
        <v>655</v>
      </c>
      <c r="D30" s="45" t="s">
        <v>656</v>
      </c>
      <c r="E30" s="45" t="s">
        <v>670</v>
      </c>
      <c r="F30" s="45" t="s">
        <v>471</v>
      </c>
      <c r="G30" s="45" t="s">
        <v>1857</v>
      </c>
      <c r="H30" s="45"/>
      <c r="I30" s="45" t="s">
        <v>1449</v>
      </c>
      <c r="J30" s="48">
        <v>44867</v>
      </c>
      <c r="K30" s="45" t="s">
        <v>1522</v>
      </c>
      <c r="L30" s="45" t="s">
        <v>1523</v>
      </c>
      <c r="M30" s="48" t="s">
        <v>1515</v>
      </c>
      <c r="N30" s="46">
        <v>89607250</v>
      </c>
      <c r="O30" s="46">
        <v>1344109</v>
      </c>
      <c r="P30" s="46">
        <v>1344109</v>
      </c>
      <c r="Q30" s="45" t="s">
        <v>657</v>
      </c>
      <c r="R30" s="45" t="s">
        <v>658</v>
      </c>
      <c r="S30" s="45" t="s">
        <v>657</v>
      </c>
      <c r="T30" s="45" t="s">
        <v>655</v>
      </c>
      <c r="U30" s="45" t="s">
        <v>659</v>
      </c>
      <c r="V30" s="45" t="s">
        <v>659</v>
      </c>
      <c r="W30" s="45" t="s">
        <v>660</v>
      </c>
      <c r="X30" s="45" t="s">
        <v>661</v>
      </c>
      <c r="Y30" s="45" t="s">
        <v>1448</v>
      </c>
      <c r="Z30" s="45" t="s">
        <v>658</v>
      </c>
      <c r="AA30" s="45" t="s">
        <v>662</v>
      </c>
      <c r="AB30" s="45" t="s">
        <v>668</v>
      </c>
      <c r="AC30" s="45"/>
      <c r="AD30" s="45" t="s">
        <v>1453</v>
      </c>
      <c r="AE30" s="45"/>
      <c r="AF30" s="46">
        <v>1</v>
      </c>
      <c r="AG30" s="45">
        <v>1</v>
      </c>
      <c r="AH30" s="45">
        <v>26</v>
      </c>
      <c r="AI30" s="45">
        <v>4</v>
      </c>
      <c r="AJ30" s="45">
        <v>4</v>
      </c>
      <c r="AK30" s="45">
        <v>1000</v>
      </c>
      <c r="AL30" s="45">
        <v>0</v>
      </c>
    </row>
    <row r="31" spans="1:38" s="47" customFormat="1" ht="12.75">
      <c r="A31" s="47">
        <v>28</v>
      </c>
      <c r="B31" s="45">
        <v>2022</v>
      </c>
      <c r="C31" s="45" t="s">
        <v>655</v>
      </c>
      <c r="D31" s="45" t="s">
        <v>656</v>
      </c>
      <c r="E31" s="45" t="s">
        <v>1801</v>
      </c>
      <c r="F31" s="45" t="s">
        <v>1807</v>
      </c>
      <c r="G31" s="45" t="s">
        <v>1858</v>
      </c>
      <c r="H31" s="45"/>
      <c r="I31" s="45" t="s">
        <v>1440</v>
      </c>
      <c r="J31" s="48">
        <v>44865</v>
      </c>
      <c r="K31" s="45" t="s">
        <v>1524</v>
      </c>
      <c r="L31" s="45" t="s">
        <v>1525</v>
      </c>
      <c r="M31" s="48" t="s">
        <v>1526</v>
      </c>
      <c r="N31" s="46">
        <v>90016250</v>
      </c>
      <c r="O31" s="46">
        <v>1350244</v>
      </c>
      <c r="P31" s="46">
        <v>1350244</v>
      </c>
      <c r="Q31" s="45" t="s">
        <v>658</v>
      </c>
      <c r="R31" s="45" t="s">
        <v>658</v>
      </c>
      <c r="S31" s="45" t="s">
        <v>708</v>
      </c>
      <c r="T31" s="45" t="s">
        <v>655</v>
      </c>
      <c r="U31" s="45" t="s">
        <v>659</v>
      </c>
      <c r="V31" s="45" t="s">
        <v>659</v>
      </c>
      <c r="W31" s="45" t="s">
        <v>660</v>
      </c>
      <c r="X31" s="45" t="s">
        <v>661</v>
      </c>
      <c r="Y31" s="45" t="s">
        <v>1448</v>
      </c>
      <c r="Z31" s="45" t="s">
        <v>658</v>
      </c>
      <c r="AA31" s="45" t="s">
        <v>662</v>
      </c>
      <c r="AB31" s="45" t="s">
        <v>668</v>
      </c>
      <c r="AC31" s="45"/>
      <c r="AD31" s="45" t="s">
        <v>1445</v>
      </c>
      <c r="AE31" s="45"/>
      <c r="AF31" s="46">
        <v>1</v>
      </c>
      <c r="AG31" s="45">
        <v>1</v>
      </c>
      <c r="AH31" s="45">
        <v>31</v>
      </c>
      <c r="AI31" s="45">
        <v>1</v>
      </c>
      <c r="AJ31" s="45">
        <v>1</v>
      </c>
      <c r="AK31" s="45">
        <v>1000</v>
      </c>
      <c r="AL31" s="45">
        <v>0</v>
      </c>
    </row>
    <row r="32" spans="1:38" s="47" customFormat="1" ht="12.75">
      <c r="A32" s="47">
        <v>29</v>
      </c>
      <c r="B32" s="45">
        <v>2022</v>
      </c>
      <c r="C32" s="45" t="s">
        <v>655</v>
      </c>
      <c r="D32" s="45" t="s">
        <v>656</v>
      </c>
      <c r="E32" s="45" t="s">
        <v>1801</v>
      </c>
      <c r="F32" s="45" t="s">
        <v>1808</v>
      </c>
      <c r="G32" s="45" t="s">
        <v>1837</v>
      </c>
      <c r="H32" s="45"/>
      <c r="I32" s="45" t="s">
        <v>1440</v>
      </c>
      <c r="J32" s="48">
        <v>44862</v>
      </c>
      <c r="K32" s="45" t="s">
        <v>1527</v>
      </c>
      <c r="L32" s="45" t="s">
        <v>1528</v>
      </c>
      <c r="M32" s="48" t="s">
        <v>1529</v>
      </c>
      <c r="N32" s="46">
        <v>1298624250</v>
      </c>
      <c r="O32" s="46">
        <v>19479364</v>
      </c>
      <c r="P32" s="46">
        <v>19479364</v>
      </c>
      <c r="Q32" s="45" t="s">
        <v>658</v>
      </c>
      <c r="R32" s="45" t="s">
        <v>658</v>
      </c>
      <c r="S32" s="45" t="s">
        <v>675</v>
      </c>
      <c r="T32" s="45" t="s">
        <v>655</v>
      </c>
      <c r="U32" s="45" t="s">
        <v>659</v>
      </c>
      <c r="V32" s="45" t="s">
        <v>659</v>
      </c>
      <c r="W32" s="45" t="s">
        <v>660</v>
      </c>
      <c r="X32" s="45" t="s">
        <v>661</v>
      </c>
      <c r="Y32" s="45" t="s">
        <v>1448</v>
      </c>
      <c r="Z32" s="45" t="s">
        <v>658</v>
      </c>
      <c r="AA32" s="45" t="s">
        <v>662</v>
      </c>
      <c r="AB32" s="45" t="s">
        <v>668</v>
      </c>
      <c r="AC32" s="45"/>
      <c r="AD32" s="45" t="s">
        <v>1445</v>
      </c>
      <c r="AE32" s="45"/>
      <c r="AF32" s="46">
        <v>1</v>
      </c>
      <c r="AG32" s="45">
        <v>1</v>
      </c>
      <c r="AH32" s="45">
        <v>31</v>
      </c>
      <c r="AI32" s="45">
        <v>1</v>
      </c>
      <c r="AJ32" s="45">
        <v>1</v>
      </c>
      <c r="AK32" s="45">
        <v>1000</v>
      </c>
      <c r="AL32" s="45">
        <v>0</v>
      </c>
    </row>
    <row r="33" spans="1:38" s="47" customFormat="1" ht="12.75">
      <c r="A33" s="47">
        <v>30</v>
      </c>
      <c r="B33" s="45">
        <v>2022</v>
      </c>
      <c r="C33" s="45" t="s">
        <v>655</v>
      </c>
      <c r="D33" s="45" t="s">
        <v>656</v>
      </c>
      <c r="E33" s="45" t="s">
        <v>1801</v>
      </c>
      <c r="F33" s="45" t="s">
        <v>470</v>
      </c>
      <c r="G33" s="45" t="s">
        <v>1841</v>
      </c>
      <c r="H33" s="45"/>
      <c r="I33" s="45" t="s">
        <v>1440</v>
      </c>
      <c r="J33" s="48">
        <v>44861</v>
      </c>
      <c r="K33" s="45" t="s">
        <v>1530</v>
      </c>
      <c r="L33" s="45" t="s">
        <v>1531</v>
      </c>
      <c r="M33" s="48" t="s">
        <v>1532</v>
      </c>
      <c r="N33" s="46">
        <v>337067500</v>
      </c>
      <c r="O33" s="46">
        <v>5056013</v>
      </c>
      <c r="P33" s="46">
        <v>5056013</v>
      </c>
      <c r="Q33" s="45" t="s">
        <v>658</v>
      </c>
      <c r="R33" s="45" t="s">
        <v>658</v>
      </c>
      <c r="S33" s="45" t="s">
        <v>657</v>
      </c>
      <c r="T33" s="45" t="s">
        <v>655</v>
      </c>
      <c r="U33" s="45" t="s">
        <v>659</v>
      </c>
      <c r="V33" s="45" t="s">
        <v>659</v>
      </c>
      <c r="W33" s="45" t="s">
        <v>660</v>
      </c>
      <c r="X33" s="45" t="s">
        <v>661</v>
      </c>
      <c r="Y33" s="45" t="s">
        <v>1448</v>
      </c>
      <c r="Z33" s="45" t="s">
        <v>658</v>
      </c>
      <c r="AA33" s="45" t="s">
        <v>662</v>
      </c>
      <c r="AB33" s="45" t="s">
        <v>668</v>
      </c>
      <c r="AC33" s="45"/>
      <c r="AD33" s="45" t="s">
        <v>1445</v>
      </c>
      <c r="AE33" s="45"/>
      <c r="AF33" s="46">
        <v>1</v>
      </c>
      <c r="AG33" s="45">
        <v>1</v>
      </c>
      <c r="AH33" s="45">
        <v>31</v>
      </c>
      <c r="AI33" s="45">
        <v>1</v>
      </c>
      <c r="AJ33" s="45">
        <v>1</v>
      </c>
      <c r="AK33" s="45">
        <v>1000</v>
      </c>
      <c r="AL33" s="45">
        <v>0</v>
      </c>
    </row>
    <row r="34" spans="1:38" s="47" customFormat="1" ht="12.75">
      <c r="A34" s="47">
        <v>31</v>
      </c>
      <c r="B34" s="45">
        <v>2022</v>
      </c>
      <c r="C34" s="45" t="s">
        <v>655</v>
      </c>
      <c r="D34" s="45" t="s">
        <v>656</v>
      </c>
      <c r="E34" s="45" t="s">
        <v>1801</v>
      </c>
      <c r="F34" s="45" t="s">
        <v>466</v>
      </c>
      <c r="G34" s="45" t="s">
        <v>1859</v>
      </c>
      <c r="H34" s="45"/>
      <c r="I34" s="45" t="s">
        <v>1440</v>
      </c>
      <c r="J34" s="48">
        <v>44858</v>
      </c>
      <c r="K34" s="45" t="s">
        <v>1533</v>
      </c>
      <c r="L34" s="45" t="s">
        <v>1534</v>
      </c>
      <c r="M34" s="48" t="s">
        <v>1535</v>
      </c>
      <c r="N34" s="46">
        <v>33015000</v>
      </c>
      <c r="O34" s="46">
        <v>495225</v>
      </c>
      <c r="P34" s="46">
        <v>495225</v>
      </c>
      <c r="Q34" s="45" t="s">
        <v>658</v>
      </c>
      <c r="R34" s="45" t="s">
        <v>658</v>
      </c>
      <c r="S34" s="45" t="s">
        <v>673</v>
      </c>
      <c r="T34" s="45" t="s">
        <v>655</v>
      </c>
      <c r="U34" s="45" t="s">
        <v>659</v>
      </c>
      <c r="V34" s="45" t="s">
        <v>659</v>
      </c>
      <c r="W34" s="45" t="s">
        <v>660</v>
      </c>
      <c r="X34" s="45" t="s">
        <v>661</v>
      </c>
      <c r="Y34" s="45" t="s">
        <v>1448</v>
      </c>
      <c r="Z34" s="45" t="s">
        <v>658</v>
      </c>
      <c r="AA34" s="45" t="s">
        <v>662</v>
      </c>
      <c r="AB34" s="45" t="s">
        <v>668</v>
      </c>
      <c r="AC34" s="45"/>
      <c r="AD34" s="45" t="s">
        <v>1445</v>
      </c>
      <c r="AE34" s="45"/>
      <c r="AF34" s="46">
        <v>1</v>
      </c>
      <c r="AG34" s="45">
        <v>1</v>
      </c>
      <c r="AH34" s="45">
        <v>31</v>
      </c>
      <c r="AI34" s="45">
        <v>1</v>
      </c>
      <c r="AJ34" s="45">
        <v>1</v>
      </c>
      <c r="AK34" s="45">
        <v>1000</v>
      </c>
      <c r="AL34" s="45">
        <v>0</v>
      </c>
    </row>
    <row r="35" spans="1:38" s="47" customFormat="1" ht="12.75">
      <c r="A35" s="47">
        <v>32</v>
      </c>
      <c r="B35" s="45">
        <v>2022</v>
      </c>
      <c r="C35" s="45" t="s">
        <v>655</v>
      </c>
      <c r="D35" s="45" t="s">
        <v>656</v>
      </c>
      <c r="E35" s="45" t="s">
        <v>1801</v>
      </c>
      <c r="F35" s="45" t="s">
        <v>1808</v>
      </c>
      <c r="G35" s="45" t="s">
        <v>1833</v>
      </c>
      <c r="H35" s="45"/>
      <c r="I35" s="45" t="s">
        <v>1440</v>
      </c>
      <c r="J35" s="48">
        <v>44854</v>
      </c>
      <c r="K35" s="45" t="s">
        <v>1536</v>
      </c>
      <c r="L35" s="45" t="s">
        <v>1537</v>
      </c>
      <c r="M35" s="48" t="s">
        <v>1538</v>
      </c>
      <c r="N35" s="46">
        <v>425963000</v>
      </c>
      <c r="O35" s="46">
        <v>6389445</v>
      </c>
      <c r="P35" s="46">
        <v>6389445</v>
      </c>
      <c r="Q35" s="45" t="s">
        <v>658</v>
      </c>
      <c r="R35" s="45" t="s">
        <v>658</v>
      </c>
      <c r="S35" s="45" t="s">
        <v>657</v>
      </c>
      <c r="T35" s="45" t="s">
        <v>655</v>
      </c>
      <c r="U35" s="45" t="s">
        <v>659</v>
      </c>
      <c r="V35" s="45" t="s">
        <v>659</v>
      </c>
      <c r="W35" s="45" t="s">
        <v>660</v>
      </c>
      <c r="X35" s="45" t="s">
        <v>661</v>
      </c>
      <c r="Y35" s="45" t="s">
        <v>1448</v>
      </c>
      <c r="Z35" s="45" t="s">
        <v>658</v>
      </c>
      <c r="AA35" s="45" t="s">
        <v>662</v>
      </c>
      <c r="AB35" s="45" t="s">
        <v>663</v>
      </c>
      <c r="AC35" s="45"/>
      <c r="AD35" s="45" t="s">
        <v>1445</v>
      </c>
      <c r="AE35" s="45"/>
      <c r="AF35" s="46">
        <v>1</v>
      </c>
      <c r="AG35" s="45">
        <v>1</v>
      </c>
      <c r="AH35" s="45">
        <v>31</v>
      </c>
      <c r="AI35" s="45">
        <v>1</v>
      </c>
      <c r="AJ35" s="45">
        <v>1</v>
      </c>
      <c r="AK35" s="45">
        <v>1000</v>
      </c>
      <c r="AL35" s="45">
        <v>0</v>
      </c>
    </row>
    <row r="36" spans="1:38" s="47" customFormat="1" ht="12.75">
      <c r="A36" s="47">
        <v>33</v>
      </c>
      <c r="B36" s="45">
        <v>2022</v>
      </c>
      <c r="C36" s="45" t="s">
        <v>655</v>
      </c>
      <c r="D36" s="45" t="s">
        <v>656</v>
      </c>
      <c r="E36" s="45" t="s">
        <v>1801</v>
      </c>
      <c r="F36" s="45" t="s">
        <v>1809</v>
      </c>
      <c r="G36" s="45" t="s">
        <v>1836</v>
      </c>
      <c r="H36" s="45"/>
      <c r="I36" s="45" t="s">
        <v>1440</v>
      </c>
      <c r="J36" s="48">
        <v>44853</v>
      </c>
      <c r="K36" s="45" t="s">
        <v>1539</v>
      </c>
      <c r="L36" s="45" t="s">
        <v>1540</v>
      </c>
      <c r="M36" s="48" t="s">
        <v>1541</v>
      </c>
      <c r="N36" s="46">
        <v>50150000</v>
      </c>
      <c r="O36" s="46">
        <v>752250</v>
      </c>
      <c r="P36" s="46">
        <v>752250</v>
      </c>
      <c r="Q36" s="45" t="s">
        <v>658</v>
      </c>
      <c r="R36" s="45" t="s">
        <v>658</v>
      </c>
      <c r="S36" s="45" t="s">
        <v>657</v>
      </c>
      <c r="T36" s="45" t="s">
        <v>655</v>
      </c>
      <c r="U36" s="45" t="s">
        <v>659</v>
      </c>
      <c r="V36" s="45" t="s">
        <v>659</v>
      </c>
      <c r="W36" s="45"/>
      <c r="X36" s="45" t="s">
        <v>661</v>
      </c>
      <c r="Y36" s="45" t="s">
        <v>1448</v>
      </c>
      <c r="Z36" s="45" t="s">
        <v>658</v>
      </c>
      <c r="AA36" s="45" t="s">
        <v>662</v>
      </c>
      <c r="AB36" s="45" t="s">
        <v>668</v>
      </c>
      <c r="AC36" s="45"/>
      <c r="AD36" s="45" t="s">
        <v>1445</v>
      </c>
      <c r="AE36" s="45"/>
      <c r="AF36" s="46">
        <v>1</v>
      </c>
      <c r="AG36" s="45">
        <v>1</v>
      </c>
      <c r="AH36" s="45">
        <v>31</v>
      </c>
      <c r="AI36" s="45">
        <v>1</v>
      </c>
      <c r="AJ36" s="45">
        <v>1</v>
      </c>
      <c r="AK36" s="45">
        <v>1000</v>
      </c>
      <c r="AL36" s="45">
        <v>0</v>
      </c>
    </row>
    <row r="37" spans="1:38" s="47" customFormat="1" ht="12.75">
      <c r="A37" s="47">
        <v>34</v>
      </c>
      <c r="B37" s="45">
        <v>2022</v>
      </c>
      <c r="C37" s="45" t="s">
        <v>655</v>
      </c>
      <c r="D37" s="45" t="s">
        <v>656</v>
      </c>
      <c r="E37" s="45" t="s">
        <v>1801</v>
      </c>
      <c r="F37" s="45" t="s">
        <v>466</v>
      </c>
      <c r="G37" s="45" t="s">
        <v>1844</v>
      </c>
      <c r="H37" s="45"/>
      <c r="I37" s="45" t="s">
        <v>1440</v>
      </c>
      <c r="J37" s="48">
        <v>44853</v>
      </c>
      <c r="K37" s="45" t="s">
        <v>1542</v>
      </c>
      <c r="L37" s="45" t="s">
        <v>1543</v>
      </c>
      <c r="M37" s="48" t="s">
        <v>1541</v>
      </c>
      <c r="N37" s="46">
        <v>584170150</v>
      </c>
      <c r="O37" s="46">
        <v>8762553</v>
      </c>
      <c r="P37" s="46">
        <v>8762553</v>
      </c>
      <c r="Q37" s="45" t="s">
        <v>658</v>
      </c>
      <c r="R37" s="45" t="s">
        <v>658</v>
      </c>
      <c r="S37" s="45" t="s">
        <v>657</v>
      </c>
      <c r="T37" s="45" t="s">
        <v>655</v>
      </c>
      <c r="U37" s="45" t="s">
        <v>659</v>
      </c>
      <c r="V37" s="45" t="s">
        <v>659</v>
      </c>
      <c r="W37" s="45" t="s">
        <v>660</v>
      </c>
      <c r="X37" s="45" t="s">
        <v>661</v>
      </c>
      <c r="Y37" s="45" t="s">
        <v>1448</v>
      </c>
      <c r="Z37" s="45" t="s">
        <v>658</v>
      </c>
      <c r="AA37" s="45" t="s">
        <v>662</v>
      </c>
      <c r="AB37" s="45" t="s">
        <v>668</v>
      </c>
      <c r="AC37" s="45"/>
      <c r="AD37" s="45" t="s">
        <v>1445</v>
      </c>
      <c r="AE37" s="45"/>
      <c r="AF37" s="46">
        <v>1</v>
      </c>
      <c r="AG37" s="45">
        <v>1</v>
      </c>
      <c r="AH37" s="45">
        <v>31</v>
      </c>
      <c r="AI37" s="45">
        <v>1</v>
      </c>
      <c r="AJ37" s="45">
        <v>1</v>
      </c>
      <c r="AK37" s="45">
        <v>1000</v>
      </c>
      <c r="AL37" s="45">
        <v>0</v>
      </c>
    </row>
    <row r="38" spans="1:38" s="47" customFormat="1" ht="12.75">
      <c r="A38" s="47">
        <v>35</v>
      </c>
      <c r="B38" s="45">
        <v>2022</v>
      </c>
      <c r="C38" s="45" t="s">
        <v>655</v>
      </c>
      <c r="D38" s="45" t="s">
        <v>656</v>
      </c>
      <c r="E38" s="45" t="s">
        <v>1801</v>
      </c>
      <c r="F38" s="45" t="s">
        <v>470</v>
      </c>
      <c r="G38" s="45" t="s">
        <v>1833</v>
      </c>
      <c r="H38" s="45"/>
      <c r="I38" s="45" t="s">
        <v>1440</v>
      </c>
      <c r="J38" s="48">
        <v>44848</v>
      </c>
      <c r="K38" s="45" t="s">
        <v>1544</v>
      </c>
      <c r="L38" s="45" t="s">
        <v>1545</v>
      </c>
      <c r="M38" s="48" t="s">
        <v>1546</v>
      </c>
      <c r="N38" s="46">
        <v>132151250</v>
      </c>
      <c r="O38" s="46">
        <v>1982269</v>
      </c>
      <c r="P38" s="46">
        <v>1982269</v>
      </c>
      <c r="Q38" s="45" t="s">
        <v>658</v>
      </c>
      <c r="R38" s="45" t="s">
        <v>658</v>
      </c>
      <c r="S38" s="45" t="s">
        <v>657</v>
      </c>
      <c r="T38" s="45" t="s">
        <v>655</v>
      </c>
      <c r="U38" s="45" t="s">
        <v>659</v>
      </c>
      <c r="V38" s="45" t="s">
        <v>659</v>
      </c>
      <c r="W38" s="45" t="s">
        <v>660</v>
      </c>
      <c r="X38" s="45" t="s">
        <v>661</v>
      </c>
      <c r="Y38" s="45" t="s">
        <v>1448</v>
      </c>
      <c r="Z38" s="45" t="s">
        <v>658</v>
      </c>
      <c r="AA38" s="45" t="s">
        <v>662</v>
      </c>
      <c r="AB38" s="45" t="s">
        <v>668</v>
      </c>
      <c r="AC38" s="45"/>
      <c r="AD38" s="45" t="s">
        <v>1445</v>
      </c>
      <c r="AE38" s="45"/>
      <c r="AF38" s="46">
        <v>1</v>
      </c>
      <c r="AG38" s="45">
        <v>1</v>
      </c>
      <c r="AH38" s="45">
        <v>31</v>
      </c>
      <c r="AI38" s="45">
        <v>1</v>
      </c>
      <c r="AJ38" s="45">
        <v>1</v>
      </c>
      <c r="AK38" s="45">
        <v>1000</v>
      </c>
      <c r="AL38" s="45">
        <v>0</v>
      </c>
    </row>
    <row r="39" spans="1:38" s="47" customFormat="1" ht="12.75">
      <c r="A39" s="47">
        <v>36</v>
      </c>
      <c r="B39" s="45">
        <v>2022</v>
      </c>
      <c r="C39" s="45" t="s">
        <v>655</v>
      </c>
      <c r="D39" s="45" t="s">
        <v>656</v>
      </c>
      <c r="E39" s="45" t="s">
        <v>1801</v>
      </c>
      <c r="F39" s="45" t="s">
        <v>1808</v>
      </c>
      <c r="G39" s="45" t="s">
        <v>1841</v>
      </c>
      <c r="H39" s="45"/>
      <c r="I39" s="45" t="s">
        <v>1440</v>
      </c>
      <c r="J39" s="48">
        <v>44848</v>
      </c>
      <c r="K39" s="45" t="s">
        <v>1547</v>
      </c>
      <c r="L39" s="45" t="s">
        <v>1548</v>
      </c>
      <c r="M39" s="48" t="s">
        <v>1546</v>
      </c>
      <c r="N39" s="46">
        <v>104110000</v>
      </c>
      <c r="O39" s="46">
        <v>1561650</v>
      </c>
      <c r="P39" s="46">
        <v>1561650</v>
      </c>
      <c r="Q39" s="45" t="s">
        <v>658</v>
      </c>
      <c r="R39" s="45" t="s">
        <v>658</v>
      </c>
      <c r="S39" s="45" t="s">
        <v>657</v>
      </c>
      <c r="T39" s="45" t="s">
        <v>655</v>
      </c>
      <c r="U39" s="45" t="s">
        <v>659</v>
      </c>
      <c r="V39" s="45" t="s">
        <v>659</v>
      </c>
      <c r="W39" s="45" t="s">
        <v>660</v>
      </c>
      <c r="X39" s="45" t="s">
        <v>661</v>
      </c>
      <c r="Y39" s="45" t="s">
        <v>1448</v>
      </c>
      <c r="Z39" s="45" t="s">
        <v>658</v>
      </c>
      <c r="AA39" s="45" t="s">
        <v>662</v>
      </c>
      <c r="AB39" s="45" t="s">
        <v>668</v>
      </c>
      <c r="AC39" s="45"/>
      <c r="AD39" s="45" t="s">
        <v>1549</v>
      </c>
      <c r="AE39" s="45"/>
      <c r="AF39" s="46">
        <v>1</v>
      </c>
      <c r="AG39" s="45">
        <v>1</v>
      </c>
      <c r="AH39" s="45">
        <v>31</v>
      </c>
      <c r="AI39" s="45">
        <v>1</v>
      </c>
      <c r="AJ39" s="45">
        <v>1</v>
      </c>
      <c r="AK39" s="45">
        <v>1000</v>
      </c>
      <c r="AL39" s="45">
        <v>0</v>
      </c>
    </row>
    <row r="40" spans="1:38" s="47" customFormat="1" ht="12.75">
      <c r="A40" s="47">
        <v>37</v>
      </c>
      <c r="B40" s="45">
        <v>2022</v>
      </c>
      <c r="C40" s="45" t="s">
        <v>655</v>
      </c>
      <c r="D40" s="45" t="s">
        <v>656</v>
      </c>
      <c r="E40" s="45" t="s">
        <v>670</v>
      </c>
      <c r="F40" s="45" t="s">
        <v>1809</v>
      </c>
      <c r="G40" s="45" t="s">
        <v>1834</v>
      </c>
      <c r="H40" s="45"/>
      <c r="I40" s="45" t="s">
        <v>1449</v>
      </c>
      <c r="J40" s="48">
        <v>44848</v>
      </c>
      <c r="K40" s="45" t="s">
        <v>1550</v>
      </c>
      <c r="L40" s="45" t="s">
        <v>1551</v>
      </c>
      <c r="M40" s="48" t="s">
        <v>1546</v>
      </c>
      <c r="N40" s="46">
        <v>78496000</v>
      </c>
      <c r="O40" s="46">
        <v>1177440</v>
      </c>
      <c r="P40" s="46">
        <v>1177440</v>
      </c>
      <c r="Q40" s="45" t="s">
        <v>657</v>
      </c>
      <c r="R40" s="45" t="s">
        <v>658</v>
      </c>
      <c r="S40" s="45" t="s">
        <v>657</v>
      </c>
      <c r="T40" s="45" t="s">
        <v>655</v>
      </c>
      <c r="U40" s="45" t="s">
        <v>659</v>
      </c>
      <c r="V40" s="45" t="s">
        <v>659</v>
      </c>
      <c r="W40" s="45" t="s">
        <v>660</v>
      </c>
      <c r="X40" s="45" t="s">
        <v>661</v>
      </c>
      <c r="Y40" s="45" t="s">
        <v>1448</v>
      </c>
      <c r="Z40" s="45" t="s">
        <v>658</v>
      </c>
      <c r="AA40" s="45" t="s">
        <v>662</v>
      </c>
      <c r="AB40" s="45" t="s">
        <v>668</v>
      </c>
      <c r="AC40" s="45"/>
      <c r="AD40" s="45" t="s">
        <v>1453</v>
      </c>
      <c r="AE40" s="45"/>
      <c r="AF40" s="46">
        <v>1</v>
      </c>
      <c r="AG40" s="45">
        <v>1</v>
      </c>
      <c r="AH40" s="45">
        <v>31</v>
      </c>
      <c r="AI40" s="45">
        <v>3</v>
      </c>
      <c r="AJ40" s="45">
        <v>3</v>
      </c>
      <c r="AK40" s="45">
        <v>1000</v>
      </c>
      <c r="AL40" s="45">
        <v>0</v>
      </c>
    </row>
    <row r="41" spans="1:38" s="47" customFormat="1" ht="12.75">
      <c r="A41" s="47">
        <v>38</v>
      </c>
      <c r="B41" s="45">
        <v>2022</v>
      </c>
      <c r="C41" s="45" t="s">
        <v>655</v>
      </c>
      <c r="D41" s="45" t="s">
        <v>656</v>
      </c>
      <c r="E41" s="45" t="s">
        <v>1801</v>
      </c>
      <c r="F41" s="45" t="s">
        <v>1808</v>
      </c>
      <c r="G41" s="45" t="s">
        <v>1859</v>
      </c>
      <c r="H41" s="45"/>
      <c r="I41" s="45" t="s">
        <v>1440</v>
      </c>
      <c r="J41" s="48">
        <v>44834</v>
      </c>
      <c r="K41" s="45" t="s">
        <v>1552</v>
      </c>
      <c r="L41" s="45" t="s">
        <v>1553</v>
      </c>
      <c r="M41" s="48" t="s">
        <v>1554</v>
      </c>
      <c r="N41" s="46">
        <v>181714500</v>
      </c>
      <c r="O41" s="46">
        <v>2725718</v>
      </c>
      <c r="P41" s="46">
        <v>2725718</v>
      </c>
      <c r="Q41" s="45" t="s">
        <v>658</v>
      </c>
      <c r="R41" s="45" t="s">
        <v>658</v>
      </c>
      <c r="S41" s="45" t="s">
        <v>657</v>
      </c>
      <c r="T41" s="45" t="s">
        <v>655</v>
      </c>
      <c r="U41" s="45" t="s">
        <v>659</v>
      </c>
      <c r="V41" s="45" t="s">
        <v>659</v>
      </c>
      <c r="W41" s="45" t="s">
        <v>660</v>
      </c>
      <c r="X41" s="45" t="s">
        <v>661</v>
      </c>
      <c r="Y41" s="45" t="s">
        <v>1448</v>
      </c>
      <c r="Z41" s="45" t="s">
        <v>658</v>
      </c>
      <c r="AA41" s="45" t="s">
        <v>662</v>
      </c>
      <c r="AB41" s="45" t="s">
        <v>668</v>
      </c>
      <c r="AC41" s="45"/>
      <c r="AD41" s="45" t="s">
        <v>1445</v>
      </c>
      <c r="AE41" s="45"/>
      <c r="AF41" s="46">
        <v>1</v>
      </c>
      <c r="AG41" s="45">
        <v>1</v>
      </c>
      <c r="AH41" s="45">
        <v>31</v>
      </c>
      <c r="AI41" s="45">
        <v>1</v>
      </c>
      <c r="AJ41" s="45">
        <v>1</v>
      </c>
      <c r="AK41" s="45">
        <v>1000</v>
      </c>
      <c r="AL41" s="45">
        <v>0</v>
      </c>
    </row>
    <row r="42" spans="1:38" s="47" customFormat="1" ht="12.75">
      <c r="A42" s="47">
        <v>39</v>
      </c>
      <c r="B42" s="45">
        <v>2022</v>
      </c>
      <c r="C42" s="45" t="s">
        <v>655</v>
      </c>
      <c r="D42" s="45" t="s">
        <v>656</v>
      </c>
      <c r="E42" s="45" t="s">
        <v>1801</v>
      </c>
      <c r="F42" s="45" t="s">
        <v>1808</v>
      </c>
      <c r="G42" s="45" t="s">
        <v>1833</v>
      </c>
      <c r="H42" s="45"/>
      <c r="I42" s="45" t="s">
        <v>1440</v>
      </c>
      <c r="J42" s="48">
        <v>44834</v>
      </c>
      <c r="K42" s="45" t="s">
        <v>1555</v>
      </c>
      <c r="L42" s="45" t="s">
        <v>1556</v>
      </c>
      <c r="M42" s="48" t="s">
        <v>1554</v>
      </c>
      <c r="N42" s="46">
        <v>95455000</v>
      </c>
      <c r="O42" s="46">
        <v>1431825</v>
      </c>
      <c r="P42" s="46">
        <v>1431825</v>
      </c>
      <c r="Q42" s="45" t="s">
        <v>658</v>
      </c>
      <c r="R42" s="45" t="s">
        <v>658</v>
      </c>
      <c r="S42" s="45" t="s">
        <v>657</v>
      </c>
      <c r="T42" s="45" t="s">
        <v>655</v>
      </c>
      <c r="U42" s="45" t="s">
        <v>659</v>
      </c>
      <c r="V42" s="45" t="s">
        <v>659</v>
      </c>
      <c r="W42" s="45" t="s">
        <v>660</v>
      </c>
      <c r="X42" s="45" t="s">
        <v>661</v>
      </c>
      <c r="Y42" s="45" t="s">
        <v>1448</v>
      </c>
      <c r="Z42" s="45" t="s">
        <v>658</v>
      </c>
      <c r="AA42" s="45" t="s">
        <v>662</v>
      </c>
      <c r="AB42" s="45" t="s">
        <v>668</v>
      </c>
      <c r="AC42" s="45"/>
      <c r="AD42" s="45" t="s">
        <v>1445</v>
      </c>
      <c r="AE42" s="45"/>
      <c r="AF42" s="46">
        <v>1</v>
      </c>
      <c r="AG42" s="45">
        <v>1</v>
      </c>
      <c r="AH42" s="45">
        <v>31</v>
      </c>
      <c r="AI42" s="45">
        <v>1</v>
      </c>
      <c r="AJ42" s="45">
        <v>1</v>
      </c>
      <c r="AK42" s="45">
        <v>1000</v>
      </c>
      <c r="AL42" s="45">
        <v>0</v>
      </c>
    </row>
    <row r="43" spans="1:38" s="47" customFormat="1" ht="12.75">
      <c r="A43" s="47">
        <v>40</v>
      </c>
      <c r="B43" s="45">
        <v>2022</v>
      </c>
      <c r="C43" s="45" t="s">
        <v>655</v>
      </c>
      <c r="D43" s="45" t="s">
        <v>656</v>
      </c>
      <c r="E43" s="45" t="s">
        <v>1801</v>
      </c>
      <c r="F43" s="45" t="s">
        <v>1813</v>
      </c>
      <c r="G43" s="45" t="s">
        <v>1836</v>
      </c>
      <c r="H43" s="45"/>
      <c r="I43" s="45" t="s">
        <v>1440</v>
      </c>
      <c r="J43" s="48">
        <v>44834</v>
      </c>
      <c r="K43" s="45" t="s">
        <v>1557</v>
      </c>
      <c r="L43" s="45" t="s">
        <v>1558</v>
      </c>
      <c r="M43" s="48" t="s">
        <v>1554</v>
      </c>
      <c r="N43" s="46">
        <v>67303250</v>
      </c>
      <c r="O43" s="46">
        <v>1009549</v>
      </c>
      <c r="P43" s="46">
        <v>1009549</v>
      </c>
      <c r="Q43" s="45" t="s">
        <v>658</v>
      </c>
      <c r="R43" s="45" t="s">
        <v>658</v>
      </c>
      <c r="S43" s="45" t="s">
        <v>657</v>
      </c>
      <c r="T43" s="45" t="s">
        <v>655</v>
      </c>
      <c r="U43" s="45" t="s">
        <v>659</v>
      </c>
      <c r="V43" s="45" t="s">
        <v>659</v>
      </c>
      <c r="W43" s="45" t="s">
        <v>660</v>
      </c>
      <c r="X43" s="45" t="s">
        <v>661</v>
      </c>
      <c r="Y43" s="45" t="s">
        <v>1448</v>
      </c>
      <c r="Z43" s="45" t="s">
        <v>658</v>
      </c>
      <c r="AA43" s="45" t="s">
        <v>662</v>
      </c>
      <c r="AB43" s="45" t="s">
        <v>668</v>
      </c>
      <c r="AC43" s="45"/>
      <c r="AD43" s="45" t="s">
        <v>1445</v>
      </c>
      <c r="AE43" s="45"/>
      <c r="AF43" s="46">
        <v>1</v>
      </c>
      <c r="AG43" s="45">
        <v>1</v>
      </c>
      <c r="AH43" s="45">
        <v>31</v>
      </c>
      <c r="AI43" s="45">
        <v>1</v>
      </c>
      <c r="AJ43" s="45">
        <v>1</v>
      </c>
      <c r="AK43" s="45">
        <v>1000</v>
      </c>
      <c r="AL43" s="45">
        <v>0</v>
      </c>
    </row>
    <row r="44" spans="1:38" s="47" customFormat="1" ht="12.75">
      <c r="A44" s="47">
        <v>41</v>
      </c>
      <c r="B44" s="45">
        <v>2022</v>
      </c>
      <c r="C44" s="45" t="s">
        <v>655</v>
      </c>
      <c r="D44" s="45" t="s">
        <v>656</v>
      </c>
      <c r="E44" s="45" t="s">
        <v>1801</v>
      </c>
      <c r="F44" s="45" t="s">
        <v>470</v>
      </c>
      <c r="G44" s="45" t="s">
        <v>1844</v>
      </c>
      <c r="H44" s="45"/>
      <c r="I44" s="45" t="s">
        <v>1440</v>
      </c>
      <c r="J44" s="48">
        <v>44834</v>
      </c>
      <c r="K44" s="45" t="s">
        <v>1559</v>
      </c>
      <c r="L44" s="45" t="s">
        <v>1560</v>
      </c>
      <c r="M44" s="48" t="s">
        <v>1554</v>
      </c>
      <c r="N44" s="46">
        <v>408918570</v>
      </c>
      <c r="O44" s="46">
        <v>6133779</v>
      </c>
      <c r="P44" s="46">
        <v>6133779</v>
      </c>
      <c r="Q44" s="45" t="s">
        <v>658</v>
      </c>
      <c r="R44" s="45" t="s">
        <v>658</v>
      </c>
      <c r="S44" s="45" t="s">
        <v>657</v>
      </c>
      <c r="T44" s="45" t="s">
        <v>655</v>
      </c>
      <c r="U44" s="45" t="s">
        <v>659</v>
      </c>
      <c r="V44" s="45" t="s">
        <v>659</v>
      </c>
      <c r="W44" s="45" t="s">
        <v>660</v>
      </c>
      <c r="X44" s="45" t="s">
        <v>661</v>
      </c>
      <c r="Y44" s="45" t="s">
        <v>1448</v>
      </c>
      <c r="Z44" s="45" t="s">
        <v>658</v>
      </c>
      <c r="AA44" s="45" t="s">
        <v>662</v>
      </c>
      <c r="AB44" s="45" t="s">
        <v>668</v>
      </c>
      <c r="AC44" s="45"/>
      <c r="AD44" s="45" t="s">
        <v>1445</v>
      </c>
      <c r="AE44" s="45"/>
      <c r="AF44" s="46">
        <v>1</v>
      </c>
      <c r="AG44" s="45">
        <v>1</v>
      </c>
      <c r="AH44" s="45">
        <v>31</v>
      </c>
      <c r="AI44" s="45">
        <v>1</v>
      </c>
      <c r="AJ44" s="45">
        <v>1</v>
      </c>
      <c r="AK44" s="45">
        <v>1000</v>
      </c>
      <c r="AL44" s="45">
        <v>0</v>
      </c>
    </row>
    <row r="45" spans="1:38" s="47" customFormat="1" ht="12.75">
      <c r="A45" s="47">
        <v>42</v>
      </c>
      <c r="B45" s="45">
        <v>2022</v>
      </c>
      <c r="C45" s="45" t="s">
        <v>655</v>
      </c>
      <c r="D45" s="45" t="s">
        <v>656</v>
      </c>
      <c r="E45" s="45" t="s">
        <v>670</v>
      </c>
      <c r="F45" s="45" t="s">
        <v>466</v>
      </c>
      <c r="G45" s="45" t="s">
        <v>1834</v>
      </c>
      <c r="H45" s="45"/>
      <c r="I45" s="45" t="s">
        <v>1449</v>
      </c>
      <c r="J45" s="48">
        <v>44834</v>
      </c>
      <c r="K45" s="45" t="s">
        <v>1561</v>
      </c>
      <c r="L45" s="45" t="s">
        <v>1562</v>
      </c>
      <c r="M45" s="48" t="s">
        <v>1554</v>
      </c>
      <c r="N45" s="46">
        <v>126867750</v>
      </c>
      <c r="O45" s="46">
        <v>1903017</v>
      </c>
      <c r="P45" s="46">
        <v>1903017</v>
      </c>
      <c r="Q45" s="45" t="s">
        <v>657</v>
      </c>
      <c r="R45" s="45" t="s">
        <v>658</v>
      </c>
      <c r="S45" s="45" t="s">
        <v>657</v>
      </c>
      <c r="T45" s="45" t="s">
        <v>655</v>
      </c>
      <c r="U45" s="45" t="s">
        <v>659</v>
      </c>
      <c r="V45" s="45" t="s">
        <v>659</v>
      </c>
      <c r="W45" s="45" t="s">
        <v>660</v>
      </c>
      <c r="X45" s="45" t="s">
        <v>661</v>
      </c>
      <c r="Y45" s="45" t="s">
        <v>1448</v>
      </c>
      <c r="Z45" s="45" t="s">
        <v>658</v>
      </c>
      <c r="AA45" s="45" t="s">
        <v>662</v>
      </c>
      <c r="AB45" s="45" t="s">
        <v>668</v>
      </c>
      <c r="AC45" s="45"/>
      <c r="AD45" s="45" t="s">
        <v>1453</v>
      </c>
      <c r="AE45" s="45"/>
      <c r="AF45" s="46">
        <v>1</v>
      </c>
      <c r="AG45" s="45">
        <v>1</v>
      </c>
      <c r="AH45" s="45">
        <v>31</v>
      </c>
      <c r="AI45" s="45">
        <v>5</v>
      </c>
      <c r="AJ45" s="45">
        <v>5</v>
      </c>
      <c r="AK45" s="45">
        <v>1000</v>
      </c>
      <c r="AL45" s="45">
        <v>0</v>
      </c>
    </row>
    <row r="46" spans="1:38" s="47" customFormat="1" ht="12.75">
      <c r="A46" s="47">
        <v>43</v>
      </c>
      <c r="B46" s="45">
        <v>2022</v>
      </c>
      <c r="C46" s="45" t="s">
        <v>655</v>
      </c>
      <c r="D46" s="45" t="s">
        <v>656</v>
      </c>
      <c r="E46" s="45" t="s">
        <v>1801</v>
      </c>
      <c r="F46" s="45" t="s">
        <v>1808</v>
      </c>
      <c r="G46" s="45" t="s">
        <v>1841</v>
      </c>
      <c r="H46" s="45"/>
      <c r="I46" s="45" t="s">
        <v>1440</v>
      </c>
      <c r="J46" s="48">
        <v>44827</v>
      </c>
      <c r="K46" s="45" t="s">
        <v>1564</v>
      </c>
      <c r="L46" s="45" t="s">
        <v>1565</v>
      </c>
      <c r="M46" s="48" t="s">
        <v>1566</v>
      </c>
      <c r="N46" s="46">
        <v>315477500</v>
      </c>
      <c r="O46" s="46">
        <v>4732163</v>
      </c>
      <c r="P46" s="46">
        <v>4732163</v>
      </c>
      <c r="Q46" s="45" t="s">
        <v>658</v>
      </c>
      <c r="R46" s="45" t="s">
        <v>658</v>
      </c>
      <c r="S46" s="45" t="s">
        <v>657</v>
      </c>
      <c r="T46" s="45" t="s">
        <v>655</v>
      </c>
      <c r="U46" s="45" t="s">
        <v>659</v>
      </c>
      <c r="V46" s="45" t="s">
        <v>659</v>
      </c>
      <c r="W46" s="45" t="s">
        <v>660</v>
      </c>
      <c r="X46" s="45" t="s">
        <v>661</v>
      </c>
      <c r="Y46" s="45" t="s">
        <v>1448</v>
      </c>
      <c r="Z46" s="45" t="s">
        <v>658</v>
      </c>
      <c r="AA46" s="45" t="s">
        <v>662</v>
      </c>
      <c r="AB46" s="45" t="s">
        <v>668</v>
      </c>
      <c r="AC46" s="45"/>
      <c r="AD46" s="45" t="s">
        <v>1445</v>
      </c>
      <c r="AE46" s="45"/>
      <c r="AF46" s="46">
        <v>1</v>
      </c>
      <c r="AG46" s="45">
        <v>1</v>
      </c>
      <c r="AH46" s="45">
        <v>31</v>
      </c>
      <c r="AI46" s="45">
        <v>1</v>
      </c>
      <c r="AJ46" s="45">
        <v>1</v>
      </c>
      <c r="AK46" s="45">
        <v>1000</v>
      </c>
      <c r="AL46" s="45">
        <v>0</v>
      </c>
    </row>
    <row r="47" spans="1:38" s="47" customFormat="1" ht="12.75">
      <c r="A47" s="47">
        <v>44</v>
      </c>
      <c r="B47" s="45">
        <v>2022</v>
      </c>
      <c r="C47" s="45" t="s">
        <v>655</v>
      </c>
      <c r="D47" s="45" t="s">
        <v>656</v>
      </c>
      <c r="E47" s="45" t="s">
        <v>670</v>
      </c>
      <c r="F47" s="45" t="s">
        <v>1811</v>
      </c>
      <c r="G47" s="45" t="s">
        <v>1834</v>
      </c>
      <c r="H47" s="45"/>
      <c r="I47" s="45" t="s">
        <v>1449</v>
      </c>
      <c r="J47" s="48">
        <v>44820</v>
      </c>
      <c r="K47" s="45" t="s">
        <v>1567</v>
      </c>
      <c r="L47" s="45" t="s">
        <v>1568</v>
      </c>
      <c r="M47" s="48" t="s">
        <v>1569</v>
      </c>
      <c r="N47" s="46">
        <v>152448750</v>
      </c>
      <c r="O47" s="46">
        <v>2286732</v>
      </c>
      <c r="P47" s="46">
        <v>2286732</v>
      </c>
      <c r="Q47" s="45" t="s">
        <v>657</v>
      </c>
      <c r="R47" s="45" t="s">
        <v>658</v>
      </c>
      <c r="S47" s="45" t="s">
        <v>657</v>
      </c>
      <c r="T47" s="45" t="s">
        <v>655</v>
      </c>
      <c r="U47" s="45" t="s">
        <v>659</v>
      </c>
      <c r="V47" s="45" t="s">
        <v>659</v>
      </c>
      <c r="W47" s="45" t="s">
        <v>660</v>
      </c>
      <c r="X47" s="45" t="s">
        <v>661</v>
      </c>
      <c r="Y47" s="45" t="s">
        <v>1448</v>
      </c>
      <c r="Z47" s="45" t="s">
        <v>658</v>
      </c>
      <c r="AA47" s="45" t="s">
        <v>662</v>
      </c>
      <c r="AB47" s="45" t="s">
        <v>668</v>
      </c>
      <c r="AC47" s="45"/>
      <c r="AD47" s="45" t="s">
        <v>1453</v>
      </c>
      <c r="AE47" s="45"/>
      <c r="AF47" s="46">
        <v>1</v>
      </c>
      <c r="AG47" s="45">
        <v>1</v>
      </c>
      <c r="AH47" s="45">
        <v>31</v>
      </c>
      <c r="AI47" s="45">
        <v>6</v>
      </c>
      <c r="AJ47" s="45">
        <v>6</v>
      </c>
      <c r="AK47" s="45">
        <v>1000</v>
      </c>
      <c r="AL47" s="45">
        <v>0</v>
      </c>
    </row>
    <row r="48" spans="1:38" s="47" customFormat="1" ht="12.75">
      <c r="A48" s="47">
        <v>45</v>
      </c>
      <c r="B48" s="45">
        <v>2022</v>
      </c>
      <c r="C48" s="45" t="s">
        <v>655</v>
      </c>
      <c r="D48" s="45" t="s">
        <v>656</v>
      </c>
      <c r="E48" s="45" t="s">
        <v>670</v>
      </c>
      <c r="F48" s="45" t="s">
        <v>471</v>
      </c>
      <c r="G48" s="45" t="s">
        <v>1833</v>
      </c>
      <c r="H48" s="45"/>
      <c r="I48" s="45" t="s">
        <v>1449</v>
      </c>
      <c r="J48" s="48">
        <v>44820</v>
      </c>
      <c r="K48" s="45" t="s">
        <v>1570</v>
      </c>
      <c r="L48" s="45" t="s">
        <v>1571</v>
      </c>
      <c r="M48" s="48" t="s">
        <v>1569</v>
      </c>
      <c r="N48" s="46">
        <v>53737500</v>
      </c>
      <c r="O48" s="46">
        <v>806063</v>
      </c>
      <c r="P48" s="46">
        <v>806063</v>
      </c>
      <c r="Q48" s="45" t="s">
        <v>657</v>
      </c>
      <c r="R48" s="45" t="s">
        <v>658</v>
      </c>
      <c r="S48" s="45" t="s">
        <v>657</v>
      </c>
      <c r="T48" s="45" t="s">
        <v>655</v>
      </c>
      <c r="U48" s="45" t="s">
        <v>659</v>
      </c>
      <c r="V48" s="45" t="s">
        <v>659</v>
      </c>
      <c r="W48" s="45" t="s">
        <v>660</v>
      </c>
      <c r="X48" s="45" t="s">
        <v>661</v>
      </c>
      <c r="Y48" s="45" t="s">
        <v>1448</v>
      </c>
      <c r="Z48" s="45" t="s">
        <v>658</v>
      </c>
      <c r="AA48" s="45" t="s">
        <v>662</v>
      </c>
      <c r="AB48" s="45" t="s">
        <v>668</v>
      </c>
      <c r="AC48" s="45"/>
      <c r="AD48" s="45" t="s">
        <v>1453</v>
      </c>
      <c r="AE48" s="45"/>
      <c r="AF48" s="46">
        <v>1</v>
      </c>
      <c r="AG48" s="45">
        <v>1</v>
      </c>
      <c r="AH48" s="45">
        <v>31</v>
      </c>
      <c r="AI48" s="45">
        <v>5</v>
      </c>
      <c r="AJ48" s="45">
        <v>5</v>
      </c>
      <c r="AK48" s="45">
        <v>1000</v>
      </c>
      <c r="AL48" s="45">
        <v>0</v>
      </c>
    </row>
    <row r="49" spans="1:38" s="47" customFormat="1" ht="12.75">
      <c r="A49" s="47">
        <v>46</v>
      </c>
      <c r="B49" s="45">
        <v>2022</v>
      </c>
      <c r="C49" s="45" t="s">
        <v>655</v>
      </c>
      <c r="D49" s="45" t="s">
        <v>656</v>
      </c>
      <c r="E49" s="45" t="s">
        <v>1801</v>
      </c>
      <c r="F49" s="45" t="s">
        <v>466</v>
      </c>
      <c r="G49" s="45" t="s">
        <v>1161</v>
      </c>
      <c r="H49" s="45"/>
      <c r="I49" s="45" t="s">
        <v>1440</v>
      </c>
      <c r="J49" s="48">
        <v>44816</v>
      </c>
      <c r="K49" s="45" t="s">
        <v>1572</v>
      </c>
      <c r="L49" s="45" t="s">
        <v>1573</v>
      </c>
      <c r="M49" s="48" t="s">
        <v>1574</v>
      </c>
      <c r="N49" s="46">
        <v>47884210</v>
      </c>
      <c r="O49" s="46">
        <v>718263</v>
      </c>
      <c r="P49" s="46">
        <v>718263</v>
      </c>
      <c r="Q49" s="45" t="s">
        <v>658</v>
      </c>
      <c r="R49" s="45" t="s">
        <v>658</v>
      </c>
      <c r="S49" s="45" t="s">
        <v>657</v>
      </c>
      <c r="T49" s="45" t="s">
        <v>655</v>
      </c>
      <c r="U49" s="45" t="s">
        <v>659</v>
      </c>
      <c r="V49" s="45" t="s">
        <v>659</v>
      </c>
      <c r="W49" s="45" t="s">
        <v>660</v>
      </c>
      <c r="X49" s="45" t="s">
        <v>661</v>
      </c>
      <c r="Y49" s="45" t="s">
        <v>1448</v>
      </c>
      <c r="Z49" s="45" t="s">
        <v>658</v>
      </c>
      <c r="AA49" s="45" t="s">
        <v>662</v>
      </c>
      <c r="AB49" s="45" t="s">
        <v>668</v>
      </c>
      <c r="AC49" s="45"/>
      <c r="AD49" s="45" t="s">
        <v>1445</v>
      </c>
      <c r="AE49" s="45" t="s">
        <v>676</v>
      </c>
      <c r="AF49" s="46">
        <v>1</v>
      </c>
      <c r="AG49" s="45">
        <v>1</v>
      </c>
      <c r="AH49" s="45">
        <v>31</v>
      </c>
      <c r="AI49" s="45">
        <v>1</v>
      </c>
      <c r="AJ49" s="45">
        <v>1</v>
      </c>
      <c r="AK49" s="45">
        <v>1000</v>
      </c>
      <c r="AL49" s="45">
        <v>0</v>
      </c>
    </row>
    <row r="50" spans="1:38" s="47" customFormat="1" ht="12.75">
      <c r="A50" s="47">
        <v>47</v>
      </c>
      <c r="B50" s="45">
        <v>2022</v>
      </c>
      <c r="C50" s="45" t="s">
        <v>655</v>
      </c>
      <c r="D50" s="45" t="s">
        <v>656</v>
      </c>
      <c r="E50" s="45" t="s">
        <v>670</v>
      </c>
      <c r="F50" s="45" t="s">
        <v>470</v>
      </c>
      <c r="G50" s="45" t="s">
        <v>1841</v>
      </c>
      <c r="H50" s="45"/>
      <c r="I50" s="45" t="s">
        <v>1449</v>
      </c>
      <c r="J50" s="48">
        <v>44811</v>
      </c>
      <c r="K50" s="45" t="s">
        <v>1575</v>
      </c>
      <c r="L50" s="45" t="s">
        <v>1576</v>
      </c>
      <c r="M50" s="48" t="s">
        <v>1577</v>
      </c>
      <c r="N50" s="46">
        <v>177273000</v>
      </c>
      <c r="O50" s="46">
        <v>2659095</v>
      </c>
      <c r="P50" s="46">
        <v>2659095</v>
      </c>
      <c r="Q50" s="45" t="s">
        <v>657</v>
      </c>
      <c r="R50" s="45" t="s">
        <v>658</v>
      </c>
      <c r="S50" s="45" t="s">
        <v>657</v>
      </c>
      <c r="T50" s="45" t="s">
        <v>655</v>
      </c>
      <c r="U50" s="45" t="s">
        <v>659</v>
      </c>
      <c r="V50" s="45" t="s">
        <v>659</v>
      </c>
      <c r="W50" s="45" t="s">
        <v>660</v>
      </c>
      <c r="X50" s="45" t="s">
        <v>661</v>
      </c>
      <c r="Y50" s="45" t="s">
        <v>1448</v>
      </c>
      <c r="Z50" s="45" t="s">
        <v>658</v>
      </c>
      <c r="AA50" s="45" t="s">
        <v>662</v>
      </c>
      <c r="AB50" s="45" t="s">
        <v>663</v>
      </c>
      <c r="AC50" s="45"/>
      <c r="AD50" s="45" t="s">
        <v>1453</v>
      </c>
      <c r="AE50" s="45"/>
      <c r="AF50" s="46">
        <v>1</v>
      </c>
      <c r="AG50" s="45">
        <v>1</v>
      </c>
      <c r="AH50" s="45">
        <v>31</v>
      </c>
      <c r="AI50" s="45">
        <v>7</v>
      </c>
      <c r="AJ50" s="45">
        <v>7</v>
      </c>
      <c r="AK50" s="45">
        <v>1000</v>
      </c>
      <c r="AL50" s="45">
        <v>0</v>
      </c>
    </row>
    <row r="51" spans="1:38" s="47" customFormat="1" ht="12.75">
      <c r="A51" s="47">
        <v>48</v>
      </c>
      <c r="B51" s="45">
        <v>2022</v>
      </c>
      <c r="C51" s="45" t="s">
        <v>655</v>
      </c>
      <c r="D51" s="45" t="s">
        <v>656</v>
      </c>
      <c r="E51" s="45" t="s">
        <v>670</v>
      </c>
      <c r="F51" s="45" t="s">
        <v>1807</v>
      </c>
      <c r="G51" s="45" t="s">
        <v>1833</v>
      </c>
      <c r="H51" s="45"/>
      <c r="I51" s="45" t="s">
        <v>1449</v>
      </c>
      <c r="J51" s="48">
        <v>44806</v>
      </c>
      <c r="K51" s="45" t="s">
        <v>1578</v>
      </c>
      <c r="L51" s="45" t="s">
        <v>1579</v>
      </c>
      <c r="M51" s="48" t="s">
        <v>1580</v>
      </c>
      <c r="N51" s="46">
        <v>240996200</v>
      </c>
      <c r="O51" s="46">
        <v>3614943</v>
      </c>
      <c r="P51" s="46">
        <v>3614943</v>
      </c>
      <c r="Q51" s="45" t="s">
        <v>657</v>
      </c>
      <c r="R51" s="45" t="s">
        <v>658</v>
      </c>
      <c r="S51" s="45" t="s">
        <v>657</v>
      </c>
      <c r="T51" s="45" t="s">
        <v>655</v>
      </c>
      <c r="U51" s="45" t="s">
        <v>659</v>
      </c>
      <c r="V51" s="45" t="s">
        <v>659</v>
      </c>
      <c r="W51" s="45" t="s">
        <v>660</v>
      </c>
      <c r="X51" s="45" t="s">
        <v>661</v>
      </c>
      <c r="Y51" s="45" t="s">
        <v>1448</v>
      </c>
      <c r="Z51" s="45" t="s">
        <v>658</v>
      </c>
      <c r="AA51" s="45" t="s">
        <v>662</v>
      </c>
      <c r="AB51" s="45" t="s">
        <v>663</v>
      </c>
      <c r="AC51" s="45"/>
      <c r="AD51" s="45" t="s">
        <v>1453</v>
      </c>
      <c r="AE51" s="45"/>
      <c r="AF51" s="46">
        <v>1</v>
      </c>
      <c r="AG51" s="45">
        <v>1</v>
      </c>
      <c r="AH51" s="45">
        <v>31</v>
      </c>
      <c r="AI51" s="45">
        <v>9</v>
      </c>
      <c r="AJ51" s="45">
        <v>9</v>
      </c>
      <c r="AK51" s="45">
        <v>1000</v>
      </c>
      <c r="AL51" s="45">
        <v>0</v>
      </c>
    </row>
    <row r="52" spans="1:38" s="47" customFormat="1" ht="12.75">
      <c r="A52" s="47">
        <v>49</v>
      </c>
      <c r="B52" s="45">
        <v>2022</v>
      </c>
      <c r="C52" s="45" t="s">
        <v>655</v>
      </c>
      <c r="D52" s="45" t="s">
        <v>656</v>
      </c>
      <c r="E52" s="45" t="s">
        <v>670</v>
      </c>
      <c r="F52" s="45" t="s">
        <v>470</v>
      </c>
      <c r="G52" s="45" t="s">
        <v>1834</v>
      </c>
      <c r="H52" s="45"/>
      <c r="I52" s="45" t="s">
        <v>1449</v>
      </c>
      <c r="J52" s="48">
        <v>44806</v>
      </c>
      <c r="K52" s="45" t="s">
        <v>1581</v>
      </c>
      <c r="L52" s="45" t="s">
        <v>1582</v>
      </c>
      <c r="M52" s="48" t="s">
        <v>1580</v>
      </c>
      <c r="N52" s="46">
        <v>205133000</v>
      </c>
      <c r="O52" s="46">
        <v>3076995</v>
      </c>
      <c r="P52" s="46">
        <v>3076995</v>
      </c>
      <c r="Q52" s="45" t="s">
        <v>657</v>
      </c>
      <c r="R52" s="45" t="s">
        <v>658</v>
      </c>
      <c r="S52" s="45" t="s">
        <v>657</v>
      </c>
      <c r="T52" s="45" t="s">
        <v>655</v>
      </c>
      <c r="U52" s="45" t="s">
        <v>659</v>
      </c>
      <c r="V52" s="45" t="s">
        <v>659</v>
      </c>
      <c r="W52" s="45" t="s">
        <v>660</v>
      </c>
      <c r="X52" s="45" t="s">
        <v>661</v>
      </c>
      <c r="Y52" s="45" t="s">
        <v>1448</v>
      </c>
      <c r="Z52" s="45" t="s">
        <v>658</v>
      </c>
      <c r="AA52" s="45" t="s">
        <v>662</v>
      </c>
      <c r="AB52" s="45" t="s">
        <v>668</v>
      </c>
      <c r="AC52" s="45"/>
      <c r="AD52" s="45" t="s">
        <v>1453</v>
      </c>
      <c r="AE52" s="45" t="s">
        <v>677</v>
      </c>
      <c r="AF52" s="46">
        <v>1</v>
      </c>
      <c r="AG52" s="45">
        <v>1</v>
      </c>
      <c r="AH52" s="45">
        <v>31</v>
      </c>
      <c r="AI52" s="45">
        <v>8</v>
      </c>
      <c r="AJ52" s="45">
        <v>8</v>
      </c>
      <c r="AK52" s="45">
        <v>1000</v>
      </c>
      <c r="AL52" s="45">
        <v>0</v>
      </c>
    </row>
    <row r="53" spans="1:38" s="47" customFormat="1" ht="12.75">
      <c r="A53" s="47">
        <v>50</v>
      </c>
      <c r="B53" s="45">
        <v>2022</v>
      </c>
      <c r="C53" s="45" t="s">
        <v>655</v>
      </c>
      <c r="D53" s="45" t="s">
        <v>656</v>
      </c>
      <c r="E53" s="45" t="s">
        <v>1801</v>
      </c>
      <c r="F53" s="45" t="s">
        <v>466</v>
      </c>
      <c r="G53" s="45" t="s">
        <v>1860</v>
      </c>
      <c r="H53" s="45"/>
      <c r="I53" s="45" t="s">
        <v>1440</v>
      </c>
      <c r="J53" s="48">
        <v>44804</v>
      </c>
      <c r="K53" s="45" t="s">
        <v>1583</v>
      </c>
      <c r="L53" s="45" t="s">
        <v>1584</v>
      </c>
      <c r="M53" s="48" t="s">
        <v>1585</v>
      </c>
      <c r="N53" s="46">
        <v>93491720</v>
      </c>
      <c r="O53" s="46">
        <v>1402376</v>
      </c>
      <c r="P53" s="46">
        <v>1402376</v>
      </c>
      <c r="Q53" s="45" t="s">
        <v>658</v>
      </c>
      <c r="R53" s="45" t="s">
        <v>658</v>
      </c>
      <c r="S53" s="45" t="s">
        <v>657</v>
      </c>
      <c r="T53" s="45" t="s">
        <v>655</v>
      </c>
      <c r="U53" s="45" t="s">
        <v>659</v>
      </c>
      <c r="V53" s="45" t="s">
        <v>659</v>
      </c>
      <c r="W53" s="45" t="s">
        <v>660</v>
      </c>
      <c r="X53" s="45" t="s">
        <v>661</v>
      </c>
      <c r="Y53" s="45" t="s">
        <v>1448</v>
      </c>
      <c r="Z53" s="45" t="s">
        <v>658</v>
      </c>
      <c r="AA53" s="45" t="s">
        <v>662</v>
      </c>
      <c r="AB53" s="45" t="s">
        <v>663</v>
      </c>
      <c r="AC53" s="45"/>
      <c r="AD53" s="45" t="s">
        <v>1445</v>
      </c>
      <c r="AE53" s="45"/>
      <c r="AF53" s="46">
        <v>1</v>
      </c>
      <c r="AG53" s="45">
        <v>1</v>
      </c>
      <c r="AH53" s="45">
        <v>31</v>
      </c>
      <c r="AI53" s="45">
        <v>1</v>
      </c>
      <c r="AJ53" s="45">
        <v>1</v>
      </c>
      <c r="AK53" s="45">
        <v>1000</v>
      </c>
      <c r="AL53" s="45">
        <v>0</v>
      </c>
    </row>
    <row r="54" spans="1:38" s="47" customFormat="1" ht="12.75">
      <c r="A54" s="47">
        <v>51</v>
      </c>
      <c r="B54" s="45">
        <v>2022</v>
      </c>
      <c r="C54" s="45" t="s">
        <v>655</v>
      </c>
      <c r="D54" s="45" t="s">
        <v>656</v>
      </c>
      <c r="E54" s="45" t="s">
        <v>1801</v>
      </c>
      <c r="F54" s="45" t="s">
        <v>1814</v>
      </c>
      <c r="G54" s="45" t="s">
        <v>1844</v>
      </c>
      <c r="H54" s="45"/>
      <c r="I54" s="45" t="s">
        <v>1440</v>
      </c>
      <c r="J54" s="48">
        <v>44803</v>
      </c>
      <c r="K54" s="45" t="s">
        <v>1586</v>
      </c>
      <c r="L54" s="45" t="s">
        <v>1587</v>
      </c>
      <c r="M54" s="48" t="s">
        <v>1588</v>
      </c>
      <c r="N54" s="46">
        <v>635068000</v>
      </c>
      <c r="O54" s="46">
        <v>9526020</v>
      </c>
      <c r="P54" s="46">
        <v>9526020</v>
      </c>
      <c r="Q54" s="45" t="s">
        <v>658</v>
      </c>
      <c r="R54" s="45" t="s">
        <v>658</v>
      </c>
      <c r="S54" s="45" t="s">
        <v>657</v>
      </c>
      <c r="T54" s="45" t="s">
        <v>655</v>
      </c>
      <c r="U54" s="45" t="s">
        <v>659</v>
      </c>
      <c r="V54" s="45" t="s">
        <v>659</v>
      </c>
      <c r="W54" s="45" t="s">
        <v>660</v>
      </c>
      <c r="X54" s="45" t="s">
        <v>661</v>
      </c>
      <c r="Y54" s="45" t="s">
        <v>1448</v>
      </c>
      <c r="Z54" s="45" t="s">
        <v>658</v>
      </c>
      <c r="AA54" s="45" t="s">
        <v>662</v>
      </c>
      <c r="AB54" s="45" t="s">
        <v>668</v>
      </c>
      <c r="AC54" s="45"/>
      <c r="AD54" s="45" t="s">
        <v>1445</v>
      </c>
      <c r="AE54" s="45"/>
      <c r="AF54" s="46">
        <v>1</v>
      </c>
      <c r="AG54" s="45">
        <v>1</v>
      </c>
      <c r="AH54" s="45">
        <v>31</v>
      </c>
      <c r="AI54" s="45">
        <v>1</v>
      </c>
      <c r="AJ54" s="45">
        <v>1</v>
      </c>
      <c r="AK54" s="45">
        <v>1000</v>
      </c>
      <c r="AL54" s="45">
        <v>0</v>
      </c>
    </row>
    <row r="55" spans="1:38">
      <c r="A55" s="47">
        <v>52</v>
      </c>
      <c r="B55" s="45">
        <v>2022</v>
      </c>
      <c r="C55" s="45" t="s">
        <v>655</v>
      </c>
      <c r="D55" s="45" t="s">
        <v>656</v>
      </c>
      <c r="E55" s="45" t="s">
        <v>1801</v>
      </c>
      <c r="F55" s="45" t="s">
        <v>1811</v>
      </c>
      <c r="G55" s="45" t="s">
        <v>1837</v>
      </c>
      <c r="H55" s="45"/>
      <c r="I55" s="45" t="s">
        <v>1440</v>
      </c>
      <c r="J55" s="48">
        <v>44791</v>
      </c>
      <c r="K55" s="45" t="s">
        <v>1589</v>
      </c>
      <c r="L55" s="45" t="s">
        <v>1590</v>
      </c>
      <c r="M55" s="48" t="s">
        <v>1591</v>
      </c>
      <c r="N55" s="46">
        <v>859932290</v>
      </c>
      <c r="O55" s="46">
        <v>12898984</v>
      </c>
      <c r="P55" s="46">
        <v>12898984</v>
      </c>
      <c r="Q55" s="45" t="s">
        <v>658</v>
      </c>
      <c r="R55" s="45" t="s">
        <v>658</v>
      </c>
      <c r="S55" s="45" t="s">
        <v>675</v>
      </c>
      <c r="T55" s="45" t="s">
        <v>655</v>
      </c>
      <c r="U55" s="45" t="s">
        <v>659</v>
      </c>
      <c r="V55" s="45" t="s">
        <v>659</v>
      </c>
      <c r="W55" s="45" t="s">
        <v>660</v>
      </c>
      <c r="X55" s="45" t="s">
        <v>661</v>
      </c>
      <c r="Y55" s="45" t="s">
        <v>1448</v>
      </c>
      <c r="Z55" s="45" t="s">
        <v>658</v>
      </c>
      <c r="AA55" s="45" t="s">
        <v>662</v>
      </c>
      <c r="AB55" s="45"/>
      <c r="AC55" s="45"/>
      <c r="AD55" s="45" t="s">
        <v>1445</v>
      </c>
      <c r="AE55" s="45"/>
      <c r="AF55" s="46">
        <v>1</v>
      </c>
      <c r="AG55" s="45">
        <v>1</v>
      </c>
      <c r="AH55" s="45">
        <v>31</v>
      </c>
      <c r="AI55" s="45">
        <v>1</v>
      </c>
      <c r="AJ55" s="45">
        <v>1</v>
      </c>
      <c r="AK55" s="45">
        <v>1000</v>
      </c>
      <c r="AL55" s="45">
        <v>0</v>
      </c>
    </row>
    <row r="56" spans="1:38">
      <c r="A56" s="47">
        <v>53</v>
      </c>
      <c r="B56" s="45">
        <v>2022</v>
      </c>
      <c r="C56" s="45" t="s">
        <v>655</v>
      </c>
      <c r="D56" s="45" t="s">
        <v>656</v>
      </c>
      <c r="E56" s="45" t="s">
        <v>670</v>
      </c>
      <c r="F56" s="45" t="s">
        <v>1807</v>
      </c>
      <c r="G56" s="45" t="s">
        <v>1834</v>
      </c>
      <c r="H56" s="45"/>
      <c r="I56" s="45" t="s">
        <v>1449</v>
      </c>
      <c r="J56" s="48">
        <v>44790</v>
      </c>
      <c r="K56" s="45" t="s">
        <v>1592</v>
      </c>
      <c r="L56" s="45" t="s">
        <v>1593</v>
      </c>
      <c r="M56" s="48" t="s">
        <v>1595</v>
      </c>
      <c r="N56" s="46">
        <v>280914970</v>
      </c>
      <c r="O56" s="46">
        <v>4213725</v>
      </c>
      <c r="P56" s="46">
        <v>4213725</v>
      </c>
      <c r="Q56" s="45" t="s">
        <v>657</v>
      </c>
      <c r="R56" s="45" t="s">
        <v>658</v>
      </c>
      <c r="S56" s="45" t="s">
        <v>657</v>
      </c>
      <c r="T56" s="45" t="s">
        <v>655</v>
      </c>
      <c r="U56" s="45" t="s">
        <v>659</v>
      </c>
      <c r="V56" s="45" t="s">
        <v>659</v>
      </c>
      <c r="W56" s="45" t="s">
        <v>660</v>
      </c>
      <c r="X56" s="45" t="s">
        <v>661</v>
      </c>
      <c r="Y56" s="45" t="s">
        <v>1448</v>
      </c>
      <c r="Z56" s="45" t="s">
        <v>658</v>
      </c>
      <c r="AA56" s="45" t="s">
        <v>662</v>
      </c>
      <c r="AB56" s="45"/>
      <c r="AC56" s="45"/>
      <c r="AD56" s="45" t="s">
        <v>1453</v>
      </c>
      <c r="AE56" s="45"/>
      <c r="AF56" s="46">
        <v>1</v>
      </c>
      <c r="AG56" s="45">
        <v>1</v>
      </c>
      <c r="AH56" s="45">
        <v>31</v>
      </c>
      <c r="AI56" s="45">
        <v>17</v>
      </c>
      <c r="AJ56" s="45">
        <v>17</v>
      </c>
      <c r="AK56" s="45">
        <v>1000</v>
      </c>
      <c r="AL56" s="45">
        <v>0</v>
      </c>
    </row>
    <row r="57" spans="1:38">
      <c r="A57" s="47">
        <v>54</v>
      </c>
      <c r="B57" s="45">
        <v>2022</v>
      </c>
      <c r="C57" s="45" t="s">
        <v>655</v>
      </c>
      <c r="D57" s="45" t="s">
        <v>656</v>
      </c>
      <c r="E57" s="45" t="s">
        <v>1801</v>
      </c>
      <c r="F57" s="45" t="s">
        <v>470</v>
      </c>
      <c r="G57" s="45" t="s">
        <v>1833</v>
      </c>
      <c r="H57" s="45"/>
      <c r="I57" s="45" t="s">
        <v>1440</v>
      </c>
      <c r="J57" s="48">
        <v>44790</v>
      </c>
      <c r="K57" s="45" t="s">
        <v>1596</v>
      </c>
      <c r="L57" s="45" t="s">
        <v>1597</v>
      </c>
      <c r="M57" s="48" t="s">
        <v>1595</v>
      </c>
      <c r="N57" s="46">
        <v>270120360</v>
      </c>
      <c r="O57" s="46">
        <v>4051806</v>
      </c>
      <c r="P57" s="46">
        <v>4051806</v>
      </c>
      <c r="Q57" s="45" t="s">
        <v>658</v>
      </c>
      <c r="R57" s="45" t="s">
        <v>658</v>
      </c>
      <c r="S57" s="45" t="s">
        <v>657</v>
      </c>
      <c r="T57" s="45" t="s">
        <v>655</v>
      </c>
      <c r="U57" s="45" t="s">
        <v>659</v>
      </c>
      <c r="V57" s="45" t="s">
        <v>659</v>
      </c>
      <c r="W57" s="45" t="s">
        <v>660</v>
      </c>
      <c r="X57" s="45" t="s">
        <v>661</v>
      </c>
      <c r="Y57" s="45" t="s">
        <v>1448</v>
      </c>
      <c r="Z57" s="45" t="s">
        <v>658</v>
      </c>
      <c r="AA57" s="45" t="s">
        <v>662</v>
      </c>
      <c r="AB57" s="45"/>
      <c r="AC57" s="45"/>
      <c r="AD57" s="45" t="s">
        <v>1445</v>
      </c>
      <c r="AE57" s="45"/>
      <c r="AF57" s="46">
        <v>1</v>
      </c>
      <c r="AG57" s="45">
        <v>1</v>
      </c>
      <c r="AH57" s="45">
        <v>31</v>
      </c>
      <c r="AI57" s="45">
        <v>1</v>
      </c>
      <c r="AJ57" s="45">
        <v>1</v>
      </c>
      <c r="AK57" s="45">
        <v>1000</v>
      </c>
      <c r="AL57" s="45">
        <v>0</v>
      </c>
    </row>
    <row r="58" spans="1:38">
      <c r="A58" s="47">
        <v>55</v>
      </c>
      <c r="B58" s="45">
        <v>2022</v>
      </c>
      <c r="C58" s="45" t="s">
        <v>655</v>
      </c>
      <c r="D58" s="45" t="s">
        <v>656</v>
      </c>
      <c r="E58" s="45" t="s">
        <v>1801</v>
      </c>
      <c r="F58" s="45" t="s">
        <v>470</v>
      </c>
      <c r="G58" s="45" t="s">
        <v>1839</v>
      </c>
      <c r="H58" s="45"/>
      <c r="I58" s="45" t="s">
        <v>1440</v>
      </c>
      <c r="J58" s="48">
        <v>44790</v>
      </c>
      <c r="K58" s="45" t="s">
        <v>1598</v>
      </c>
      <c r="L58" s="45" t="s">
        <v>1599</v>
      </c>
      <c r="M58" s="48" t="s">
        <v>1595</v>
      </c>
      <c r="N58" s="46">
        <v>192406000</v>
      </c>
      <c r="O58" s="46">
        <v>2886090</v>
      </c>
      <c r="P58" s="46">
        <v>2886090</v>
      </c>
      <c r="Q58" s="45" t="s">
        <v>658</v>
      </c>
      <c r="R58" s="45" t="s">
        <v>658</v>
      </c>
      <c r="S58" s="45" t="s">
        <v>657</v>
      </c>
      <c r="T58" s="45" t="s">
        <v>655</v>
      </c>
      <c r="U58" s="45" t="s">
        <v>659</v>
      </c>
      <c r="V58" s="45" t="s">
        <v>659</v>
      </c>
      <c r="W58" s="45" t="s">
        <v>660</v>
      </c>
      <c r="X58" s="45" t="s">
        <v>661</v>
      </c>
      <c r="Y58" s="45" t="s">
        <v>1448</v>
      </c>
      <c r="Z58" s="45" t="s">
        <v>658</v>
      </c>
      <c r="AA58" s="45" t="s">
        <v>662</v>
      </c>
      <c r="AB58" s="45"/>
      <c r="AC58" s="45"/>
      <c r="AD58" s="45" t="s">
        <v>1445</v>
      </c>
      <c r="AE58" s="45"/>
      <c r="AF58" s="46">
        <v>1</v>
      </c>
      <c r="AG58" s="45">
        <v>1</v>
      </c>
      <c r="AH58" s="45">
        <v>31</v>
      </c>
      <c r="AI58" s="45">
        <v>1</v>
      </c>
      <c r="AJ58" s="45">
        <v>1</v>
      </c>
      <c r="AK58" s="45">
        <v>1000</v>
      </c>
      <c r="AL58" s="45">
        <v>0</v>
      </c>
    </row>
    <row r="59" spans="1:38">
      <c r="A59" s="47">
        <v>56</v>
      </c>
      <c r="B59" s="45">
        <v>2022</v>
      </c>
      <c r="C59" s="45" t="s">
        <v>655</v>
      </c>
      <c r="D59" s="45" t="s">
        <v>656</v>
      </c>
      <c r="E59" s="45" t="s">
        <v>1801</v>
      </c>
      <c r="F59" s="45" t="s">
        <v>466</v>
      </c>
      <c r="G59" s="45" t="s">
        <v>1856</v>
      </c>
      <c r="H59" s="45"/>
      <c r="I59" s="45" t="s">
        <v>1440</v>
      </c>
      <c r="J59" s="48">
        <v>44785</v>
      </c>
      <c r="K59" s="45" t="s">
        <v>1600</v>
      </c>
      <c r="L59" s="45" t="s">
        <v>1601</v>
      </c>
      <c r="M59" s="48" t="s">
        <v>1602</v>
      </c>
      <c r="N59" s="46">
        <v>20000000</v>
      </c>
      <c r="O59" s="46">
        <v>300000</v>
      </c>
      <c r="P59" s="46">
        <v>300000</v>
      </c>
      <c r="Q59" s="45" t="s">
        <v>658</v>
      </c>
      <c r="R59" s="45" t="s">
        <v>658</v>
      </c>
      <c r="S59" s="45" t="s">
        <v>657</v>
      </c>
      <c r="T59" s="45" t="s">
        <v>655</v>
      </c>
      <c r="U59" s="45" t="s">
        <v>659</v>
      </c>
      <c r="V59" s="45" t="s">
        <v>659</v>
      </c>
      <c r="W59" s="45" t="s">
        <v>660</v>
      </c>
      <c r="X59" s="45" t="s">
        <v>661</v>
      </c>
      <c r="Y59" s="45" t="s">
        <v>1448</v>
      </c>
      <c r="Z59" s="45" t="s">
        <v>658</v>
      </c>
      <c r="AA59" s="45" t="s">
        <v>662</v>
      </c>
      <c r="AB59" s="45"/>
      <c r="AC59" s="45"/>
      <c r="AD59" s="45" t="s">
        <v>1445</v>
      </c>
      <c r="AE59" s="45"/>
      <c r="AF59" s="46">
        <v>1</v>
      </c>
      <c r="AG59" s="45">
        <v>1</v>
      </c>
      <c r="AH59" s="45">
        <v>31</v>
      </c>
      <c r="AI59" s="45">
        <v>1</v>
      </c>
      <c r="AJ59" s="45">
        <v>1</v>
      </c>
      <c r="AK59" s="45">
        <v>1000</v>
      </c>
      <c r="AL59" s="45">
        <v>0</v>
      </c>
    </row>
    <row r="60" spans="1:38">
      <c r="A60" s="47">
        <v>57</v>
      </c>
      <c r="B60" s="45">
        <v>2022</v>
      </c>
      <c r="C60" s="45" t="s">
        <v>655</v>
      </c>
      <c r="D60" s="45" t="s">
        <v>656</v>
      </c>
      <c r="E60" s="45" t="s">
        <v>1801</v>
      </c>
      <c r="F60" s="45" t="s">
        <v>1811</v>
      </c>
      <c r="G60" s="45" t="s">
        <v>1844</v>
      </c>
      <c r="H60" s="45"/>
      <c r="I60" s="45" t="s">
        <v>1440</v>
      </c>
      <c r="J60" s="48">
        <v>44777</v>
      </c>
      <c r="K60" s="45" t="s">
        <v>1603</v>
      </c>
      <c r="L60" s="45" t="s">
        <v>1604</v>
      </c>
      <c r="M60" s="48" t="s">
        <v>1605</v>
      </c>
      <c r="N60" s="46">
        <v>446850610</v>
      </c>
      <c r="O60" s="46">
        <v>6702759</v>
      </c>
      <c r="P60" s="46">
        <v>6702759</v>
      </c>
      <c r="Q60" s="45" t="s">
        <v>658</v>
      </c>
      <c r="R60" s="45" t="s">
        <v>658</v>
      </c>
      <c r="S60" s="45" t="s">
        <v>657</v>
      </c>
      <c r="T60" s="45" t="s">
        <v>655</v>
      </c>
      <c r="U60" s="45" t="s">
        <v>659</v>
      </c>
      <c r="V60" s="45" t="s">
        <v>659</v>
      </c>
      <c r="W60" s="45" t="s">
        <v>660</v>
      </c>
      <c r="X60" s="45" t="s">
        <v>661</v>
      </c>
      <c r="Y60" s="45" t="s">
        <v>1448</v>
      </c>
      <c r="Z60" s="45" t="s">
        <v>658</v>
      </c>
      <c r="AA60" s="45" t="s">
        <v>662</v>
      </c>
      <c r="AB60" s="45"/>
      <c r="AC60" s="45"/>
      <c r="AD60" s="45" t="s">
        <v>1549</v>
      </c>
      <c r="AE60" s="45"/>
      <c r="AF60" s="46">
        <v>1</v>
      </c>
      <c r="AG60" s="45">
        <v>1</v>
      </c>
      <c r="AH60" s="45">
        <v>31</v>
      </c>
      <c r="AI60" s="45">
        <v>1</v>
      </c>
      <c r="AJ60" s="45">
        <v>1</v>
      </c>
      <c r="AK60" s="45">
        <v>1000</v>
      </c>
      <c r="AL60" s="45">
        <v>0</v>
      </c>
    </row>
    <row r="61" spans="1:38">
      <c r="A61" s="47">
        <v>58</v>
      </c>
      <c r="B61" s="45">
        <v>2022</v>
      </c>
      <c r="C61" s="45" t="s">
        <v>655</v>
      </c>
      <c r="D61" s="45" t="s">
        <v>656</v>
      </c>
      <c r="E61" s="45" t="s">
        <v>1826</v>
      </c>
      <c r="F61" s="45" t="s">
        <v>473</v>
      </c>
      <c r="G61" s="45" t="s">
        <v>1842</v>
      </c>
      <c r="H61" s="45"/>
      <c r="I61" s="45" t="s">
        <v>1606</v>
      </c>
      <c r="J61" s="48">
        <v>44771</v>
      </c>
      <c r="K61" s="45" t="s">
        <v>1607</v>
      </c>
      <c r="L61" s="45" t="s">
        <v>1608</v>
      </c>
      <c r="M61" s="48" t="s">
        <v>1610</v>
      </c>
      <c r="N61" s="46">
        <v>46509220</v>
      </c>
      <c r="O61" s="46">
        <v>697638</v>
      </c>
      <c r="P61" s="46">
        <v>697638</v>
      </c>
      <c r="Q61" s="45" t="s">
        <v>658</v>
      </c>
      <c r="R61" s="45" t="s">
        <v>658</v>
      </c>
      <c r="S61" s="45" t="s">
        <v>657</v>
      </c>
      <c r="T61" s="45" t="s">
        <v>655</v>
      </c>
      <c r="U61" s="45" t="s">
        <v>659</v>
      </c>
      <c r="V61" s="45" t="s">
        <v>659</v>
      </c>
      <c r="W61" s="45" t="s">
        <v>660</v>
      </c>
      <c r="X61" s="45" t="s">
        <v>661</v>
      </c>
      <c r="Y61" s="45" t="s">
        <v>1448</v>
      </c>
      <c r="Z61" s="45" t="s">
        <v>658</v>
      </c>
      <c r="AA61" s="45" t="s">
        <v>662</v>
      </c>
      <c r="AB61" s="45"/>
      <c r="AC61" s="45"/>
      <c r="AD61" s="45" t="s">
        <v>1609</v>
      </c>
      <c r="AE61" s="45"/>
      <c r="AF61" s="46">
        <v>1</v>
      </c>
      <c r="AG61" s="45">
        <v>1</v>
      </c>
      <c r="AH61" s="45">
        <v>31</v>
      </c>
      <c r="AI61" s="45">
        <v>2142</v>
      </c>
      <c r="AJ61" s="45">
        <v>2142</v>
      </c>
      <c r="AK61" s="45">
        <v>1000</v>
      </c>
      <c r="AL61" s="45">
        <v>0</v>
      </c>
    </row>
    <row r="62" spans="1:38">
      <c r="A62" s="47">
        <v>59</v>
      </c>
      <c r="B62" s="45">
        <v>2022</v>
      </c>
      <c r="C62" s="45" t="s">
        <v>655</v>
      </c>
      <c r="D62" s="45" t="s">
        <v>656</v>
      </c>
      <c r="E62" s="45" t="s">
        <v>1802</v>
      </c>
      <c r="F62" s="45" t="s">
        <v>468</v>
      </c>
      <c r="G62" s="45" t="s">
        <v>1834</v>
      </c>
      <c r="H62" s="45"/>
      <c r="I62" s="45" t="s">
        <v>1611</v>
      </c>
      <c r="J62" s="48">
        <v>44771</v>
      </c>
      <c r="K62" s="45" t="s">
        <v>1612</v>
      </c>
      <c r="L62" s="45" t="s">
        <v>1613</v>
      </c>
      <c r="M62" s="48" t="s">
        <v>1615</v>
      </c>
      <c r="N62" s="46">
        <v>130293610</v>
      </c>
      <c r="O62" s="46">
        <v>1954404</v>
      </c>
      <c r="P62" s="46">
        <v>1954404</v>
      </c>
      <c r="Q62" s="45" t="s">
        <v>657</v>
      </c>
      <c r="R62" s="45" t="s">
        <v>658</v>
      </c>
      <c r="S62" s="45" t="s">
        <v>657</v>
      </c>
      <c r="T62" s="45" t="s">
        <v>655</v>
      </c>
      <c r="U62" s="45" t="s">
        <v>659</v>
      </c>
      <c r="V62" s="45" t="s">
        <v>659</v>
      </c>
      <c r="W62" s="45" t="s">
        <v>660</v>
      </c>
      <c r="X62" s="45" t="s">
        <v>661</v>
      </c>
      <c r="Y62" s="45" t="s">
        <v>1448</v>
      </c>
      <c r="Z62" s="45" t="s">
        <v>658</v>
      </c>
      <c r="AA62" s="45" t="s">
        <v>662</v>
      </c>
      <c r="AB62" s="45"/>
      <c r="AC62" s="45"/>
      <c r="AD62" s="45" t="s">
        <v>1453</v>
      </c>
      <c r="AE62" s="45"/>
      <c r="AF62" s="46">
        <v>1</v>
      </c>
      <c r="AG62" s="45">
        <v>1</v>
      </c>
      <c r="AH62" s="45">
        <v>31</v>
      </c>
      <c r="AI62" s="45">
        <v>7</v>
      </c>
      <c r="AJ62" s="45">
        <v>7</v>
      </c>
      <c r="AK62" s="45">
        <v>1000</v>
      </c>
      <c r="AL62" s="45">
        <v>0</v>
      </c>
    </row>
    <row r="63" spans="1:38">
      <c r="A63" s="47">
        <v>60</v>
      </c>
      <c r="B63" s="45">
        <v>2022</v>
      </c>
      <c r="C63" s="45" t="s">
        <v>655</v>
      </c>
      <c r="D63" s="45" t="s">
        <v>656</v>
      </c>
      <c r="E63" s="45" t="s">
        <v>1801</v>
      </c>
      <c r="F63" s="45" t="s">
        <v>1808</v>
      </c>
      <c r="G63" s="45" t="s">
        <v>1833</v>
      </c>
      <c r="H63" s="45"/>
      <c r="I63" s="45" t="s">
        <v>1440</v>
      </c>
      <c r="J63" s="48">
        <v>44771</v>
      </c>
      <c r="K63" s="45" t="s">
        <v>1616</v>
      </c>
      <c r="L63" s="45" t="s">
        <v>1617</v>
      </c>
      <c r="M63" s="48" t="s">
        <v>1615</v>
      </c>
      <c r="N63" s="46">
        <v>172128640</v>
      </c>
      <c r="O63" s="46">
        <v>2581929</v>
      </c>
      <c r="P63" s="46">
        <v>2581929</v>
      </c>
      <c r="Q63" s="45" t="s">
        <v>658</v>
      </c>
      <c r="R63" s="45" t="s">
        <v>658</v>
      </c>
      <c r="S63" s="45" t="s">
        <v>657</v>
      </c>
      <c r="T63" s="45" t="s">
        <v>655</v>
      </c>
      <c r="U63" s="45" t="s">
        <v>659</v>
      </c>
      <c r="V63" s="45" t="s">
        <v>659</v>
      </c>
      <c r="W63" s="45" t="s">
        <v>660</v>
      </c>
      <c r="X63" s="45" t="s">
        <v>661</v>
      </c>
      <c r="Y63" s="45" t="s">
        <v>1448</v>
      </c>
      <c r="Z63" s="45" t="s">
        <v>658</v>
      </c>
      <c r="AA63" s="45" t="s">
        <v>662</v>
      </c>
      <c r="AB63" s="45"/>
      <c r="AC63" s="45"/>
      <c r="AD63" s="45" t="s">
        <v>1445</v>
      </c>
      <c r="AE63" s="45"/>
      <c r="AF63" s="46">
        <v>1</v>
      </c>
      <c r="AG63" s="45">
        <v>1</v>
      </c>
      <c r="AH63" s="45">
        <v>31</v>
      </c>
      <c r="AI63" s="45">
        <v>1</v>
      </c>
      <c r="AJ63" s="45">
        <v>1</v>
      </c>
      <c r="AK63" s="45">
        <v>1000</v>
      </c>
      <c r="AL63" s="45">
        <v>0</v>
      </c>
    </row>
    <row r="64" spans="1:38">
      <c r="A64" s="47">
        <v>61</v>
      </c>
      <c r="B64" s="45">
        <v>2022</v>
      </c>
      <c r="C64" s="45" t="s">
        <v>655</v>
      </c>
      <c r="D64" s="45" t="s">
        <v>656</v>
      </c>
      <c r="E64" s="45" t="s">
        <v>1801</v>
      </c>
      <c r="F64" s="45" t="s">
        <v>470</v>
      </c>
      <c r="G64" s="45" t="s">
        <v>1849</v>
      </c>
      <c r="H64" s="45"/>
      <c r="I64" s="45" t="s">
        <v>1440</v>
      </c>
      <c r="J64" s="48">
        <v>44770</v>
      </c>
      <c r="K64" s="45" t="s">
        <v>1618</v>
      </c>
      <c r="L64" s="45" t="s">
        <v>1619</v>
      </c>
      <c r="M64" s="48" t="s">
        <v>1620</v>
      </c>
      <c r="N64" s="46">
        <v>419225960</v>
      </c>
      <c r="O64" s="46">
        <v>6288390</v>
      </c>
      <c r="P64" s="46">
        <v>6288390</v>
      </c>
      <c r="Q64" s="45" t="s">
        <v>658</v>
      </c>
      <c r="R64" s="45" t="s">
        <v>658</v>
      </c>
      <c r="S64" s="45" t="s">
        <v>657</v>
      </c>
      <c r="T64" s="45" t="s">
        <v>655</v>
      </c>
      <c r="U64" s="45" t="s">
        <v>659</v>
      </c>
      <c r="V64" s="45" t="s">
        <v>659</v>
      </c>
      <c r="W64" s="45" t="s">
        <v>660</v>
      </c>
      <c r="X64" s="45" t="s">
        <v>661</v>
      </c>
      <c r="Y64" s="45" t="s">
        <v>1448</v>
      </c>
      <c r="Z64" s="45" t="s">
        <v>658</v>
      </c>
      <c r="AA64" s="45" t="s">
        <v>662</v>
      </c>
      <c r="AB64" s="45"/>
      <c r="AC64" s="45"/>
      <c r="AD64" s="45" t="s">
        <v>1445</v>
      </c>
      <c r="AE64" s="45"/>
      <c r="AF64" s="46">
        <v>1</v>
      </c>
      <c r="AG64" s="45">
        <v>1</v>
      </c>
      <c r="AH64" s="45">
        <v>31</v>
      </c>
      <c r="AI64" s="45">
        <v>1</v>
      </c>
      <c r="AJ64" s="45">
        <v>1</v>
      </c>
      <c r="AK64" s="45">
        <v>1000</v>
      </c>
      <c r="AL64" s="45">
        <v>0</v>
      </c>
    </row>
    <row r="65" spans="1:38">
      <c r="A65" s="47">
        <v>62</v>
      </c>
      <c r="B65" s="45">
        <v>2022</v>
      </c>
      <c r="C65" s="45" t="s">
        <v>655</v>
      </c>
      <c r="D65" s="45" t="s">
        <v>656</v>
      </c>
      <c r="E65" s="45" t="s">
        <v>1801</v>
      </c>
      <c r="F65" s="45" t="s">
        <v>466</v>
      </c>
      <c r="G65" s="45" t="s">
        <v>1837</v>
      </c>
      <c r="H65" s="45"/>
      <c r="I65" s="45" t="s">
        <v>1440</v>
      </c>
      <c r="J65" s="48">
        <v>44768</v>
      </c>
      <c r="K65" s="45" t="s">
        <v>1621</v>
      </c>
      <c r="L65" s="45" t="s">
        <v>1622</v>
      </c>
      <c r="M65" s="48" t="s">
        <v>1623</v>
      </c>
      <c r="N65" s="46">
        <v>1118287350</v>
      </c>
      <c r="O65" s="46">
        <v>16774311</v>
      </c>
      <c r="P65" s="46">
        <v>16774311</v>
      </c>
      <c r="Q65" s="45" t="s">
        <v>658</v>
      </c>
      <c r="R65" s="45" t="s">
        <v>658</v>
      </c>
      <c r="S65" s="45" t="s">
        <v>675</v>
      </c>
      <c r="T65" s="45" t="s">
        <v>655</v>
      </c>
      <c r="U65" s="45" t="s">
        <v>659</v>
      </c>
      <c r="V65" s="45" t="s">
        <v>659</v>
      </c>
      <c r="W65" s="45" t="s">
        <v>660</v>
      </c>
      <c r="X65" s="45" t="s">
        <v>661</v>
      </c>
      <c r="Y65" s="45" t="s">
        <v>1448</v>
      </c>
      <c r="Z65" s="45" t="s">
        <v>658</v>
      </c>
      <c r="AA65" s="45" t="s">
        <v>662</v>
      </c>
      <c r="AB65" s="45"/>
      <c r="AC65" s="45"/>
      <c r="AD65" s="45" t="s">
        <v>1445</v>
      </c>
      <c r="AE65" s="45"/>
      <c r="AF65" s="46">
        <v>1</v>
      </c>
      <c r="AG65" s="45">
        <v>1</v>
      </c>
      <c r="AH65" s="45">
        <v>31</v>
      </c>
      <c r="AI65" s="45">
        <v>1</v>
      </c>
      <c r="AJ65" s="45">
        <v>1</v>
      </c>
      <c r="AK65" s="45">
        <v>1000</v>
      </c>
      <c r="AL65" s="45">
        <v>0</v>
      </c>
    </row>
    <row r="66" spans="1:38">
      <c r="A66" s="47">
        <v>63</v>
      </c>
      <c r="B66" s="45">
        <v>2022</v>
      </c>
      <c r="C66" s="45" t="s">
        <v>655</v>
      </c>
      <c r="D66" s="45" t="s">
        <v>656</v>
      </c>
      <c r="E66" s="45" t="s">
        <v>1802</v>
      </c>
      <c r="F66" s="45" t="s">
        <v>1815</v>
      </c>
      <c r="G66" s="45" t="s">
        <v>1834</v>
      </c>
      <c r="H66" s="45"/>
      <c r="I66" s="45" t="s">
        <v>1611</v>
      </c>
      <c r="J66" s="48">
        <v>44757</v>
      </c>
      <c r="K66" s="45" t="s">
        <v>1624</v>
      </c>
      <c r="L66" s="45" t="s">
        <v>1625</v>
      </c>
      <c r="M66" s="48" t="s">
        <v>1627</v>
      </c>
      <c r="N66" s="46">
        <v>199421970</v>
      </c>
      <c r="O66" s="46">
        <v>2991330</v>
      </c>
      <c r="P66" s="46">
        <v>2991330</v>
      </c>
      <c r="Q66" s="45" t="s">
        <v>658</v>
      </c>
      <c r="R66" s="45" t="s">
        <v>658</v>
      </c>
      <c r="S66" s="45" t="s">
        <v>657</v>
      </c>
      <c r="T66" s="45" t="s">
        <v>655</v>
      </c>
      <c r="U66" s="45" t="s">
        <v>659</v>
      </c>
      <c r="V66" s="45" t="s">
        <v>659</v>
      </c>
      <c r="W66" s="45" t="s">
        <v>660</v>
      </c>
      <c r="X66" s="45" t="s">
        <v>661</v>
      </c>
      <c r="Y66" s="45" t="s">
        <v>1448</v>
      </c>
      <c r="Z66" s="45" t="s">
        <v>658</v>
      </c>
      <c r="AA66" s="45" t="s">
        <v>662</v>
      </c>
      <c r="AB66" s="45"/>
      <c r="AC66" s="45"/>
      <c r="AD66" s="45" t="s">
        <v>1453</v>
      </c>
      <c r="AE66" s="45"/>
      <c r="AF66" s="46">
        <v>1</v>
      </c>
      <c r="AG66" s="45">
        <v>1</v>
      </c>
      <c r="AH66" s="45">
        <v>31</v>
      </c>
      <c r="AI66" s="45">
        <v>12</v>
      </c>
      <c r="AJ66" s="45">
        <v>12</v>
      </c>
      <c r="AK66" s="45">
        <v>1000</v>
      </c>
      <c r="AL66" s="45">
        <v>0</v>
      </c>
    </row>
    <row r="67" spans="1:38">
      <c r="A67" s="47">
        <v>64</v>
      </c>
      <c r="B67" s="45">
        <v>2022</v>
      </c>
      <c r="C67" s="45" t="s">
        <v>655</v>
      </c>
      <c r="D67" s="45" t="s">
        <v>656</v>
      </c>
      <c r="E67" s="45" t="s">
        <v>1801</v>
      </c>
      <c r="F67" s="45" t="s">
        <v>1807</v>
      </c>
      <c r="G67" s="45" t="s">
        <v>1824</v>
      </c>
      <c r="H67" s="45"/>
      <c r="I67" s="45" t="s">
        <v>1440</v>
      </c>
      <c r="J67" s="48">
        <v>44757</v>
      </c>
      <c r="K67" s="45" t="s">
        <v>1628</v>
      </c>
      <c r="L67" s="45" t="s">
        <v>1629</v>
      </c>
      <c r="M67" s="48" t="s">
        <v>1627</v>
      </c>
      <c r="N67" s="46">
        <v>74817000</v>
      </c>
      <c r="O67" s="46">
        <v>1122255</v>
      </c>
      <c r="P67" s="46">
        <v>1122255</v>
      </c>
      <c r="Q67" s="45" t="s">
        <v>658</v>
      </c>
      <c r="R67" s="45" t="s">
        <v>658</v>
      </c>
      <c r="S67" s="45" t="s">
        <v>657</v>
      </c>
      <c r="T67" s="45" t="s">
        <v>655</v>
      </c>
      <c r="U67" s="45" t="s">
        <v>659</v>
      </c>
      <c r="V67" s="45" t="s">
        <v>659</v>
      </c>
      <c r="W67" s="45" t="s">
        <v>660</v>
      </c>
      <c r="X67" s="45" t="s">
        <v>661</v>
      </c>
      <c r="Y67" s="45" t="s">
        <v>1448</v>
      </c>
      <c r="Z67" s="45" t="s">
        <v>658</v>
      </c>
      <c r="AA67" s="45" t="s">
        <v>662</v>
      </c>
      <c r="AB67" s="45"/>
      <c r="AC67" s="45"/>
      <c r="AD67" s="45" t="s">
        <v>1445</v>
      </c>
      <c r="AE67" s="45"/>
      <c r="AF67" s="46">
        <v>1</v>
      </c>
      <c r="AG67" s="45">
        <v>1</v>
      </c>
      <c r="AH67" s="45">
        <v>31</v>
      </c>
      <c r="AI67" s="45">
        <v>1</v>
      </c>
      <c r="AJ67" s="45">
        <v>1</v>
      </c>
      <c r="AK67" s="45">
        <v>1000</v>
      </c>
      <c r="AL67" s="45">
        <v>0</v>
      </c>
    </row>
    <row r="68" spans="1:38">
      <c r="A68" s="47">
        <v>65</v>
      </c>
      <c r="B68" s="45">
        <v>2022</v>
      </c>
      <c r="C68" s="45" t="s">
        <v>655</v>
      </c>
      <c r="D68" s="45" t="s">
        <v>656</v>
      </c>
      <c r="E68" s="45" t="s">
        <v>1801</v>
      </c>
      <c r="F68" s="45" t="s">
        <v>466</v>
      </c>
      <c r="G68" s="45" t="s">
        <v>1833</v>
      </c>
      <c r="H68" s="45"/>
      <c r="I68" s="45" t="s">
        <v>1440</v>
      </c>
      <c r="J68" s="48">
        <v>44757</v>
      </c>
      <c r="K68" s="45" t="s">
        <v>1630</v>
      </c>
      <c r="L68" s="45" t="s">
        <v>1631</v>
      </c>
      <c r="M68" s="48" t="s">
        <v>1627</v>
      </c>
      <c r="N68" s="46">
        <v>141026900</v>
      </c>
      <c r="O68" s="46">
        <v>2115404</v>
      </c>
      <c r="P68" s="46">
        <v>2115404</v>
      </c>
      <c r="Q68" s="45" t="s">
        <v>658</v>
      </c>
      <c r="R68" s="45" t="s">
        <v>658</v>
      </c>
      <c r="S68" s="45" t="s">
        <v>657</v>
      </c>
      <c r="T68" s="45" t="s">
        <v>655</v>
      </c>
      <c r="U68" s="45" t="s">
        <v>659</v>
      </c>
      <c r="V68" s="45" t="s">
        <v>659</v>
      </c>
      <c r="W68" s="45" t="s">
        <v>660</v>
      </c>
      <c r="X68" s="45" t="s">
        <v>661</v>
      </c>
      <c r="Y68" s="45" t="s">
        <v>1448</v>
      </c>
      <c r="Z68" s="45" t="s">
        <v>658</v>
      </c>
      <c r="AA68" s="45" t="s">
        <v>662</v>
      </c>
      <c r="AB68" s="45"/>
      <c r="AC68" s="45"/>
      <c r="AD68" s="45" t="s">
        <v>1445</v>
      </c>
      <c r="AE68" s="45"/>
      <c r="AF68" s="46">
        <v>1</v>
      </c>
      <c r="AG68" s="45">
        <v>1</v>
      </c>
      <c r="AH68" s="45">
        <v>31</v>
      </c>
      <c r="AI68" s="45">
        <v>1</v>
      </c>
      <c r="AJ68" s="45">
        <v>1</v>
      </c>
      <c r="AK68" s="45">
        <v>1000</v>
      </c>
      <c r="AL68" s="45">
        <v>0</v>
      </c>
    </row>
    <row r="69" spans="1:38">
      <c r="A69" s="47">
        <v>66</v>
      </c>
      <c r="B69" s="45">
        <v>2022</v>
      </c>
      <c r="C69" s="45" t="s">
        <v>655</v>
      </c>
      <c r="D69" s="45" t="s">
        <v>656</v>
      </c>
      <c r="E69" s="45" t="s">
        <v>1827</v>
      </c>
      <c r="F69" s="45" t="s">
        <v>470</v>
      </c>
      <c r="G69" s="45" t="s">
        <v>1854</v>
      </c>
      <c r="H69" s="45"/>
      <c r="I69" s="45" t="s">
        <v>1632</v>
      </c>
      <c r="J69" s="48">
        <v>44755</v>
      </c>
      <c r="K69" s="45" t="s">
        <v>1633</v>
      </c>
      <c r="L69" s="45" t="s">
        <v>1634</v>
      </c>
      <c r="M69" s="48" t="s">
        <v>1636</v>
      </c>
      <c r="N69" s="46">
        <v>9480560</v>
      </c>
      <c r="O69" s="46">
        <v>142209</v>
      </c>
      <c r="P69" s="46">
        <v>142209</v>
      </c>
      <c r="Q69" s="45" t="s">
        <v>658</v>
      </c>
      <c r="R69" s="45" t="s">
        <v>658</v>
      </c>
      <c r="S69" s="45" t="s">
        <v>657</v>
      </c>
      <c r="T69" s="45" t="s">
        <v>655</v>
      </c>
      <c r="U69" s="45" t="s">
        <v>659</v>
      </c>
      <c r="V69" s="45" t="s">
        <v>659</v>
      </c>
      <c r="W69" s="45" t="s">
        <v>660</v>
      </c>
      <c r="X69" s="45" t="s">
        <v>661</v>
      </c>
      <c r="Y69" s="45" t="s">
        <v>1448</v>
      </c>
      <c r="Z69" s="45" t="s">
        <v>658</v>
      </c>
      <c r="AA69" s="45" t="s">
        <v>662</v>
      </c>
      <c r="AB69" s="45"/>
      <c r="AC69" s="45"/>
      <c r="AD69" s="45" t="s">
        <v>1445</v>
      </c>
      <c r="AE69" s="45"/>
      <c r="AF69" s="46">
        <v>1</v>
      </c>
      <c r="AG69" s="45">
        <v>1</v>
      </c>
      <c r="AH69" s="45">
        <v>31</v>
      </c>
      <c r="AI69" s="45">
        <v>1</v>
      </c>
      <c r="AJ69" s="45">
        <v>1</v>
      </c>
      <c r="AK69" s="45">
        <v>1000</v>
      </c>
      <c r="AL69" s="45">
        <v>0</v>
      </c>
    </row>
    <row r="70" spans="1:38">
      <c r="A70" s="47">
        <v>67</v>
      </c>
      <c r="B70" s="45">
        <v>2022</v>
      </c>
      <c r="C70" s="45" t="s">
        <v>655</v>
      </c>
      <c r="D70" s="45" t="s">
        <v>656</v>
      </c>
      <c r="E70" s="45" t="s">
        <v>1801</v>
      </c>
      <c r="F70" s="45" t="s">
        <v>468</v>
      </c>
      <c r="G70" s="45" t="s">
        <v>1853</v>
      </c>
      <c r="H70" s="45"/>
      <c r="I70" s="45" t="s">
        <v>1440</v>
      </c>
      <c r="J70" s="48">
        <v>44754</v>
      </c>
      <c r="K70" s="45" t="s">
        <v>1637</v>
      </c>
      <c r="L70" s="45" t="s">
        <v>1638</v>
      </c>
      <c r="M70" s="48" t="s">
        <v>1639</v>
      </c>
      <c r="N70" s="46">
        <v>47064840</v>
      </c>
      <c r="O70" s="46">
        <v>705972</v>
      </c>
      <c r="P70" s="46">
        <v>705972</v>
      </c>
      <c r="Q70" s="45" t="s">
        <v>658</v>
      </c>
      <c r="R70" s="45" t="s">
        <v>658</v>
      </c>
      <c r="S70" s="45" t="s">
        <v>657</v>
      </c>
      <c r="T70" s="45" t="s">
        <v>655</v>
      </c>
      <c r="U70" s="45" t="s">
        <v>659</v>
      </c>
      <c r="V70" s="45" t="s">
        <v>659</v>
      </c>
      <c r="W70" s="45" t="s">
        <v>660</v>
      </c>
      <c r="X70" s="45" t="s">
        <v>661</v>
      </c>
      <c r="Y70" s="45" t="s">
        <v>1448</v>
      </c>
      <c r="Z70" s="45" t="s">
        <v>658</v>
      </c>
      <c r="AA70" s="45" t="s">
        <v>662</v>
      </c>
      <c r="AB70" s="45"/>
      <c r="AC70" s="45"/>
      <c r="AD70" s="45" t="s">
        <v>1445</v>
      </c>
      <c r="AE70" s="45"/>
      <c r="AF70" s="46">
        <v>1</v>
      </c>
      <c r="AG70" s="45">
        <v>1</v>
      </c>
      <c r="AH70" s="45">
        <v>31</v>
      </c>
      <c r="AI70" s="45">
        <v>1</v>
      </c>
      <c r="AJ70" s="45">
        <v>1</v>
      </c>
      <c r="AK70" s="45">
        <v>1000</v>
      </c>
      <c r="AL70" s="45">
        <v>0</v>
      </c>
    </row>
    <row r="71" spans="1:38">
      <c r="A71" s="47">
        <v>68</v>
      </c>
      <c r="B71" s="45">
        <v>2022</v>
      </c>
      <c r="C71" s="45" t="s">
        <v>655</v>
      </c>
      <c r="D71" s="45" t="s">
        <v>656</v>
      </c>
      <c r="E71" s="45" t="s">
        <v>1801</v>
      </c>
      <c r="F71" s="45" t="s">
        <v>1816</v>
      </c>
      <c r="G71" s="45" t="s">
        <v>1855</v>
      </c>
      <c r="H71" s="45"/>
      <c r="I71" s="45" t="s">
        <v>1440</v>
      </c>
      <c r="J71" s="48">
        <v>44749</v>
      </c>
      <c r="K71" s="45" t="s">
        <v>1640</v>
      </c>
      <c r="L71" s="45" t="s">
        <v>1641</v>
      </c>
      <c r="M71" s="48" t="s">
        <v>1643</v>
      </c>
      <c r="N71" s="46">
        <v>190253800</v>
      </c>
      <c r="O71" s="46">
        <v>2853807</v>
      </c>
      <c r="P71" s="46">
        <v>2853807</v>
      </c>
      <c r="Q71" s="45" t="s">
        <v>658</v>
      </c>
      <c r="R71" s="45" t="s">
        <v>658</v>
      </c>
      <c r="S71" s="45" t="s">
        <v>657</v>
      </c>
      <c r="T71" s="45" t="s">
        <v>655</v>
      </c>
      <c r="U71" s="45" t="s">
        <v>659</v>
      </c>
      <c r="V71" s="45" t="s">
        <v>659</v>
      </c>
      <c r="W71" s="45" t="s">
        <v>660</v>
      </c>
      <c r="X71" s="45" t="s">
        <v>661</v>
      </c>
      <c r="Y71" s="45" t="s">
        <v>1448</v>
      </c>
      <c r="Z71" s="45" t="s">
        <v>658</v>
      </c>
      <c r="AA71" s="45" t="s">
        <v>662</v>
      </c>
      <c r="AB71" s="45"/>
      <c r="AC71" s="45"/>
      <c r="AD71" s="45" t="s">
        <v>1642</v>
      </c>
      <c r="AE71" s="45"/>
      <c r="AF71" s="46">
        <v>1</v>
      </c>
      <c r="AG71" s="45">
        <v>1</v>
      </c>
      <c r="AH71" s="45">
        <v>31</v>
      </c>
      <c r="AI71" s="45">
        <v>1</v>
      </c>
      <c r="AJ71" s="45">
        <v>1</v>
      </c>
      <c r="AK71" s="45">
        <v>1000</v>
      </c>
      <c r="AL71" s="45">
        <v>0</v>
      </c>
    </row>
    <row r="72" spans="1:38">
      <c r="A72" s="47">
        <v>69</v>
      </c>
      <c r="B72" s="45">
        <v>2022</v>
      </c>
      <c r="C72" s="45" t="s">
        <v>655</v>
      </c>
      <c r="D72" s="45" t="s">
        <v>656</v>
      </c>
      <c r="E72" s="45" t="s">
        <v>1801</v>
      </c>
      <c r="F72" s="45" t="s">
        <v>470</v>
      </c>
      <c r="G72" s="45" t="s">
        <v>1835</v>
      </c>
      <c r="H72" s="45"/>
      <c r="I72" s="45" t="s">
        <v>1440</v>
      </c>
      <c r="J72" s="48">
        <v>44741</v>
      </c>
      <c r="K72" s="45" t="s">
        <v>1644</v>
      </c>
      <c r="L72" s="45" t="s">
        <v>1645</v>
      </c>
      <c r="M72" s="48" t="s">
        <v>1646</v>
      </c>
      <c r="N72" s="46">
        <v>210235139</v>
      </c>
      <c r="O72" s="46">
        <v>3153527</v>
      </c>
      <c r="P72" s="46">
        <v>3153527</v>
      </c>
      <c r="Q72" s="45" t="s">
        <v>658</v>
      </c>
      <c r="R72" s="45" t="s">
        <v>658</v>
      </c>
      <c r="S72" s="45" t="s">
        <v>657</v>
      </c>
      <c r="T72" s="45" t="s">
        <v>655</v>
      </c>
      <c r="U72" s="45" t="s">
        <v>659</v>
      </c>
      <c r="V72" s="45" t="s">
        <v>659</v>
      </c>
      <c r="W72" s="45" t="s">
        <v>660</v>
      </c>
      <c r="X72" s="45" t="s">
        <v>661</v>
      </c>
      <c r="Y72" s="45" t="s">
        <v>1448</v>
      </c>
      <c r="Z72" s="45" t="s">
        <v>658</v>
      </c>
      <c r="AA72" s="45" t="s">
        <v>662</v>
      </c>
      <c r="AB72" s="45"/>
      <c r="AC72" s="45"/>
      <c r="AD72" s="45" t="s">
        <v>1445</v>
      </c>
      <c r="AE72" s="45"/>
      <c r="AF72" s="46">
        <v>1</v>
      </c>
      <c r="AG72" s="45">
        <v>1</v>
      </c>
      <c r="AH72" s="45">
        <v>31</v>
      </c>
      <c r="AI72" s="45">
        <v>1</v>
      </c>
      <c r="AJ72" s="45">
        <v>1</v>
      </c>
      <c r="AK72" s="45">
        <v>1000</v>
      </c>
      <c r="AL72" s="45">
        <v>0</v>
      </c>
    </row>
    <row r="73" spans="1:38">
      <c r="A73" s="47">
        <v>70</v>
      </c>
      <c r="B73" s="45">
        <v>2022</v>
      </c>
      <c r="C73" s="45" t="s">
        <v>655</v>
      </c>
      <c r="D73" s="45" t="s">
        <v>656</v>
      </c>
      <c r="E73" s="45" t="s">
        <v>1801</v>
      </c>
      <c r="F73" s="45" t="s">
        <v>466</v>
      </c>
      <c r="G73" s="45" t="s">
        <v>1833</v>
      </c>
      <c r="H73" s="45"/>
      <c r="I73" s="45" t="s">
        <v>1440</v>
      </c>
      <c r="J73" s="48">
        <v>44739</v>
      </c>
      <c r="K73" s="45" t="s">
        <v>1647</v>
      </c>
      <c r="L73" s="45" t="s">
        <v>1648</v>
      </c>
      <c r="M73" s="48" t="s">
        <v>1649</v>
      </c>
      <c r="N73" s="46">
        <v>154198840</v>
      </c>
      <c r="O73" s="46">
        <v>2312982</v>
      </c>
      <c r="P73" s="46">
        <v>2312982</v>
      </c>
      <c r="Q73" s="45" t="s">
        <v>658</v>
      </c>
      <c r="R73" s="45" t="s">
        <v>658</v>
      </c>
      <c r="S73" s="45" t="s">
        <v>657</v>
      </c>
      <c r="T73" s="45" t="s">
        <v>655</v>
      </c>
      <c r="U73" s="45" t="s">
        <v>659</v>
      </c>
      <c r="V73" s="45" t="s">
        <v>659</v>
      </c>
      <c r="W73" s="45" t="s">
        <v>660</v>
      </c>
      <c r="X73" s="45" t="s">
        <v>661</v>
      </c>
      <c r="Y73" s="45" t="s">
        <v>1448</v>
      </c>
      <c r="Z73" s="45" t="s">
        <v>658</v>
      </c>
      <c r="AA73" s="45" t="s">
        <v>662</v>
      </c>
      <c r="AB73" s="45"/>
      <c r="AC73" s="45"/>
      <c r="AD73" s="45" t="s">
        <v>1445</v>
      </c>
      <c r="AE73" s="45"/>
      <c r="AF73" s="46">
        <v>1</v>
      </c>
      <c r="AG73" s="45">
        <v>1</v>
      </c>
      <c r="AH73" s="45">
        <v>31</v>
      </c>
      <c r="AI73" s="45">
        <v>1</v>
      </c>
      <c r="AJ73" s="45">
        <v>1</v>
      </c>
      <c r="AK73" s="45">
        <v>1000</v>
      </c>
      <c r="AL73" s="45">
        <v>0</v>
      </c>
    </row>
    <row r="74" spans="1:38">
      <c r="A74" s="47">
        <v>71</v>
      </c>
      <c r="B74" s="45">
        <v>2022</v>
      </c>
      <c r="C74" s="45" t="s">
        <v>655</v>
      </c>
      <c r="D74" s="45" t="s">
        <v>656</v>
      </c>
      <c r="E74" s="45" t="s">
        <v>1828</v>
      </c>
      <c r="F74" s="45" t="s">
        <v>1809</v>
      </c>
      <c r="G74" s="45" t="s">
        <v>1834</v>
      </c>
      <c r="H74" s="45"/>
      <c r="I74" s="45" t="s">
        <v>1611</v>
      </c>
      <c r="J74" s="48">
        <v>44739</v>
      </c>
      <c r="K74" s="45" t="s">
        <v>1650</v>
      </c>
      <c r="L74" s="45" t="s">
        <v>1651</v>
      </c>
      <c r="M74" s="48" t="s">
        <v>1649</v>
      </c>
      <c r="N74" s="46">
        <v>216580000</v>
      </c>
      <c r="O74" s="46">
        <v>3248700</v>
      </c>
      <c r="P74" s="46">
        <v>3248700</v>
      </c>
      <c r="Q74" s="45" t="s">
        <v>658</v>
      </c>
      <c r="R74" s="45" t="s">
        <v>658</v>
      </c>
      <c r="S74" s="45" t="s">
        <v>657</v>
      </c>
      <c r="T74" s="45" t="s">
        <v>655</v>
      </c>
      <c r="U74" s="45" t="s">
        <v>659</v>
      </c>
      <c r="V74" s="45" t="s">
        <v>659</v>
      </c>
      <c r="W74" s="45" t="s">
        <v>660</v>
      </c>
      <c r="X74" s="45" t="s">
        <v>661</v>
      </c>
      <c r="Y74" s="45" t="s">
        <v>1448</v>
      </c>
      <c r="Z74" s="45" t="s">
        <v>658</v>
      </c>
      <c r="AA74" s="45" t="s">
        <v>662</v>
      </c>
      <c r="AB74" s="45"/>
      <c r="AC74" s="45"/>
      <c r="AD74" s="45" t="s">
        <v>1653</v>
      </c>
      <c r="AE74" s="45"/>
      <c r="AF74" s="46">
        <v>1</v>
      </c>
      <c r="AG74" s="45">
        <v>1</v>
      </c>
      <c r="AH74" s="45">
        <v>31</v>
      </c>
      <c r="AI74" s="45">
        <v>13</v>
      </c>
      <c r="AJ74" s="45">
        <v>13</v>
      </c>
      <c r="AK74" s="45">
        <v>1000</v>
      </c>
      <c r="AL74" s="45">
        <v>0</v>
      </c>
    </row>
    <row r="75" spans="1:38">
      <c r="A75" s="47">
        <v>72</v>
      </c>
      <c r="B75" s="45">
        <v>2022</v>
      </c>
      <c r="C75" s="45" t="s">
        <v>655</v>
      </c>
      <c r="D75" s="45" t="s">
        <v>656</v>
      </c>
      <c r="E75" s="45" t="s">
        <v>1827</v>
      </c>
      <c r="F75" s="45" t="s">
        <v>1814</v>
      </c>
      <c r="G75" s="45" t="s">
        <v>1837</v>
      </c>
      <c r="H75" s="45"/>
      <c r="I75" s="45" t="s">
        <v>1632</v>
      </c>
      <c r="J75" s="48">
        <v>44736</v>
      </c>
      <c r="K75" s="45" t="s">
        <v>1654</v>
      </c>
      <c r="L75" s="45" t="s">
        <v>1655</v>
      </c>
      <c r="M75" s="48" t="s">
        <v>1657</v>
      </c>
      <c r="N75" s="46">
        <v>924951500</v>
      </c>
      <c r="O75" s="46">
        <v>13874273</v>
      </c>
      <c r="P75" s="46">
        <v>13874273</v>
      </c>
      <c r="Q75" s="45" t="s">
        <v>658</v>
      </c>
      <c r="R75" s="45" t="s">
        <v>658</v>
      </c>
      <c r="S75" s="45" t="s">
        <v>675</v>
      </c>
      <c r="T75" s="45" t="s">
        <v>655</v>
      </c>
      <c r="U75" s="45" t="s">
        <v>659</v>
      </c>
      <c r="V75" s="45" t="s">
        <v>659</v>
      </c>
      <c r="W75" s="45" t="s">
        <v>660</v>
      </c>
      <c r="X75" s="45" t="s">
        <v>661</v>
      </c>
      <c r="Y75" s="45" t="s">
        <v>1448</v>
      </c>
      <c r="Z75" s="45" t="s">
        <v>658</v>
      </c>
      <c r="AA75" s="45" t="s">
        <v>662</v>
      </c>
      <c r="AB75" s="45"/>
      <c r="AC75" s="45"/>
      <c r="AD75" s="45" t="s">
        <v>1642</v>
      </c>
      <c r="AE75" s="45"/>
      <c r="AF75" s="46">
        <v>1</v>
      </c>
      <c r="AG75" s="45">
        <v>1</v>
      </c>
      <c r="AH75" s="45">
        <v>31</v>
      </c>
      <c r="AI75" s="45">
        <v>49218</v>
      </c>
      <c r="AJ75" s="45">
        <v>49218</v>
      </c>
      <c r="AK75" s="45">
        <v>1000</v>
      </c>
      <c r="AL75" s="45">
        <v>0</v>
      </c>
    </row>
    <row r="76" spans="1:38">
      <c r="A76" s="47">
        <v>73</v>
      </c>
      <c r="B76" s="45">
        <v>2022</v>
      </c>
      <c r="C76" s="45" t="s">
        <v>655</v>
      </c>
      <c r="D76" s="45" t="s">
        <v>656</v>
      </c>
      <c r="E76" s="45" t="s">
        <v>1801</v>
      </c>
      <c r="F76" s="45" t="s">
        <v>1808</v>
      </c>
      <c r="G76" s="45" t="s">
        <v>1847</v>
      </c>
      <c r="H76" s="45"/>
      <c r="I76" s="45" t="s">
        <v>1440</v>
      </c>
      <c r="J76" s="48">
        <v>44732</v>
      </c>
      <c r="K76" s="45" t="s">
        <v>1658</v>
      </c>
      <c r="L76" s="45" t="s">
        <v>1659</v>
      </c>
      <c r="M76" s="48" t="s">
        <v>1660</v>
      </c>
      <c r="N76" s="46">
        <v>65932264</v>
      </c>
      <c r="O76" s="46">
        <v>988984</v>
      </c>
      <c r="P76" s="46">
        <v>988984</v>
      </c>
      <c r="Q76" s="45" t="s">
        <v>658</v>
      </c>
      <c r="R76" s="45" t="s">
        <v>658</v>
      </c>
      <c r="S76" s="45" t="s">
        <v>714</v>
      </c>
      <c r="T76" s="45" t="s">
        <v>655</v>
      </c>
      <c r="U76" s="45" t="s">
        <v>659</v>
      </c>
      <c r="V76" s="45" t="s">
        <v>659</v>
      </c>
      <c r="W76" s="45" t="s">
        <v>660</v>
      </c>
      <c r="X76" s="45" t="s">
        <v>661</v>
      </c>
      <c r="Y76" s="45" t="s">
        <v>1448</v>
      </c>
      <c r="Z76" s="45" t="s">
        <v>658</v>
      </c>
      <c r="AA76" s="45" t="s">
        <v>662</v>
      </c>
      <c r="AB76" s="45"/>
      <c r="AC76" s="45"/>
      <c r="AD76" s="45" t="s">
        <v>1445</v>
      </c>
      <c r="AE76" s="45"/>
      <c r="AF76" s="46">
        <v>1</v>
      </c>
      <c r="AG76" s="45">
        <v>1</v>
      </c>
      <c r="AH76" s="45">
        <v>31</v>
      </c>
      <c r="AI76" s="45">
        <v>1</v>
      </c>
      <c r="AJ76" s="45">
        <v>1</v>
      </c>
      <c r="AK76" s="45">
        <v>1000</v>
      </c>
      <c r="AL76" s="45">
        <v>0</v>
      </c>
    </row>
    <row r="77" spans="1:38">
      <c r="A77" s="47">
        <v>74</v>
      </c>
      <c r="B77" s="45">
        <v>2022</v>
      </c>
      <c r="C77" s="45" t="s">
        <v>655</v>
      </c>
      <c r="D77" s="45" t="s">
        <v>656</v>
      </c>
      <c r="E77" s="45" t="s">
        <v>1801</v>
      </c>
      <c r="F77" s="45" t="s">
        <v>468</v>
      </c>
      <c r="G77" s="45" t="s">
        <v>1841</v>
      </c>
      <c r="H77" s="45"/>
      <c r="I77" s="45" t="s">
        <v>1440</v>
      </c>
      <c r="J77" s="48">
        <v>44722</v>
      </c>
      <c r="K77" s="45" t="s">
        <v>1661</v>
      </c>
      <c r="L77" s="45" t="s">
        <v>1662</v>
      </c>
      <c r="M77" s="48" t="s">
        <v>1663</v>
      </c>
      <c r="N77" s="46">
        <v>60173200</v>
      </c>
      <c r="O77" s="46">
        <v>902598</v>
      </c>
      <c r="P77" s="46">
        <v>902598</v>
      </c>
      <c r="Q77" s="45" t="s">
        <v>658</v>
      </c>
      <c r="R77" s="45" t="s">
        <v>658</v>
      </c>
      <c r="S77" s="45" t="s">
        <v>657</v>
      </c>
      <c r="T77" s="45" t="s">
        <v>655</v>
      </c>
      <c r="U77" s="45" t="s">
        <v>659</v>
      </c>
      <c r="V77" s="45" t="s">
        <v>659</v>
      </c>
      <c r="W77" s="45" t="s">
        <v>660</v>
      </c>
      <c r="X77" s="45" t="s">
        <v>661</v>
      </c>
      <c r="Y77" s="45" t="s">
        <v>1448</v>
      </c>
      <c r="Z77" s="45" t="s">
        <v>658</v>
      </c>
      <c r="AA77" s="45" t="s">
        <v>662</v>
      </c>
      <c r="AB77" s="45"/>
      <c r="AC77" s="45"/>
      <c r="AD77" s="45" t="s">
        <v>1445</v>
      </c>
      <c r="AE77" s="45"/>
      <c r="AF77" s="46">
        <v>1</v>
      </c>
      <c r="AG77" s="45">
        <v>1</v>
      </c>
      <c r="AH77" s="45">
        <v>31</v>
      </c>
      <c r="AI77" s="45">
        <v>1</v>
      </c>
      <c r="AJ77" s="45">
        <v>1</v>
      </c>
      <c r="AK77" s="45">
        <v>1000</v>
      </c>
      <c r="AL77" s="45">
        <v>0</v>
      </c>
    </row>
    <row r="78" spans="1:38">
      <c r="A78" s="47">
        <v>75</v>
      </c>
      <c r="B78" s="45">
        <v>2022</v>
      </c>
      <c r="C78" s="45" t="s">
        <v>655</v>
      </c>
      <c r="D78" s="45" t="s">
        <v>656</v>
      </c>
      <c r="E78" s="45" t="s">
        <v>1801</v>
      </c>
      <c r="F78" s="45" t="s">
        <v>466</v>
      </c>
      <c r="G78" s="45" t="s">
        <v>1833</v>
      </c>
      <c r="H78" s="45"/>
      <c r="I78" s="45" t="s">
        <v>1440</v>
      </c>
      <c r="J78" s="48">
        <v>44722</v>
      </c>
      <c r="K78" s="45" t="s">
        <v>1664</v>
      </c>
      <c r="L78" s="45" t="s">
        <v>1665</v>
      </c>
      <c r="M78" s="48" t="s">
        <v>1663</v>
      </c>
      <c r="N78" s="46">
        <v>210622090</v>
      </c>
      <c r="O78" s="46">
        <v>3159331</v>
      </c>
      <c r="P78" s="46">
        <v>3159331</v>
      </c>
      <c r="Q78" s="45" t="s">
        <v>658</v>
      </c>
      <c r="R78" s="45" t="s">
        <v>658</v>
      </c>
      <c r="S78" s="45" t="s">
        <v>657</v>
      </c>
      <c r="T78" s="45" t="s">
        <v>655</v>
      </c>
      <c r="U78" s="45" t="s">
        <v>659</v>
      </c>
      <c r="V78" s="45" t="s">
        <v>659</v>
      </c>
      <c r="W78" s="45" t="s">
        <v>660</v>
      </c>
      <c r="X78" s="45" t="s">
        <v>661</v>
      </c>
      <c r="Y78" s="45" t="s">
        <v>1448</v>
      </c>
      <c r="Z78" s="45" t="s">
        <v>658</v>
      </c>
      <c r="AA78" s="45" t="s">
        <v>662</v>
      </c>
      <c r="AB78" s="45"/>
      <c r="AC78" s="45"/>
      <c r="AD78" s="45" t="s">
        <v>1445</v>
      </c>
      <c r="AE78" s="45"/>
      <c r="AF78" s="46">
        <v>1</v>
      </c>
      <c r="AG78" s="45">
        <v>1</v>
      </c>
      <c r="AH78" s="45">
        <v>31</v>
      </c>
      <c r="AI78" s="45">
        <v>1</v>
      </c>
      <c r="AJ78" s="45">
        <v>1</v>
      </c>
      <c r="AK78" s="45">
        <v>1000</v>
      </c>
      <c r="AL78" s="45">
        <v>0</v>
      </c>
    </row>
    <row r="79" spans="1:38">
      <c r="A79" s="47">
        <v>76</v>
      </c>
      <c r="B79" s="45">
        <v>2022</v>
      </c>
      <c r="C79" s="45" t="s">
        <v>655</v>
      </c>
      <c r="D79" s="45" t="s">
        <v>656</v>
      </c>
      <c r="E79" s="45" t="s">
        <v>1829</v>
      </c>
      <c r="F79" s="45" t="s">
        <v>470</v>
      </c>
      <c r="G79" s="45" t="s">
        <v>1834</v>
      </c>
      <c r="H79" s="45"/>
      <c r="I79" s="45" t="s">
        <v>1611</v>
      </c>
      <c r="J79" s="48">
        <v>44722</v>
      </c>
      <c r="K79" s="45" t="s">
        <v>1666</v>
      </c>
      <c r="L79" s="45" t="s">
        <v>1667</v>
      </c>
      <c r="M79" s="48" t="s">
        <v>1663</v>
      </c>
      <c r="N79" s="46">
        <v>238213180</v>
      </c>
      <c r="O79" s="46">
        <v>3573198</v>
      </c>
      <c r="P79" s="46">
        <v>3573198</v>
      </c>
      <c r="Q79" s="45" t="s">
        <v>658</v>
      </c>
      <c r="R79" s="45" t="s">
        <v>658</v>
      </c>
      <c r="S79" s="45" t="s">
        <v>657</v>
      </c>
      <c r="T79" s="45" t="s">
        <v>655</v>
      </c>
      <c r="U79" s="45" t="s">
        <v>659</v>
      </c>
      <c r="V79" s="45" t="s">
        <v>659</v>
      </c>
      <c r="W79" s="45" t="s">
        <v>660</v>
      </c>
      <c r="X79" s="45" t="s">
        <v>661</v>
      </c>
      <c r="Y79" s="45" t="s">
        <v>1448</v>
      </c>
      <c r="Z79" s="45" t="s">
        <v>658</v>
      </c>
      <c r="AA79" s="45" t="s">
        <v>662</v>
      </c>
      <c r="AB79" s="45"/>
      <c r="AC79" s="45"/>
      <c r="AD79" s="45" t="s">
        <v>1669</v>
      </c>
      <c r="AE79" s="45"/>
      <c r="AF79" s="46">
        <v>1</v>
      </c>
      <c r="AG79" s="45">
        <v>1</v>
      </c>
      <c r="AH79" s="45">
        <v>31</v>
      </c>
      <c r="AI79" s="45">
        <v>14</v>
      </c>
      <c r="AJ79" s="45">
        <v>14</v>
      </c>
      <c r="AK79" s="45">
        <v>1000</v>
      </c>
      <c r="AL79" s="45">
        <v>0</v>
      </c>
    </row>
    <row r="80" spans="1:38">
      <c r="A80" s="47">
        <v>77</v>
      </c>
      <c r="B80" s="45">
        <v>2022</v>
      </c>
      <c r="C80" s="45" t="s">
        <v>655</v>
      </c>
      <c r="D80" s="45" t="s">
        <v>656</v>
      </c>
      <c r="E80" s="45" t="s">
        <v>1801</v>
      </c>
      <c r="F80" s="45" t="s">
        <v>1817</v>
      </c>
      <c r="G80" s="45" t="s">
        <v>1853</v>
      </c>
      <c r="H80" s="45"/>
      <c r="I80" s="45" t="s">
        <v>1440</v>
      </c>
      <c r="J80" s="48">
        <v>44712</v>
      </c>
      <c r="K80" s="45" t="s">
        <v>1670</v>
      </c>
      <c r="L80" s="45" t="s">
        <v>1671</v>
      </c>
      <c r="M80" s="48" t="s">
        <v>1672</v>
      </c>
      <c r="N80" s="46">
        <v>26785840</v>
      </c>
      <c r="O80" s="46">
        <v>401787</v>
      </c>
      <c r="P80" s="46">
        <v>401787</v>
      </c>
      <c r="Q80" s="45" t="s">
        <v>658</v>
      </c>
      <c r="R80" s="45" t="s">
        <v>658</v>
      </c>
      <c r="S80" s="45" t="s">
        <v>657</v>
      </c>
      <c r="T80" s="45" t="s">
        <v>655</v>
      </c>
      <c r="U80" s="45" t="s">
        <v>659</v>
      </c>
      <c r="V80" s="45" t="s">
        <v>659</v>
      </c>
      <c r="W80" s="45" t="s">
        <v>660</v>
      </c>
      <c r="X80" s="45" t="s">
        <v>661</v>
      </c>
      <c r="Y80" s="45" t="s">
        <v>1448</v>
      </c>
      <c r="Z80" s="45" t="s">
        <v>658</v>
      </c>
      <c r="AA80" s="45" t="s">
        <v>662</v>
      </c>
      <c r="AB80" s="45"/>
      <c r="AC80" s="45"/>
      <c r="AD80" s="45" t="s">
        <v>1445</v>
      </c>
      <c r="AE80" s="45"/>
      <c r="AF80" s="46">
        <v>1</v>
      </c>
      <c r="AG80" s="45">
        <v>1</v>
      </c>
      <c r="AH80" s="45">
        <v>31</v>
      </c>
      <c r="AI80" s="45">
        <v>1</v>
      </c>
      <c r="AJ80" s="45">
        <v>1</v>
      </c>
      <c r="AK80" s="45">
        <v>1000</v>
      </c>
      <c r="AL80" s="45">
        <v>0</v>
      </c>
    </row>
    <row r="81" spans="1:38">
      <c r="A81" s="47">
        <v>78</v>
      </c>
      <c r="B81" s="45">
        <v>2022</v>
      </c>
      <c r="C81" s="45" t="s">
        <v>655</v>
      </c>
      <c r="D81" s="45" t="s">
        <v>656</v>
      </c>
      <c r="E81" s="45" t="s">
        <v>1801</v>
      </c>
      <c r="F81" s="45" t="s">
        <v>466</v>
      </c>
      <c r="G81" s="45" t="s">
        <v>1844</v>
      </c>
      <c r="H81" s="45"/>
      <c r="I81" s="45" t="s">
        <v>1440</v>
      </c>
      <c r="J81" s="48">
        <v>44705</v>
      </c>
      <c r="K81" s="45" t="s">
        <v>1673</v>
      </c>
      <c r="L81" s="45" t="s">
        <v>1674</v>
      </c>
      <c r="M81" s="48" t="s">
        <v>1675</v>
      </c>
      <c r="N81" s="46">
        <v>252161000</v>
      </c>
      <c r="O81" s="46">
        <v>3782415</v>
      </c>
      <c r="P81" s="46">
        <v>3782415</v>
      </c>
      <c r="Q81" s="45" t="s">
        <v>658</v>
      </c>
      <c r="R81" s="45" t="s">
        <v>658</v>
      </c>
      <c r="S81" s="45" t="s">
        <v>657</v>
      </c>
      <c r="T81" s="45" t="s">
        <v>655</v>
      </c>
      <c r="U81" s="45" t="s">
        <v>659</v>
      </c>
      <c r="V81" s="45" t="s">
        <v>659</v>
      </c>
      <c r="W81" s="45" t="s">
        <v>660</v>
      </c>
      <c r="X81" s="45" t="s">
        <v>661</v>
      </c>
      <c r="Y81" s="45" t="s">
        <v>1448</v>
      </c>
      <c r="Z81" s="45" t="s">
        <v>658</v>
      </c>
      <c r="AA81" s="45" t="s">
        <v>662</v>
      </c>
      <c r="AB81" s="45"/>
      <c r="AC81" s="45"/>
      <c r="AD81" s="45" t="s">
        <v>1445</v>
      </c>
      <c r="AE81" s="45"/>
      <c r="AF81" s="46">
        <v>1</v>
      </c>
      <c r="AG81" s="45">
        <v>1</v>
      </c>
      <c r="AH81" s="45">
        <v>31</v>
      </c>
      <c r="AI81" s="45">
        <v>1</v>
      </c>
      <c r="AJ81" s="45">
        <v>1</v>
      </c>
      <c r="AK81" s="45">
        <v>1000</v>
      </c>
      <c r="AL81" s="45">
        <v>0</v>
      </c>
    </row>
    <row r="82" spans="1:38">
      <c r="A82" s="47">
        <v>79</v>
      </c>
      <c r="B82" s="45">
        <v>2022</v>
      </c>
      <c r="C82" s="45" t="s">
        <v>655</v>
      </c>
      <c r="D82" s="45" t="s">
        <v>656</v>
      </c>
      <c r="E82" s="45" t="s">
        <v>1801</v>
      </c>
      <c r="F82" s="45" t="s">
        <v>470</v>
      </c>
      <c r="G82" s="45" t="s">
        <v>1837</v>
      </c>
      <c r="H82" s="45"/>
      <c r="I82" s="45" t="s">
        <v>1440</v>
      </c>
      <c r="J82" s="48">
        <v>44705</v>
      </c>
      <c r="K82" s="45" t="s">
        <v>1676</v>
      </c>
      <c r="L82" s="45" t="s">
        <v>1677</v>
      </c>
      <c r="M82" s="48" t="s">
        <v>1675</v>
      </c>
      <c r="N82" s="46">
        <v>989073450</v>
      </c>
      <c r="O82" s="46">
        <v>14836102</v>
      </c>
      <c r="P82" s="46">
        <v>14836102</v>
      </c>
      <c r="Q82" s="45" t="s">
        <v>658</v>
      </c>
      <c r="R82" s="45" t="s">
        <v>658</v>
      </c>
      <c r="S82" s="45" t="s">
        <v>669</v>
      </c>
      <c r="T82" s="45" t="s">
        <v>655</v>
      </c>
      <c r="U82" s="45" t="s">
        <v>659</v>
      </c>
      <c r="V82" s="45" t="s">
        <v>659</v>
      </c>
      <c r="W82" s="45" t="s">
        <v>660</v>
      </c>
      <c r="X82" s="45" t="s">
        <v>661</v>
      </c>
      <c r="Y82" s="45" t="s">
        <v>1448</v>
      </c>
      <c r="Z82" s="45" t="s">
        <v>658</v>
      </c>
      <c r="AA82" s="45" t="s">
        <v>662</v>
      </c>
      <c r="AB82" s="45"/>
      <c r="AC82" s="45"/>
      <c r="AD82" s="45" t="s">
        <v>1445</v>
      </c>
      <c r="AE82" s="45"/>
      <c r="AF82" s="46">
        <v>1</v>
      </c>
      <c r="AG82" s="45">
        <v>1</v>
      </c>
      <c r="AH82" s="45">
        <v>31</v>
      </c>
      <c r="AI82" s="45">
        <v>1</v>
      </c>
      <c r="AJ82" s="45">
        <v>1</v>
      </c>
      <c r="AK82" s="45">
        <v>1000</v>
      </c>
      <c r="AL82" s="45">
        <v>0</v>
      </c>
    </row>
    <row r="83" spans="1:38">
      <c r="A83" s="47">
        <v>80</v>
      </c>
      <c r="B83" s="45">
        <v>2022</v>
      </c>
      <c r="C83" s="45" t="s">
        <v>655</v>
      </c>
      <c r="D83" s="45" t="s">
        <v>656</v>
      </c>
      <c r="E83" s="45" t="s">
        <v>1801</v>
      </c>
      <c r="F83" s="45" t="s">
        <v>468</v>
      </c>
      <c r="G83" s="45" t="s">
        <v>1833</v>
      </c>
      <c r="H83" s="45"/>
      <c r="I83" s="45" t="s">
        <v>1440</v>
      </c>
      <c r="J83" s="48">
        <v>44701</v>
      </c>
      <c r="K83" s="45" t="s">
        <v>1678</v>
      </c>
      <c r="L83" s="45" t="s">
        <v>1679</v>
      </c>
      <c r="M83" s="48" t="s">
        <v>1680</v>
      </c>
      <c r="N83" s="46">
        <v>181617000</v>
      </c>
      <c r="O83" s="46">
        <v>2724255</v>
      </c>
      <c r="P83" s="46">
        <v>2724255</v>
      </c>
      <c r="Q83" s="45" t="s">
        <v>658</v>
      </c>
      <c r="R83" s="45" t="s">
        <v>658</v>
      </c>
      <c r="S83" s="45" t="s">
        <v>657</v>
      </c>
      <c r="T83" s="45" t="s">
        <v>655</v>
      </c>
      <c r="U83" s="45" t="s">
        <v>659</v>
      </c>
      <c r="V83" s="45" t="s">
        <v>659</v>
      </c>
      <c r="W83" s="45" t="s">
        <v>660</v>
      </c>
      <c r="X83" s="45" t="s">
        <v>661</v>
      </c>
      <c r="Y83" s="45" t="s">
        <v>1448</v>
      </c>
      <c r="Z83" s="45" t="s">
        <v>658</v>
      </c>
      <c r="AA83" s="45" t="s">
        <v>662</v>
      </c>
      <c r="AB83" s="45"/>
      <c r="AC83" s="45"/>
      <c r="AD83" s="45" t="s">
        <v>1445</v>
      </c>
      <c r="AE83" s="45"/>
      <c r="AF83" s="46">
        <v>1</v>
      </c>
      <c r="AG83" s="45">
        <v>1</v>
      </c>
      <c r="AH83" s="45">
        <v>31</v>
      </c>
      <c r="AI83" s="45">
        <v>1</v>
      </c>
      <c r="AJ83" s="45">
        <v>1</v>
      </c>
      <c r="AK83" s="45">
        <v>1000</v>
      </c>
      <c r="AL83" s="45">
        <v>0</v>
      </c>
    </row>
    <row r="84" spans="1:38">
      <c r="A84" s="47">
        <v>81</v>
      </c>
      <c r="B84" s="45">
        <v>2022</v>
      </c>
      <c r="C84" s="45" t="s">
        <v>655</v>
      </c>
      <c r="D84" s="45" t="s">
        <v>656</v>
      </c>
      <c r="E84" s="45" t="s">
        <v>1801</v>
      </c>
      <c r="F84" s="45" t="s">
        <v>468</v>
      </c>
      <c r="G84" s="45" t="s">
        <v>1834</v>
      </c>
      <c r="H84" s="45"/>
      <c r="I84" s="45" t="s">
        <v>1440</v>
      </c>
      <c r="J84" s="48">
        <v>44701</v>
      </c>
      <c r="K84" s="45" t="s">
        <v>1681</v>
      </c>
      <c r="L84" s="45" t="s">
        <v>1682</v>
      </c>
      <c r="M84" s="48" t="s">
        <v>1680</v>
      </c>
      <c r="N84" s="46">
        <v>182730140</v>
      </c>
      <c r="O84" s="46">
        <v>2740952</v>
      </c>
      <c r="P84" s="46">
        <v>2740952</v>
      </c>
      <c r="Q84" s="45" t="s">
        <v>658</v>
      </c>
      <c r="R84" s="45" t="s">
        <v>658</v>
      </c>
      <c r="S84" s="45" t="s">
        <v>657</v>
      </c>
      <c r="T84" s="45" t="s">
        <v>655</v>
      </c>
      <c r="U84" s="45" t="s">
        <v>659</v>
      </c>
      <c r="V84" s="45" t="s">
        <v>659</v>
      </c>
      <c r="W84" s="45" t="s">
        <v>660</v>
      </c>
      <c r="X84" s="45" t="s">
        <v>661</v>
      </c>
      <c r="Y84" s="45" t="s">
        <v>1448</v>
      </c>
      <c r="Z84" s="45" t="s">
        <v>658</v>
      </c>
      <c r="AA84" s="45" t="s">
        <v>662</v>
      </c>
      <c r="AB84" s="45"/>
      <c r="AC84" s="45"/>
      <c r="AD84" s="45" t="s">
        <v>1445</v>
      </c>
      <c r="AE84" s="45"/>
      <c r="AF84" s="46">
        <v>1</v>
      </c>
      <c r="AG84" s="45">
        <v>1</v>
      </c>
      <c r="AH84" s="45">
        <v>31</v>
      </c>
      <c r="AI84" s="45">
        <v>1</v>
      </c>
      <c r="AJ84" s="45">
        <v>1</v>
      </c>
      <c r="AK84" s="45">
        <v>1000</v>
      </c>
      <c r="AL84" s="45">
        <v>0</v>
      </c>
    </row>
    <row r="85" spans="1:38">
      <c r="A85" s="47">
        <v>82</v>
      </c>
      <c r="B85" s="45">
        <v>2022</v>
      </c>
      <c r="C85" s="45" t="s">
        <v>655</v>
      </c>
      <c r="D85" s="45" t="s">
        <v>656</v>
      </c>
      <c r="E85" s="45" t="s">
        <v>1801</v>
      </c>
      <c r="F85" s="45" t="s">
        <v>1806</v>
      </c>
      <c r="G85" s="45" t="s">
        <v>1824</v>
      </c>
      <c r="H85" s="45"/>
      <c r="I85" s="45" t="s">
        <v>1440</v>
      </c>
      <c r="J85" s="48">
        <v>44699</v>
      </c>
      <c r="K85" s="45" t="s">
        <v>1683</v>
      </c>
      <c r="L85" s="45" t="s">
        <v>1684</v>
      </c>
      <c r="M85" s="48" t="s">
        <v>1685</v>
      </c>
      <c r="N85" s="46">
        <v>70096100</v>
      </c>
      <c r="O85" s="46">
        <v>1051442</v>
      </c>
      <c r="P85" s="46">
        <v>1051442</v>
      </c>
      <c r="Q85" s="45" t="s">
        <v>658</v>
      </c>
      <c r="R85" s="45" t="s">
        <v>658</v>
      </c>
      <c r="S85" s="45" t="s">
        <v>657</v>
      </c>
      <c r="T85" s="45" t="s">
        <v>655</v>
      </c>
      <c r="U85" s="45" t="s">
        <v>659</v>
      </c>
      <c r="V85" s="45" t="s">
        <v>659</v>
      </c>
      <c r="W85" s="45" t="s">
        <v>660</v>
      </c>
      <c r="X85" s="45" t="s">
        <v>661</v>
      </c>
      <c r="Y85" s="45" t="s">
        <v>1448</v>
      </c>
      <c r="Z85" s="45" t="s">
        <v>658</v>
      </c>
      <c r="AA85" s="45" t="s">
        <v>662</v>
      </c>
      <c r="AB85" s="45"/>
      <c r="AC85" s="45"/>
      <c r="AD85" s="45" t="s">
        <v>1445</v>
      </c>
      <c r="AE85" s="45"/>
      <c r="AF85" s="46">
        <v>1</v>
      </c>
      <c r="AG85" s="45">
        <v>1</v>
      </c>
      <c r="AH85" s="45">
        <v>31</v>
      </c>
      <c r="AI85" s="45">
        <v>1</v>
      </c>
      <c r="AJ85" s="45">
        <v>1</v>
      </c>
      <c r="AK85" s="45">
        <v>1000</v>
      </c>
      <c r="AL85" s="45">
        <v>0</v>
      </c>
    </row>
    <row r="86" spans="1:38">
      <c r="A86" s="47">
        <v>83</v>
      </c>
      <c r="B86" s="45">
        <v>2022</v>
      </c>
      <c r="C86" s="45" t="s">
        <v>655</v>
      </c>
      <c r="D86" s="45" t="s">
        <v>656</v>
      </c>
      <c r="E86" s="45" t="s">
        <v>1801</v>
      </c>
      <c r="F86" s="45" t="s">
        <v>1812</v>
      </c>
      <c r="G86" s="45" t="s">
        <v>1162</v>
      </c>
      <c r="H86" s="45"/>
      <c r="I86" s="45" t="s">
        <v>1440</v>
      </c>
      <c r="J86" s="48">
        <v>44687</v>
      </c>
      <c r="K86" s="45" t="s">
        <v>1686</v>
      </c>
      <c r="L86" s="45" t="s">
        <v>1687</v>
      </c>
      <c r="M86" s="48" t="s">
        <v>1688</v>
      </c>
      <c r="N86" s="46">
        <v>20000000</v>
      </c>
      <c r="O86" s="46">
        <v>300000</v>
      </c>
      <c r="P86" s="46">
        <v>300000</v>
      </c>
      <c r="Q86" s="45" t="s">
        <v>658</v>
      </c>
      <c r="R86" s="45" t="s">
        <v>658</v>
      </c>
      <c r="S86" s="45" t="s">
        <v>657</v>
      </c>
      <c r="T86" s="45" t="s">
        <v>655</v>
      </c>
      <c r="U86" s="45" t="s">
        <v>659</v>
      </c>
      <c r="V86" s="45" t="s">
        <v>659</v>
      </c>
      <c r="W86" s="45" t="s">
        <v>660</v>
      </c>
      <c r="X86" s="45" t="s">
        <v>661</v>
      </c>
      <c r="Y86" s="45" t="s">
        <v>1448</v>
      </c>
      <c r="Z86" s="45" t="s">
        <v>658</v>
      </c>
      <c r="AA86" s="45" t="s">
        <v>662</v>
      </c>
      <c r="AB86" s="45"/>
      <c r="AC86" s="45"/>
      <c r="AD86" s="45" t="s">
        <v>1445</v>
      </c>
      <c r="AE86" s="45"/>
      <c r="AF86" s="46">
        <v>1</v>
      </c>
      <c r="AG86" s="45">
        <v>1</v>
      </c>
      <c r="AH86" s="45">
        <v>31</v>
      </c>
      <c r="AI86" s="45">
        <v>1</v>
      </c>
      <c r="AJ86" s="45">
        <v>1</v>
      </c>
      <c r="AK86" s="45">
        <v>1000</v>
      </c>
      <c r="AL86" s="45">
        <v>0</v>
      </c>
    </row>
    <row r="87" spans="1:38">
      <c r="A87" s="47">
        <v>84</v>
      </c>
      <c r="B87" s="45">
        <v>2022</v>
      </c>
      <c r="C87" s="45" t="s">
        <v>655</v>
      </c>
      <c r="D87" s="45" t="s">
        <v>656</v>
      </c>
      <c r="E87" s="45" t="s">
        <v>1801</v>
      </c>
      <c r="F87" s="45" t="s">
        <v>1816</v>
      </c>
      <c r="G87" s="45" t="s">
        <v>1839</v>
      </c>
      <c r="H87" s="45"/>
      <c r="I87" s="45" t="s">
        <v>1440</v>
      </c>
      <c r="J87" s="48">
        <v>44685</v>
      </c>
      <c r="K87" s="45" t="s">
        <v>1690</v>
      </c>
      <c r="L87" s="45" t="s">
        <v>1691</v>
      </c>
      <c r="M87" s="48" t="s">
        <v>1692</v>
      </c>
      <c r="N87" s="46">
        <v>56411100</v>
      </c>
      <c r="O87" s="46">
        <v>846167</v>
      </c>
      <c r="P87" s="46">
        <v>846167</v>
      </c>
      <c r="Q87" s="45" t="s">
        <v>658</v>
      </c>
      <c r="R87" s="45" t="s">
        <v>658</v>
      </c>
      <c r="S87" s="45" t="s">
        <v>657</v>
      </c>
      <c r="T87" s="45" t="s">
        <v>655</v>
      </c>
      <c r="U87" s="45" t="s">
        <v>659</v>
      </c>
      <c r="V87" s="45" t="s">
        <v>659</v>
      </c>
      <c r="W87" s="45" t="s">
        <v>660</v>
      </c>
      <c r="X87" s="45" t="s">
        <v>661</v>
      </c>
      <c r="Y87" s="45" t="s">
        <v>1448</v>
      </c>
      <c r="Z87" s="45" t="s">
        <v>658</v>
      </c>
      <c r="AA87" s="45" t="s">
        <v>662</v>
      </c>
      <c r="AB87" s="45"/>
      <c r="AC87" s="45"/>
      <c r="AD87" s="45" t="s">
        <v>1445</v>
      </c>
      <c r="AE87" s="45"/>
      <c r="AF87" s="46">
        <v>1</v>
      </c>
      <c r="AG87" s="45">
        <v>1</v>
      </c>
      <c r="AH87" s="45">
        <v>31</v>
      </c>
      <c r="AI87" s="45">
        <v>1</v>
      </c>
      <c r="AJ87" s="45">
        <v>1</v>
      </c>
      <c r="AK87" s="45">
        <v>1000</v>
      </c>
      <c r="AL87" s="45">
        <v>0</v>
      </c>
    </row>
    <row r="88" spans="1:38">
      <c r="A88" s="47">
        <v>85</v>
      </c>
      <c r="B88" s="45">
        <v>2022</v>
      </c>
      <c r="C88" s="45" t="s">
        <v>655</v>
      </c>
      <c r="D88" s="45" t="s">
        <v>656</v>
      </c>
      <c r="E88" s="45" t="s">
        <v>1801</v>
      </c>
      <c r="F88" s="45" t="s">
        <v>1808</v>
      </c>
      <c r="G88" s="45" t="s">
        <v>1833</v>
      </c>
      <c r="H88" s="45"/>
      <c r="I88" s="45" t="s">
        <v>1440</v>
      </c>
      <c r="J88" s="48">
        <v>44685</v>
      </c>
      <c r="K88" s="45" t="s">
        <v>1693</v>
      </c>
      <c r="L88" s="45" t="s">
        <v>1694</v>
      </c>
      <c r="M88" s="48" t="s">
        <v>1692</v>
      </c>
      <c r="N88" s="46">
        <v>173418000</v>
      </c>
      <c r="O88" s="46">
        <v>2601270</v>
      </c>
      <c r="P88" s="46">
        <v>2601270</v>
      </c>
      <c r="Q88" s="45" t="s">
        <v>658</v>
      </c>
      <c r="R88" s="45" t="s">
        <v>658</v>
      </c>
      <c r="S88" s="45" t="s">
        <v>657</v>
      </c>
      <c r="T88" s="45" t="s">
        <v>655</v>
      </c>
      <c r="U88" s="45" t="s">
        <v>659</v>
      </c>
      <c r="V88" s="45" t="s">
        <v>659</v>
      </c>
      <c r="W88" s="45" t="s">
        <v>660</v>
      </c>
      <c r="X88" s="45" t="s">
        <v>661</v>
      </c>
      <c r="Y88" s="45" t="s">
        <v>1448</v>
      </c>
      <c r="Z88" s="45" t="s">
        <v>658</v>
      </c>
      <c r="AA88" s="45" t="s">
        <v>662</v>
      </c>
      <c r="AB88" s="45"/>
      <c r="AC88" s="45"/>
      <c r="AD88" s="45" t="s">
        <v>1445</v>
      </c>
      <c r="AE88" s="45"/>
      <c r="AF88" s="46">
        <v>1</v>
      </c>
      <c r="AG88" s="45">
        <v>1</v>
      </c>
      <c r="AH88" s="45">
        <v>31</v>
      </c>
      <c r="AI88" s="45">
        <v>1</v>
      </c>
      <c r="AJ88" s="45">
        <v>1</v>
      </c>
      <c r="AK88" s="45">
        <v>1000</v>
      </c>
      <c r="AL88" s="45">
        <v>0</v>
      </c>
    </row>
    <row r="89" spans="1:38">
      <c r="A89" s="47">
        <v>86</v>
      </c>
      <c r="B89" s="45">
        <v>2022</v>
      </c>
      <c r="C89" s="45" t="s">
        <v>655</v>
      </c>
      <c r="D89" s="45" t="s">
        <v>656</v>
      </c>
      <c r="E89" s="45" t="s">
        <v>1830</v>
      </c>
      <c r="F89" s="45" t="s">
        <v>470</v>
      </c>
      <c r="G89" s="45" t="s">
        <v>1834</v>
      </c>
      <c r="H89" s="45"/>
      <c r="I89" s="45" t="s">
        <v>1695</v>
      </c>
      <c r="J89" s="48">
        <v>44685</v>
      </c>
      <c r="K89" s="45" t="s">
        <v>1696</v>
      </c>
      <c r="L89" s="45" t="s">
        <v>1697</v>
      </c>
      <c r="M89" s="48" t="s">
        <v>1692</v>
      </c>
      <c r="N89" s="46">
        <v>185640000</v>
      </c>
      <c r="O89" s="46">
        <v>2784600</v>
      </c>
      <c r="P89" s="46">
        <v>2784600</v>
      </c>
      <c r="Q89" s="45" t="s">
        <v>658</v>
      </c>
      <c r="R89" s="45" t="s">
        <v>658</v>
      </c>
      <c r="S89" s="45" t="s">
        <v>657</v>
      </c>
      <c r="T89" s="45" t="s">
        <v>655</v>
      </c>
      <c r="U89" s="45" t="s">
        <v>659</v>
      </c>
      <c r="V89" s="45" t="s">
        <v>659</v>
      </c>
      <c r="W89" s="45" t="s">
        <v>660</v>
      </c>
      <c r="X89" s="45" t="s">
        <v>661</v>
      </c>
      <c r="Y89" s="45" t="s">
        <v>1448</v>
      </c>
      <c r="Z89" s="45" t="s">
        <v>658</v>
      </c>
      <c r="AA89" s="45" t="s">
        <v>662</v>
      </c>
      <c r="AB89" s="45"/>
      <c r="AC89" s="45"/>
      <c r="AD89" s="45" t="s">
        <v>1453</v>
      </c>
      <c r="AE89" s="45"/>
      <c r="AF89" s="46">
        <v>1</v>
      </c>
      <c r="AG89" s="45">
        <v>1</v>
      </c>
      <c r="AH89" s="45">
        <v>31</v>
      </c>
      <c r="AI89" s="45">
        <v>11</v>
      </c>
      <c r="AJ89" s="45">
        <v>11</v>
      </c>
      <c r="AK89" s="45">
        <v>1000</v>
      </c>
      <c r="AL89" s="45">
        <v>0</v>
      </c>
    </row>
    <row r="90" spans="1:38">
      <c r="A90" s="47">
        <v>87</v>
      </c>
      <c r="B90" s="45">
        <v>2022</v>
      </c>
      <c r="C90" s="45" t="s">
        <v>655</v>
      </c>
      <c r="D90" s="45" t="s">
        <v>656</v>
      </c>
      <c r="E90" s="45" t="s">
        <v>1801</v>
      </c>
      <c r="F90" s="45" t="s">
        <v>466</v>
      </c>
      <c r="G90" s="45" t="s">
        <v>1851</v>
      </c>
      <c r="H90" s="45"/>
      <c r="I90" s="45" t="s">
        <v>1440</v>
      </c>
      <c r="J90" s="48">
        <v>44680</v>
      </c>
      <c r="K90" s="45" t="s">
        <v>1699</v>
      </c>
      <c r="L90" s="45" t="s">
        <v>1700</v>
      </c>
      <c r="M90" s="48" t="s">
        <v>1692</v>
      </c>
      <c r="N90" s="46">
        <v>20000000</v>
      </c>
      <c r="O90" s="46">
        <v>300000</v>
      </c>
      <c r="P90" s="46">
        <v>300000</v>
      </c>
      <c r="Q90" s="45" t="s">
        <v>658</v>
      </c>
      <c r="R90" s="45" t="s">
        <v>658</v>
      </c>
      <c r="S90" s="45" t="s">
        <v>675</v>
      </c>
      <c r="T90" s="45" t="s">
        <v>655</v>
      </c>
      <c r="U90" s="45" t="s">
        <v>659</v>
      </c>
      <c r="V90" s="45" t="s">
        <v>659</v>
      </c>
      <c r="W90" s="45" t="s">
        <v>660</v>
      </c>
      <c r="X90" s="45" t="s">
        <v>661</v>
      </c>
      <c r="Y90" s="45" t="s">
        <v>1448</v>
      </c>
      <c r="Z90" s="45" t="s">
        <v>658</v>
      </c>
      <c r="AA90" s="45" t="s">
        <v>662</v>
      </c>
      <c r="AB90" s="45"/>
      <c r="AC90" s="45"/>
      <c r="AD90" s="45" t="s">
        <v>1445</v>
      </c>
      <c r="AE90" s="45"/>
      <c r="AF90" s="46">
        <v>1</v>
      </c>
      <c r="AG90" s="45">
        <v>1</v>
      </c>
      <c r="AH90" s="45">
        <v>31</v>
      </c>
      <c r="AI90" s="45">
        <v>1</v>
      </c>
      <c r="AJ90" s="45">
        <v>1</v>
      </c>
      <c r="AK90" s="45">
        <v>1000</v>
      </c>
      <c r="AL90" s="45">
        <v>0</v>
      </c>
    </row>
    <row r="91" spans="1:38">
      <c r="A91" s="47">
        <v>88</v>
      </c>
      <c r="B91" s="45">
        <v>2022</v>
      </c>
      <c r="C91" s="45" t="s">
        <v>655</v>
      </c>
      <c r="D91" s="45" t="s">
        <v>656</v>
      </c>
      <c r="E91" s="45" t="s">
        <v>1801</v>
      </c>
      <c r="F91" s="45" t="s">
        <v>467</v>
      </c>
      <c r="G91" s="45" t="s">
        <v>1852</v>
      </c>
      <c r="H91" s="45"/>
      <c r="I91" s="45" t="s">
        <v>1440</v>
      </c>
      <c r="J91" s="48">
        <v>44679</v>
      </c>
      <c r="K91" s="45" t="s">
        <v>1702</v>
      </c>
      <c r="L91" s="45" t="s">
        <v>1441</v>
      </c>
      <c r="M91" s="48" t="s">
        <v>1703</v>
      </c>
      <c r="N91" s="46">
        <v>25888000</v>
      </c>
      <c r="O91" s="46">
        <v>388320</v>
      </c>
      <c r="P91" s="46">
        <v>388320</v>
      </c>
      <c r="Q91" s="45" t="s">
        <v>658</v>
      </c>
      <c r="R91" s="45" t="s">
        <v>658</v>
      </c>
      <c r="S91" s="45" t="s">
        <v>657</v>
      </c>
      <c r="T91" s="45" t="s">
        <v>655</v>
      </c>
      <c r="U91" s="45" t="s">
        <v>659</v>
      </c>
      <c r="V91" s="45" t="s">
        <v>659</v>
      </c>
      <c r="W91" s="45" t="s">
        <v>660</v>
      </c>
      <c r="X91" s="45" t="s">
        <v>661</v>
      </c>
      <c r="Y91" s="45" t="s">
        <v>1448</v>
      </c>
      <c r="Z91" s="45" t="s">
        <v>658</v>
      </c>
      <c r="AA91" s="45" t="s">
        <v>662</v>
      </c>
      <c r="AB91" s="45"/>
      <c r="AC91" s="45"/>
      <c r="AD91" s="45" t="s">
        <v>1445</v>
      </c>
      <c r="AE91" s="45"/>
      <c r="AF91" s="46">
        <v>1</v>
      </c>
      <c r="AG91" s="45">
        <v>1</v>
      </c>
      <c r="AH91" s="45">
        <v>31</v>
      </c>
      <c r="AI91" s="45">
        <v>1</v>
      </c>
      <c r="AJ91" s="45">
        <v>1</v>
      </c>
      <c r="AK91" s="45">
        <v>1000</v>
      </c>
      <c r="AL91" s="45">
        <v>0</v>
      </c>
    </row>
    <row r="92" spans="1:38">
      <c r="A92" s="47">
        <v>89</v>
      </c>
      <c r="B92" s="45">
        <v>2022</v>
      </c>
      <c r="C92" s="45" t="s">
        <v>655</v>
      </c>
      <c r="D92" s="45" t="s">
        <v>656</v>
      </c>
      <c r="E92" s="45" t="s">
        <v>1801</v>
      </c>
      <c r="F92" s="45" t="s">
        <v>1816</v>
      </c>
      <c r="G92" s="45" t="s">
        <v>1849</v>
      </c>
      <c r="H92" s="45"/>
      <c r="I92" s="45" t="s">
        <v>1440</v>
      </c>
      <c r="J92" s="48">
        <v>44678</v>
      </c>
      <c r="K92" s="45" t="s">
        <v>1704</v>
      </c>
      <c r="L92" s="45" t="s">
        <v>1705</v>
      </c>
      <c r="M92" s="48" t="s">
        <v>1706</v>
      </c>
      <c r="N92" s="46">
        <v>350639790</v>
      </c>
      <c r="O92" s="46">
        <v>5259597</v>
      </c>
      <c r="P92" s="46">
        <v>5259597</v>
      </c>
      <c r="Q92" s="45" t="s">
        <v>658</v>
      </c>
      <c r="R92" s="45" t="s">
        <v>658</v>
      </c>
      <c r="S92" s="45" t="s">
        <v>657</v>
      </c>
      <c r="T92" s="45" t="s">
        <v>655</v>
      </c>
      <c r="U92" s="45" t="s">
        <v>659</v>
      </c>
      <c r="V92" s="45" t="s">
        <v>659</v>
      </c>
      <c r="W92" s="45" t="s">
        <v>660</v>
      </c>
      <c r="X92" s="45" t="s">
        <v>661</v>
      </c>
      <c r="Y92" s="45" t="s">
        <v>1448</v>
      </c>
      <c r="Z92" s="45" t="s">
        <v>658</v>
      </c>
      <c r="AA92" s="45" t="s">
        <v>662</v>
      </c>
      <c r="AB92" s="45"/>
      <c r="AC92" s="45"/>
      <c r="AD92" s="45" t="s">
        <v>1445</v>
      </c>
      <c r="AE92" s="45"/>
      <c r="AF92" s="46">
        <v>1</v>
      </c>
      <c r="AG92" s="45">
        <v>1</v>
      </c>
      <c r="AH92" s="45">
        <v>31</v>
      </c>
      <c r="AI92" s="45">
        <v>1</v>
      </c>
      <c r="AJ92" s="45">
        <v>1</v>
      </c>
      <c r="AK92" s="45">
        <v>1000</v>
      </c>
      <c r="AL92" s="45">
        <v>0</v>
      </c>
    </row>
    <row r="93" spans="1:38">
      <c r="A93" s="47">
        <v>90</v>
      </c>
      <c r="B93" s="45">
        <v>2022</v>
      </c>
      <c r="C93" s="45" t="s">
        <v>655</v>
      </c>
      <c r="D93" s="45" t="s">
        <v>656</v>
      </c>
      <c r="E93" s="45" t="s">
        <v>1801</v>
      </c>
      <c r="F93" s="45" t="s">
        <v>1818</v>
      </c>
      <c r="G93" s="45" t="s">
        <v>1847</v>
      </c>
      <c r="H93" s="45"/>
      <c r="I93" s="45" t="s">
        <v>1440</v>
      </c>
      <c r="J93" s="48">
        <v>44673</v>
      </c>
      <c r="K93" s="45" t="s">
        <v>1707</v>
      </c>
      <c r="L93" s="45" t="s">
        <v>1708</v>
      </c>
      <c r="M93" s="48" t="s">
        <v>1709</v>
      </c>
      <c r="N93" s="46">
        <v>52955340</v>
      </c>
      <c r="O93" s="46">
        <v>794330</v>
      </c>
      <c r="P93" s="46">
        <v>794330</v>
      </c>
      <c r="Q93" s="45" t="s">
        <v>658</v>
      </c>
      <c r="R93" s="45" t="s">
        <v>658</v>
      </c>
      <c r="S93" s="45" t="s">
        <v>657</v>
      </c>
      <c r="T93" s="45" t="s">
        <v>655</v>
      </c>
      <c r="U93" s="45" t="s">
        <v>659</v>
      </c>
      <c r="V93" s="45" t="s">
        <v>659</v>
      </c>
      <c r="W93" s="45" t="s">
        <v>660</v>
      </c>
      <c r="X93" s="45" t="s">
        <v>661</v>
      </c>
      <c r="Y93" s="45" t="s">
        <v>1448</v>
      </c>
      <c r="Z93" s="45" t="s">
        <v>658</v>
      </c>
      <c r="AA93" s="45" t="s">
        <v>662</v>
      </c>
      <c r="AB93" s="45"/>
      <c r="AC93" s="45"/>
      <c r="AD93" s="45" t="s">
        <v>1445</v>
      </c>
      <c r="AE93" s="45"/>
      <c r="AF93" s="46">
        <v>1</v>
      </c>
      <c r="AG93" s="45">
        <v>1</v>
      </c>
      <c r="AH93" s="45">
        <v>31</v>
      </c>
      <c r="AI93" s="45">
        <v>1</v>
      </c>
      <c r="AJ93" s="45">
        <v>1</v>
      </c>
      <c r="AK93" s="45">
        <v>1000</v>
      </c>
      <c r="AL93" s="45">
        <v>0</v>
      </c>
    </row>
    <row r="94" spans="1:38">
      <c r="A94" s="47">
        <v>91</v>
      </c>
      <c r="B94" s="45">
        <v>2022</v>
      </c>
      <c r="C94" s="45" t="s">
        <v>655</v>
      </c>
      <c r="D94" s="45" t="s">
        <v>656</v>
      </c>
      <c r="E94" s="45" t="s">
        <v>1801</v>
      </c>
      <c r="F94" s="45" t="s">
        <v>1817</v>
      </c>
      <c r="G94" s="45" t="s">
        <v>1837</v>
      </c>
      <c r="H94" s="45"/>
      <c r="I94" s="45" t="s">
        <v>1440</v>
      </c>
      <c r="J94" s="48">
        <v>44673</v>
      </c>
      <c r="K94" s="45" t="s">
        <v>1710</v>
      </c>
      <c r="L94" s="45" t="s">
        <v>1711</v>
      </c>
      <c r="M94" s="48" t="s">
        <v>1709</v>
      </c>
      <c r="N94" s="46">
        <v>781337150</v>
      </c>
      <c r="O94" s="46">
        <v>11720058</v>
      </c>
      <c r="P94" s="46">
        <v>11720058</v>
      </c>
      <c r="Q94" s="45" t="s">
        <v>658</v>
      </c>
      <c r="R94" s="45" t="s">
        <v>658</v>
      </c>
      <c r="S94" s="45" t="s">
        <v>675</v>
      </c>
      <c r="T94" s="45" t="s">
        <v>655</v>
      </c>
      <c r="U94" s="45" t="s">
        <v>659</v>
      </c>
      <c r="V94" s="45" t="s">
        <v>659</v>
      </c>
      <c r="W94" s="45" t="s">
        <v>660</v>
      </c>
      <c r="X94" s="45" t="s">
        <v>661</v>
      </c>
      <c r="Y94" s="45" t="s">
        <v>1448</v>
      </c>
      <c r="Z94" s="45" t="s">
        <v>658</v>
      </c>
      <c r="AA94" s="45" t="s">
        <v>662</v>
      </c>
      <c r="AB94" s="45"/>
      <c r="AC94" s="45"/>
      <c r="AD94" s="45" t="s">
        <v>1445</v>
      </c>
      <c r="AE94" s="45"/>
      <c r="AF94" s="46">
        <v>1</v>
      </c>
      <c r="AG94" s="45">
        <v>1</v>
      </c>
      <c r="AH94" s="45">
        <v>31</v>
      </c>
      <c r="AI94" s="45">
        <v>1</v>
      </c>
      <c r="AJ94" s="45">
        <v>1</v>
      </c>
      <c r="AK94" s="45">
        <v>1000</v>
      </c>
      <c r="AL94" s="45">
        <v>0</v>
      </c>
    </row>
    <row r="95" spans="1:38">
      <c r="A95" s="47">
        <v>92</v>
      </c>
      <c r="B95" s="45">
        <v>2022</v>
      </c>
      <c r="C95" s="45" t="s">
        <v>655</v>
      </c>
      <c r="D95" s="45" t="s">
        <v>656</v>
      </c>
      <c r="E95" s="45" t="s">
        <v>1801</v>
      </c>
      <c r="F95" s="45" t="s">
        <v>1819</v>
      </c>
      <c r="G95" s="45" t="s">
        <v>1841</v>
      </c>
      <c r="H95" s="45"/>
      <c r="I95" s="45" t="s">
        <v>1440</v>
      </c>
      <c r="J95" s="48">
        <v>44666</v>
      </c>
      <c r="K95" s="45" t="s">
        <v>1712</v>
      </c>
      <c r="L95" s="45" t="s">
        <v>1713</v>
      </c>
      <c r="M95" s="48" t="s">
        <v>1714</v>
      </c>
      <c r="N95" s="46">
        <v>59605500</v>
      </c>
      <c r="O95" s="46">
        <v>894083</v>
      </c>
      <c r="P95" s="46">
        <v>894083</v>
      </c>
      <c r="Q95" s="45" t="s">
        <v>658</v>
      </c>
      <c r="R95" s="45" t="s">
        <v>658</v>
      </c>
      <c r="S95" s="45" t="s">
        <v>657</v>
      </c>
      <c r="T95" s="45" t="s">
        <v>655</v>
      </c>
      <c r="U95" s="45" t="s">
        <v>659</v>
      </c>
      <c r="V95" s="45" t="s">
        <v>659</v>
      </c>
      <c r="W95" s="45" t="s">
        <v>660</v>
      </c>
      <c r="X95" s="45" t="s">
        <v>661</v>
      </c>
      <c r="Y95" s="45" t="s">
        <v>1448</v>
      </c>
      <c r="Z95" s="45" t="s">
        <v>658</v>
      </c>
      <c r="AA95" s="45" t="s">
        <v>662</v>
      </c>
      <c r="AB95" s="45"/>
      <c r="AC95" s="45"/>
      <c r="AD95" s="45" t="s">
        <v>1445</v>
      </c>
      <c r="AE95" s="45"/>
      <c r="AF95" s="46">
        <v>1</v>
      </c>
      <c r="AG95" s="45">
        <v>1</v>
      </c>
      <c r="AH95" s="45">
        <v>31</v>
      </c>
      <c r="AI95" s="45">
        <v>1</v>
      </c>
      <c r="AJ95" s="45">
        <v>1</v>
      </c>
      <c r="AK95" s="45">
        <v>1000</v>
      </c>
      <c r="AL95" s="45">
        <v>0</v>
      </c>
    </row>
    <row r="96" spans="1:38">
      <c r="A96" s="47">
        <v>93</v>
      </c>
      <c r="B96" s="45">
        <v>2022</v>
      </c>
      <c r="C96" s="45" t="s">
        <v>655</v>
      </c>
      <c r="D96" s="45" t="s">
        <v>656</v>
      </c>
      <c r="E96" s="45" t="s">
        <v>1801</v>
      </c>
      <c r="F96" s="45" t="s">
        <v>1820</v>
      </c>
      <c r="G96" s="45" t="s">
        <v>1833</v>
      </c>
      <c r="H96" s="45"/>
      <c r="I96" s="45" t="s">
        <v>1440</v>
      </c>
      <c r="J96" s="48">
        <v>44666</v>
      </c>
      <c r="K96" s="45" t="s">
        <v>1716</v>
      </c>
      <c r="L96" s="45" t="s">
        <v>1717</v>
      </c>
      <c r="M96" s="48" t="s">
        <v>1714</v>
      </c>
      <c r="N96" s="46">
        <v>213947210</v>
      </c>
      <c r="O96" s="46">
        <v>3209208</v>
      </c>
      <c r="P96" s="46">
        <v>3209208</v>
      </c>
      <c r="Q96" s="45" t="s">
        <v>658</v>
      </c>
      <c r="R96" s="45" t="s">
        <v>658</v>
      </c>
      <c r="S96" s="45" t="s">
        <v>657</v>
      </c>
      <c r="T96" s="45" t="s">
        <v>655</v>
      </c>
      <c r="U96" s="45" t="s">
        <v>659</v>
      </c>
      <c r="V96" s="45" t="s">
        <v>659</v>
      </c>
      <c r="W96" s="45" t="s">
        <v>660</v>
      </c>
      <c r="X96" s="45" t="s">
        <v>661</v>
      </c>
      <c r="Y96" s="45" t="s">
        <v>1448</v>
      </c>
      <c r="Z96" s="45" t="s">
        <v>658</v>
      </c>
      <c r="AA96" s="45" t="s">
        <v>662</v>
      </c>
      <c r="AB96" s="45"/>
      <c r="AC96" s="45"/>
      <c r="AD96" s="45" t="s">
        <v>1445</v>
      </c>
      <c r="AE96" s="45"/>
      <c r="AF96" s="46">
        <v>1</v>
      </c>
      <c r="AG96" s="45">
        <v>1</v>
      </c>
      <c r="AH96" s="45">
        <v>31</v>
      </c>
      <c r="AI96" s="45">
        <v>1</v>
      </c>
      <c r="AJ96" s="45">
        <v>1</v>
      </c>
      <c r="AK96" s="45">
        <v>1000</v>
      </c>
      <c r="AL96" s="45">
        <v>0</v>
      </c>
    </row>
    <row r="97" spans="1:38">
      <c r="A97" s="47">
        <v>94</v>
      </c>
      <c r="B97" s="45">
        <v>2022</v>
      </c>
      <c r="C97" s="45" t="s">
        <v>655</v>
      </c>
      <c r="D97" s="45" t="s">
        <v>656</v>
      </c>
      <c r="E97" s="45" t="s">
        <v>1804</v>
      </c>
      <c r="F97" s="45" t="s">
        <v>1821</v>
      </c>
      <c r="G97" s="45" t="s">
        <v>1834</v>
      </c>
      <c r="H97" s="45"/>
      <c r="I97" s="45" t="s">
        <v>1718</v>
      </c>
      <c r="J97" s="48">
        <v>44666</v>
      </c>
      <c r="K97" s="45" t="s">
        <v>1719</v>
      </c>
      <c r="L97" s="45" t="s">
        <v>1720</v>
      </c>
      <c r="M97" s="48" t="s">
        <v>1714</v>
      </c>
      <c r="N97" s="46">
        <v>242424760</v>
      </c>
      <c r="O97" s="46">
        <v>3636372</v>
      </c>
      <c r="P97" s="46">
        <v>3636372</v>
      </c>
      <c r="Q97" s="45" t="s">
        <v>658</v>
      </c>
      <c r="R97" s="45" t="s">
        <v>658</v>
      </c>
      <c r="S97" s="45" t="s">
        <v>657</v>
      </c>
      <c r="T97" s="45" t="s">
        <v>655</v>
      </c>
      <c r="U97" s="45" t="s">
        <v>659</v>
      </c>
      <c r="V97" s="45" t="s">
        <v>659</v>
      </c>
      <c r="W97" s="45" t="s">
        <v>660</v>
      </c>
      <c r="X97" s="45" t="s">
        <v>661</v>
      </c>
      <c r="Y97" s="45" t="s">
        <v>1448</v>
      </c>
      <c r="Z97" s="45" t="s">
        <v>658</v>
      </c>
      <c r="AA97" s="45" t="s">
        <v>662</v>
      </c>
      <c r="AB97" s="45"/>
      <c r="AC97" s="45"/>
      <c r="AD97" s="45" t="s">
        <v>1445</v>
      </c>
      <c r="AE97" s="45"/>
      <c r="AF97" s="46">
        <v>1</v>
      </c>
      <c r="AG97" s="45">
        <v>1</v>
      </c>
      <c r="AH97" s="45">
        <v>31</v>
      </c>
      <c r="AI97" s="45">
        <v>14</v>
      </c>
      <c r="AJ97" s="45">
        <v>14</v>
      </c>
      <c r="AK97" s="45">
        <v>1000</v>
      </c>
      <c r="AL97" s="45">
        <v>0</v>
      </c>
    </row>
    <row r="98" spans="1:38">
      <c r="A98" s="47">
        <v>95</v>
      </c>
      <c r="B98" s="45">
        <v>2022</v>
      </c>
      <c r="C98" s="45" t="s">
        <v>655</v>
      </c>
      <c r="D98" s="45" t="s">
        <v>656</v>
      </c>
      <c r="E98" s="45" t="s">
        <v>1801</v>
      </c>
      <c r="F98" s="45" t="s">
        <v>691</v>
      </c>
      <c r="G98" s="45" t="s">
        <v>1845</v>
      </c>
      <c r="H98" s="45"/>
      <c r="I98" s="45" t="s">
        <v>1440</v>
      </c>
      <c r="J98" s="48">
        <v>44663</v>
      </c>
      <c r="K98" s="45" t="s">
        <v>1721</v>
      </c>
      <c r="L98" s="45" t="s">
        <v>1722</v>
      </c>
      <c r="M98" s="48" t="s">
        <v>1723</v>
      </c>
      <c r="N98" s="46">
        <v>73070590</v>
      </c>
      <c r="O98" s="46">
        <v>1096059</v>
      </c>
      <c r="P98" s="46">
        <v>1096059</v>
      </c>
      <c r="Q98" s="45" t="s">
        <v>658</v>
      </c>
      <c r="R98" s="45" t="s">
        <v>658</v>
      </c>
      <c r="S98" s="45" t="s">
        <v>657</v>
      </c>
      <c r="T98" s="45" t="s">
        <v>655</v>
      </c>
      <c r="U98" s="45" t="s">
        <v>659</v>
      </c>
      <c r="V98" s="45" t="s">
        <v>659</v>
      </c>
      <c r="W98" s="45" t="s">
        <v>660</v>
      </c>
      <c r="X98" s="45" t="s">
        <v>661</v>
      </c>
      <c r="Y98" s="45" t="s">
        <v>1448</v>
      </c>
      <c r="Z98" s="45" t="s">
        <v>658</v>
      </c>
      <c r="AA98" s="45" t="s">
        <v>662</v>
      </c>
      <c r="AB98" s="45"/>
      <c r="AC98" s="45"/>
      <c r="AD98" s="45" t="s">
        <v>1445</v>
      </c>
      <c r="AE98" s="45"/>
      <c r="AF98" s="46">
        <v>1</v>
      </c>
      <c r="AG98" s="45">
        <v>1</v>
      </c>
      <c r="AH98" s="45">
        <v>31</v>
      </c>
      <c r="AI98" s="45">
        <v>1</v>
      </c>
      <c r="AJ98" s="45">
        <v>1</v>
      </c>
      <c r="AK98" s="45">
        <v>1000</v>
      </c>
      <c r="AL98" s="45">
        <v>0</v>
      </c>
    </row>
    <row r="99" spans="1:38">
      <c r="A99" s="47">
        <v>96</v>
      </c>
      <c r="B99" s="45">
        <v>2022</v>
      </c>
      <c r="C99" s="45" t="s">
        <v>655</v>
      </c>
      <c r="D99" s="45" t="s">
        <v>656</v>
      </c>
      <c r="E99" s="45" t="s">
        <v>1831</v>
      </c>
      <c r="F99" s="45" t="s">
        <v>470</v>
      </c>
      <c r="G99" s="45" t="s">
        <v>1842</v>
      </c>
      <c r="H99" s="45"/>
      <c r="I99" s="45" t="s">
        <v>1724</v>
      </c>
      <c r="J99" s="48">
        <v>44655</v>
      </c>
      <c r="K99" s="45" t="s">
        <v>1725</v>
      </c>
      <c r="L99" s="45" t="s">
        <v>1726</v>
      </c>
      <c r="M99" s="48" t="s">
        <v>1728</v>
      </c>
      <c r="N99" s="46">
        <v>56178140</v>
      </c>
      <c r="O99" s="46">
        <v>842672</v>
      </c>
      <c r="P99" s="46">
        <v>842672</v>
      </c>
      <c r="Q99" s="45" t="s">
        <v>658</v>
      </c>
      <c r="R99" s="45" t="s">
        <v>658</v>
      </c>
      <c r="S99" s="45" t="s">
        <v>657</v>
      </c>
      <c r="T99" s="45" t="s">
        <v>655</v>
      </c>
      <c r="U99" s="45" t="s">
        <v>659</v>
      </c>
      <c r="V99" s="45" t="s">
        <v>659</v>
      </c>
      <c r="W99" s="45" t="s">
        <v>660</v>
      </c>
      <c r="X99" s="45" t="s">
        <v>661</v>
      </c>
      <c r="Y99" s="45" t="s">
        <v>1448</v>
      </c>
      <c r="Z99" s="45" t="s">
        <v>658</v>
      </c>
      <c r="AA99" s="45" t="s">
        <v>662</v>
      </c>
      <c r="AB99" s="45"/>
      <c r="AC99" s="45"/>
      <c r="AD99" s="45" t="s">
        <v>1727</v>
      </c>
      <c r="AE99" s="45"/>
      <c r="AF99" s="46">
        <v>1</v>
      </c>
      <c r="AG99" s="45">
        <v>1</v>
      </c>
      <c r="AH99" s="45">
        <v>31</v>
      </c>
      <c r="AI99" s="45">
        <v>3290</v>
      </c>
      <c r="AJ99" s="45">
        <v>3290</v>
      </c>
      <c r="AK99" s="45">
        <v>1000</v>
      </c>
      <c r="AL99" s="45">
        <v>0</v>
      </c>
    </row>
    <row r="100" spans="1:38">
      <c r="A100" s="47">
        <v>97</v>
      </c>
      <c r="B100" s="45">
        <v>2022</v>
      </c>
      <c r="C100" s="45" t="s">
        <v>655</v>
      </c>
      <c r="D100" s="45" t="s">
        <v>656</v>
      </c>
      <c r="E100" s="45" t="s">
        <v>1801</v>
      </c>
      <c r="F100" s="45" t="s">
        <v>466</v>
      </c>
      <c r="G100" s="45" t="s">
        <v>1846</v>
      </c>
      <c r="H100" s="45"/>
      <c r="I100" s="45" t="s">
        <v>1440</v>
      </c>
      <c r="J100" s="48">
        <v>44648</v>
      </c>
      <c r="K100" s="45" t="s">
        <v>1729</v>
      </c>
      <c r="L100" s="45" t="s">
        <v>1730</v>
      </c>
      <c r="M100" s="48" t="s">
        <v>1731</v>
      </c>
      <c r="N100" s="46">
        <v>191327350</v>
      </c>
      <c r="O100" s="46">
        <v>2869911</v>
      </c>
      <c r="P100" s="46">
        <v>2869911</v>
      </c>
      <c r="Q100" s="45" t="s">
        <v>658</v>
      </c>
      <c r="R100" s="45" t="s">
        <v>658</v>
      </c>
      <c r="S100" s="45" t="s">
        <v>657</v>
      </c>
      <c r="T100" s="45" t="s">
        <v>655</v>
      </c>
      <c r="U100" s="45" t="s">
        <v>659</v>
      </c>
      <c r="V100" s="45" t="s">
        <v>659</v>
      </c>
      <c r="W100" s="45" t="s">
        <v>660</v>
      </c>
      <c r="X100" s="45" t="s">
        <v>661</v>
      </c>
      <c r="Y100" s="45" t="s">
        <v>1448</v>
      </c>
      <c r="Z100" s="45" t="s">
        <v>658</v>
      </c>
      <c r="AA100" s="45" t="s">
        <v>662</v>
      </c>
      <c r="AB100" s="45"/>
      <c r="AC100" s="45"/>
      <c r="AD100" s="45" t="s">
        <v>1445</v>
      </c>
      <c r="AE100" s="45"/>
      <c r="AF100" s="46">
        <v>1</v>
      </c>
      <c r="AG100" s="45">
        <v>1</v>
      </c>
      <c r="AH100" s="45">
        <v>31</v>
      </c>
      <c r="AI100" s="45">
        <v>1</v>
      </c>
      <c r="AJ100" s="45">
        <v>1</v>
      </c>
      <c r="AK100" s="45">
        <v>1000</v>
      </c>
      <c r="AL100" s="45">
        <v>0</v>
      </c>
    </row>
    <row r="101" spans="1:38">
      <c r="A101" s="47">
        <v>98</v>
      </c>
      <c r="B101" s="45">
        <v>2022</v>
      </c>
      <c r="C101" s="45" t="s">
        <v>655</v>
      </c>
      <c r="D101" s="45" t="s">
        <v>656</v>
      </c>
      <c r="E101" s="45" t="s">
        <v>1801</v>
      </c>
      <c r="F101" s="45" t="s">
        <v>1808</v>
      </c>
      <c r="G101" s="45" t="s">
        <v>1841</v>
      </c>
      <c r="H101" s="45"/>
      <c r="I101" s="45" t="s">
        <v>1440</v>
      </c>
      <c r="J101" s="48">
        <v>44645</v>
      </c>
      <c r="K101" s="45" t="s">
        <v>1732</v>
      </c>
      <c r="L101" s="45" t="s">
        <v>1733</v>
      </c>
      <c r="M101" s="48" t="s">
        <v>1734</v>
      </c>
      <c r="N101" s="46">
        <v>44936270</v>
      </c>
      <c r="O101" s="46">
        <v>674044</v>
      </c>
      <c r="P101" s="46">
        <v>674044</v>
      </c>
      <c r="Q101" s="45" t="s">
        <v>658</v>
      </c>
      <c r="R101" s="45" t="s">
        <v>658</v>
      </c>
      <c r="S101" s="45" t="s">
        <v>657</v>
      </c>
      <c r="T101" s="45" t="s">
        <v>655</v>
      </c>
      <c r="U101" s="45" t="s">
        <v>659</v>
      </c>
      <c r="V101" s="45" t="s">
        <v>659</v>
      </c>
      <c r="W101" s="45" t="s">
        <v>660</v>
      </c>
      <c r="X101" s="45" t="s">
        <v>661</v>
      </c>
      <c r="Y101" s="45" t="s">
        <v>1448</v>
      </c>
      <c r="Z101" s="45" t="s">
        <v>658</v>
      </c>
      <c r="AA101" s="45" t="s">
        <v>662</v>
      </c>
      <c r="AB101" s="45"/>
      <c r="AC101" s="45"/>
      <c r="AD101" s="45" t="s">
        <v>1445</v>
      </c>
      <c r="AE101" s="45"/>
      <c r="AF101" s="46">
        <v>1</v>
      </c>
      <c r="AG101" s="45">
        <v>1</v>
      </c>
      <c r="AH101" s="45">
        <v>31</v>
      </c>
      <c r="AI101" s="45">
        <v>1</v>
      </c>
      <c r="AJ101" s="45">
        <v>1</v>
      </c>
      <c r="AK101" s="45">
        <v>1000</v>
      </c>
      <c r="AL101" s="45">
        <v>0</v>
      </c>
    </row>
    <row r="102" spans="1:38">
      <c r="A102" s="47">
        <v>99</v>
      </c>
      <c r="B102" s="45">
        <v>2022</v>
      </c>
      <c r="C102" s="45" t="s">
        <v>655</v>
      </c>
      <c r="D102" s="45" t="s">
        <v>656</v>
      </c>
      <c r="E102" s="45" t="s">
        <v>1801</v>
      </c>
      <c r="F102" s="45" t="s">
        <v>674</v>
      </c>
      <c r="G102" s="45" t="s">
        <v>1833</v>
      </c>
      <c r="H102" s="45"/>
      <c r="I102" s="45" t="s">
        <v>1440</v>
      </c>
      <c r="J102" s="48">
        <v>44645</v>
      </c>
      <c r="K102" s="45" t="s">
        <v>1735</v>
      </c>
      <c r="L102" s="45" t="s">
        <v>1736</v>
      </c>
      <c r="M102" s="48" t="s">
        <v>1734</v>
      </c>
      <c r="N102" s="46">
        <v>185995810</v>
      </c>
      <c r="O102" s="46">
        <v>2789937</v>
      </c>
      <c r="P102" s="46">
        <v>2789937</v>
      </c>
      <c r="Q102" s="45" t="s">
        <v>658</v>
      </c>
      <c r="R102" s="45" t="s">
        <v>658</v>
      </c>
      <c r="S102" s="45" t="s">
        <v>657</v>
      </c>
      <c r="T102" s="45" t="s">
        <v>655</v>
      </c>
      <c r="U102" s="45" t="s">
        <v>659</v>
      </c>
      <c r="V102" s="45" t="s">
        <v>659</v>
      </c>
      <c r="W102" s="45" t="s">
        <v>660</v>
      </c>
      <c r="X102" s="45" t="s">
        <v>661</v>
      </c>
      <c r="Y102" s="45" t="s">
        <v>1448</v>
      </c>
      <c r="Z102" s="45" t="s">
        <v>658</v>
      </c>
      <c r="AA102" s="45" t="s">
        <v>662</v>
      </c>
      <c r="AB102" s="45"/>
      <c r="AC102" s="45"/>
      <c r="AD102" s="45" t="s">
        <v>1445</v>
      </c>
      <c r="AE102" s="45"/>
      <c r="AF102" s="46">
        <v>1</v>
      </c>
      <c r="AG102" s="45">
        <v>1</v>
      </c>
      <c r="AH102" s="45">
        <v>31</v>
      </c>
      <c r="AI102" s="45">
        <v>1</v>
      </c>
      <c r="AJ102" s="45">
        <v>1</v>
      </c>
      <c r="AK102" s="45">
        <v>1000</v>
      </c>
      <c r="AL102" s="45">
        <v>0</v>
      </c>
    </row>
    <row r="103" spans="1:38">
      <c r="A103" s="47">
        <v>100</v>
      </c>
      <c r="B103" s="45">
        <v>2022</v>
      </c>
      <c r="C103" s="45" t="s">
        <v>655</v>
      </c>
      <c r="D103" s="45" t="s">
        <v>656</v>
      </c>
      <c r="E103" s="45" t="s">
        <v>1801</v>
      </c>
      <c r="F103" s="45" t="s">
        <v>1810</v>
      </c>
      <c r="G103" s="45" t="s">
        <v>1834</v>
      </c>
      <c r="H103" s="45"/>
      <c r="I103" s="45" t="s">
        <v>1440</v>
      </c>
      <c r="J103" s="48">
        <v>44645</v>
      </c>
      <c r="K103" s="45" t="s">
        <v>1737</v>
      </c>
      <c r="L103" s="45" t="s">
        <v>1738</v>
      </c>
      <c r="M103" s="48" t="s">
        <v>1734</v>
      </c>
      <c r="N103" s="46">
        <v>161741570</v>
      </c>
      <c r="O103" s="46">
        <v>2426124</v>
      </c>
      <c r="P103" s="46">
        <v>2426124</v>
      </c>
      <c r="Q103" s="45" t="s">
        <v>658</v>
      </c>
      <c r="R103" s="45" t="s">
        <v>658</v>
      </c>
      <c r="S103" s="45" t="s">
        <v>657</v>
      </c>
      <c r="T103" s="45" t="s">
        <v>655</v>
      </c>
      <c r="U103" s="45" t="s">
        <v>659</v>
      </c>
      <c r="V103" s="45" t="s">
        <v>659</v>
      </c>
      <c r="W103" s="45" t="s">
        <v>660</v>
      </c>
      <c r="X103" s="45" t="s">
        <v>661</v>
      </c>
      <c r="Y103" s="45" t="s">
        <v>1448</v>
      </c>
      <c r="Z103" s="45" t="s">
        <v>658</v>
      </c>
      <c r="AA103" s="45" t="s">
        <v>662</v>
      </c>
      <c r="AB103" s="45"/>
      <c r="AC103" s="45"/>
      <c r="AD103" s="45" t="s">
        <v>1453</v>
      </c>
      <c r="AE103" s="45"/>
      <c r="AF103" s="46">
        <v>1</v>
      </c>
      <c r="AG103" s="45">
        <v>1</v>
      </c>
      <c r="AH103" s="45">
        <v>31</v>
      </c>
      <c r="AI103" s="45">
        <v>9</v>
      </c>
      <c r="AJ103" s="45">
        <v>9</v>
      </c>
      <c r="AK103" s="45">
        <v>1000</v>
      </c>
      <c r="AL103" s="45">
        <v>0</v>
      </c>
    </row>
    <row r="104" spans="1:38">
      <c r="A104" s="47">
        <v>101</v>
      </c>
      <c r="B104" s="45">
        <v>2022</v>
      </c>
      <c r="C104" s="45" t="s">
        <v>655</v>
      </c>
      <c r="D104" s="45" t="s">
        <v>656</v>
      </c>
      <c r="E104" s="45" t="s">
        <v>1801</v>
      </c>
      <c r="F104" s="45" t="s">
        <v>467</v>
      </c>
      <c r="G104" s="45" t="s">
        <v>1837</v>
      </c>
      <c r="H104" s="45"/>
      <c r="I104" s="45" t="s">
        <v>1440</v>
      </c>
      <c r="J104" s="48">
        <v>44644</v>
      </c>
      <c r="K104" s="45" t="s">
        <v>1739</v>
      </c>
      <c r="L104" s="45" t="s">
        <v>1740</v>
      </c>
      <c r="M104" s="48" t="s">
        <v>1743</v>
      </c>
      <c r="N104" s="46">
        <v>1044924370</v>
      </c>
      <c r="O104" s="46">
        <v>15673866</v>
      </c>
      <c r="P104" s="46">
        <v>15673866</v>
      </c>
      <c r="Q104" s="45" t="s">
        <v>658</v>
      </c>
      <c r="R104" s="45" t="s">
        <v>658</v>
      </c>
      <c r="S104" s="45" t="s">
        <v>675</v>
      </c>
      <c r="T104" s="45" t="s">
        <v>655</v>
      </c>
      <c r="U104" s="45" t="s">
        <v>659</v>
      </c>
      <c r="V104" s="45" t="s">
        <v>659</v>
      </c>
      <c r="W104" s="45" t="s">
        <v>660</v>
      </c>
      <c r="X104" s="45" t="s">
        <v>661</v>
      </c>
      <c r="Y104" s="45" t="s">
        <v>1448</v>
      </c>
      <c r="Z104" s="45" t="s">
        <v>658</v>
      </c>
      <c r="AA104" s="45" t="s">
        <v>662</v>
      </c>
      <c r="AB104" s="45"/>
      <c r="AC104" s="45"/>
      <c r="AD104" s="45" t="s">
        <v>1742</v>
      </c>
      <c r="AE104" s="45"/>
      <c r="AF104" s="46">
        <v>1</v>
      </c>
      <c r="AG104" s="45">
        <v>1</v>
      </c>
      <c r="AH104" s="45">
        <v>31</v>
      </c>
      <c r="AI104" s="45">
        <v>60</v>
      </c>
      <c r="AJ104" s="45">
        <v>60</v>
      </c>
      <c r="AK104" s="45">
        <v>1000</v>
      </c>
      <c r="AL104" s="45">
        <v>0</v>
      </c>
    </row>
    <row r="105" spans="1:38">
      <c r="A105" s="47">
        <v>102</v>
      </c>
      <c r="B105" s="45">
        <v>2022</v>
      </c>
      <c r="C105" s="45" t="s">
        <v>655</v>
      </c>
      <c r="D105" s="45" t="s">
        <v>656</v>
      </c>
      <c r="E105" s="45" t="s">
        <v>1801</v>
      </c>
      <c r="F105" s="45" t="s">
        <v>1816</v>
      </c>
      <c r="G105" s="45" t="s">
        <v>1824</v>
      </c>
      <c r="H105" s="45"/>
      <c r="I105" s="45" t="s">
        <v>1440</v>
      </c>
      <c r="J105" s="48">
        <v>44642</v>
      </c>
      <c r="K105" s="45" t="s">
        <v>1744</v>
      </c>
      <c r="L105" s="45" t="s">
        <v>1745</v>
      </c>
      <c r="M105" s="48" t="s">
        <v>1746</v>
      </c>
      <c r="N105" s="46">
        <v>35961800</v>
      </c>
      <c r="O105" s="46">
        <v>539427</v>
      </c>
      <c r="P105" s="46">
        <v>539427</v>
      </c>
      <c r="Q105" s="45" t="s">
        <v>658</v>
      </c>
      <c r="R105" s="45" t="s">
        <v>658</v>
      </c>
      <c r="S105" s="45" t="s">
        <v>657</v>
      </c>
      <c r="T105" s="45" t="s">
        <v>655</v>
      </c>
      <c r="U105" s="45" t="s">
        <v>659</v>
      </c>
      <c r="V105" s="45" t="s">
        <v>659</v>
      </c>
      <c r="W105" s="45" t="s">
        <v>660</v>
      </c>
      <c r="X105" s="45" t="s">
        <v>661</v>
      </c>
      <c r="Y105" s="45" t="s">
        <v>1448</v>
      </c>
      <c r="Z105" s="45" t="s">
        <v>658</v>
      </c>
      <c r="AA105" s="45" t="s">
        <v>662</v>
      </c>
      <c r="AB105" s="45"/>
      <c r="AC105" s="45"/>
      <c r="AD105" s="45" t="s">
        <v>1445</v>
      </c>
      <c r="AE105" s="45"/>
      <c r="AF105" s="46">
        <v>1</v>
      </c>
      <c r="AG105" s="45">
        <v>1</v>
      </c>
      <c r="AH105" s="45">
        <v>31</v>
      </c>
      <c r="AI105" s="45">
        <v>1</v>
      </c>
      <c r="AJ105" s="45">
        <v>1</v>
      </c>
      <c r="AK105" s="45">
        <v>1000</v>
      </c>
      <c r="AL105" s="45">
        <v>0</v>
      </c>
    </row>
    <row r="106" spans="1:38">
      <c r="A106" s="47">
        <v>103</v>
      </c>
      <c r="B106" s="45">
        <v>2022</v>
      </c>
      <c r="C106" s="45" t="s">
        <v>655</v>
      </c>
      <c r="D106" s="45" t="s">
        <v>656</v>
      </c>
      <c r="E106" s="45" t="s">
        <v>1825</v>
      </c>
      <c r="F106" s="45" t="s">
        <v>470</v>
      </c>
      <c r="G106" s="45" t="s">
        <v>1833</v>
      </c>
      <c r="H106" s="45"/>
      <c r="I106" s="45" t="s">
        <v>1747</v>
      </c>
      <c r="J106" s="48">
        <v>44629</v>
      </c>
      <c r="K106" s="45" t="s">
        <v>1748</v>
      </c>
      <c r="L106" s="45" t="s">
        <v>1749</v>
      </c>
      <c r="M106" s="48" t="s">
        <v>1751</v>
      </c>
      <c r="N106" s="46">
        <v>207262130</v>
      </c>
      <c r="O106" s="46">
        <v>3108932</v>
      </c>
      <c r="P106" s="46">
        <v>3108932</v>
      </c>
      <c r="Q106" s="45" t="s">
        <v>658</v>
      </c>
      <c r="R106" s="45" t="s">
        <v>658</v>
      </c>
      <c r="S106" s="45" t="s">
        <v>657</v>
      </c>
      <c r="T106" s="45" t="s">
        <v>655</v>
      </c>
      <c r="U106" s="45" t="s">
        <v>659</v>
      </c>
      <c r="V106" s="45" t="s">
        <v>659</v>
      </c>
      <c r="W106" s="45" t="s">
        <v>660</v>
      </c>
      <c r="X106" s="45" t="s">
        <v>661</v>
      </c>
      <c r="Y106" s="45" t="s">
        <v>1448</v>
      </c>
      <c r="Z106" s="45" t="s">
        <v>658</v>
      </c>
      <c r="AA106" s="45" t="s">
        <v>662</v>
      </c>
      <c r="AB106" s="45"/>
      <c r="AC106" s="45"/>
      <c r="AD106" s="45" t="s">
        <v>1445</v>
      </c>
      <c r="AE106" s="45"/>
      <c r="AF106" s="46">
        <v>1</v>
      </c>
      <c r="AG106" s="45">
        <v>1</v>
      </c>
      <c r="AH106" s="45">
        <v>31</v>
      </c>
      <c r="AI106" s="45">
        <v>1</v>
      </c>
      <c r="AJ106" s="45">
        <v>1</v>
      </c>
      <c r="AK106" s="45">
        <v>1000</v>
      </c>
      <c r="AL106" s="45">
        <v>0</v>
      </c>
    </row>
    <row r="107" spans="1:38">
      <c r="A107" s="47">
        <v>104</v>
      </c>
      <c r="B107" s="45">
        <v>2022</v>
      </c>
      <c r="C107" s="45" t="s">
        <v>655</v>
      </c>
      <c r="D107" s="45" t="s">
        <v>656</v>
      </c>
      <c r="E107" s="45" t="s">
        <v>670</v>
      </c>
      <c r="F107" s="45" t="s">
        <v>466</v>
      </c>
      <c r="G107" s="45" t="s">
        <v>1834</v>
      </c>
      <c r="H107" s="45"/>
      <c r="I107" s="45" t="s">
        <v>1449</v>
      </c>
      <c r="J107" s="48">
        <v>44629</v>
      </c>
      <c r="K107" s="45" t="s">
        <v>1752</v>
      </c>
      <c r="L107" s="45" t="s">
        <v>1753</v>
      </c>
      <c r="M107" s="48" t="s">
        <v>1751</v>
      </c>
      <c r="N107" s="46">
        <v>153680850</v>
      </c>
      <c r="O107" s="46">
        <v>2305213</v>
      </c>
      <c r="P107" s="46">
        <v>2305213</v>
      </c>
      <c r="Q107" s="45" t="s">
        <v>658</v>
      </c>
      <c r="R107" s="45" t="s">
        <v>658</v>
      </c>
      <c r="S107" s="45" t="s">
        <v>657</v>
      </c>
      <c r="T107" s="45" t="s">
        <v>655</v>
      </c>
      <c r="U107" s="45" t="s">
        <v>659</v>
      </c>
      <c r="V107" s="45" t="s">
        <v>659</v>
      </c>
      <c r="W107" s="45" t="s">
        <v>660</v>
      </c>
      <c r="X107" s="45" t="s">
        <v>661</v>
      </c>
      <c r="Y107" s="45" t="s">
        <v>1448</v>
      </c>
      <c r="Z107" s="45" t="s">
        <v>658</v>
      </c>
      <c r="AA107" s="45" t="s">
        <v>662</v>
      </c>
      <c r="AB107" s="45"/>
      <c r="AC107" s="45"/>
      <c r="AD107" s="45" t="s">
        <v>1754</v>
      </c>
      <c r="AE107" s="45"/>
      <c r="AF107" s="46">
        <v>1</v>
      </c>
      <c r="AG107" s="45">
        <v>1</v>
      </c>
      <c r="AH107" s="45">
        <v>31</v>
      </c>
      <c r="AI107" s="45">
        <v>9</v>
      </c>
      <c r="AJ107" s="45">
        <v>9</v>
      </c>
      <c r="AK107" s="45">
        <v>1000</v>
      </c>
      <c r="AL107" s="45">
        <v>0</v>
      </c>
    </row>
    <row r="108" spans="1:38">
      <c r="A108" s="47">
        <v>105</v>
      </c>
      <c r="B108" s="45">
        <v>2022</v>
      </c>
      <c r="C108" s="45" t="s">
        <v>655</v>
      </c>
      <c r="D108" s="45" t="s">
        <v>656</v>
      </c>
      <c r="E108" s="45" t="s">
        <v>1801</v>
      </c>
      <c r="F108" s="45" t="s">
        <v>1808</v>
      </c>
      <c r="G108" s="45" t="s">
        <v>1845</v>
      </c>
      <c r="H108" s="45"/>
      <c r="I108" s="45" t="s">
        <v>1440</v>
      </c>
      <c r="J108" s="48">
        <v>44628</v>
      </c>
      <c r="K108" s="45" t="s">
        <v>1755</v>
      </c>
      <c r="L108" s="45" t="s">
        <v>1756</v>
      </c>
      <c r="M108" s="48" t="s">
        <v>1757</v>
      </c>
      <c r="N108" s="46">
        <v>188497690</v>
      </c>
      <c r="O108" s="46">
        <v>2827465</v>
      </c>
      <c r="P108" s="46">
        <v>2827465</v>
      </c>
      <c r="Q108" s="45" t="s">
        <v>658</v>
      </c>
      <c r="R108" s="45" t="s">
        <v>658</v>
      </c>
      <c r="S108" s="45" t="s">
        <v>657</v>
      </c>
      <c r="T108" s="45" t="s">
        <v>655</v>
      </c>
      <c r="U108" s="45" t="s">
        <v>659</v>
      </c>
      <c r="V108" s="45" t="s">
        <v>659</v>
      </c>
      <c r="W108" s="45" t="s">
        <v>660</v>
      </c>
      <c r="X108" s="45" t="s">
        <v>661</v>
      </c>
      <c r="Y108" s="45" t="s">
        <v>1448</v>
      </c>
      <c r="Z108" s="45" t="s">
        <v>658</v>
      </c>
      <c r="AA108" s="45" t="s">
        <v>662</v>
      </c>
      <c r="AB108" s="45"/>
      <c r="AC108" s="45"/>
      <c r="AD108" s="45" t="s">
        <v>1445</v>
      </c>
      <c r="AE108" s="45"/>
      <c r="AF108" s="46">
        <v>1</v>
      </c>
      <c r="AG108" s="45">
        <v>1</v>
      </c>
      <c r="AH108" s="45">
        <v>31</v>
      </c>
      <c r="AI108" s="45">
        <v>1</v>
      </c>
      <c r="AJ108" s="45">
        <v>1</v>
      </c>
      <c r="AK108" s="45">
        <v>1000</v>
      </c>
      <c r="AL108" s="45">
        <v>0</v>
      </c>
    </row>
    <row r="109" spans="1:38">
      <c r="A109" s="47">
        <v>106</v>
      </c>
      <c r="B109" s="45">
        <v>2022</v>
      </c>
      <c r="C109" s="45" t="s">
        <v>655</v>
      </c>
      <c r="D109" s="45" t="s">
        <v>656</v>
      </c>
      <c r="E109" s="45" t="s">
        <v>1801</v>
      </c>
      <c r="F109" s="45" t="s">
        <v>1812</v>
      </c>
      <c r="G109" s="45" t="s">
        <v>1841</v>
      </c>
      <c r="H109" s="45"/>
      <c r="I109" s="45" t="s">
        <v>1440</v>
      </c>
      <c r="J109" s="48">
        <v>44628</v>
      </c>
      <c r="K109" s="45" t="s">
        <v>1758</v>
      </c>
      <c r="L109" s="45" t="s">
        <v>1759</v>
      </c>
      <c r="M109" s="48" t="s">
        <v>1757</v>
      </c>
      <c r="N109" s="46">
        <v>52961800</v>
      </c>
      <c r="O109" s="46">
        <v>794427</v>
      </c>
      <c r="P109" s="46">
        <v>794427</v>
      </c>
      <c r="Q109" s="45" t="s">
        <v>658</v>
      </c>
      <c r="R109" s="45" t="s">
        <v>658</v>
      </c>
      <c r="S109" s="45" t="s">
        <v>657</v>
      </c>
      <c r="T109" s="45" t="s">
        <v>655</v>
      </c>
      <c r="U109" s="45" t="s">
        <v>659</v>
      </c>
      <c r="V109" s="45" t="s">
        <v>659</v>
      </c>
      <c r="W109" s="45" t="s">
        <v>660</v>
      </c>
      <c r="X109" s="45" t="s">
        <v>661</v>
      </c>
      <c r="Y109" s="45" t="s">
        <v>1448</v>
      </c>
      <c r="Z109" s="45" t="s">
        <v>658</v>
      </c>
      <c r="AA109" s="45" t="s">
        <v>662</v>
      </c>
      <c r="AB109" s="45"/>
      <c r="AC109" s="45"/>
      <c r="AD109" s="45" t="s">
        <v>1445</v>
      </c>
      <c r="AE109" s="45"/>
      <c r="AF109" s="46">
        <v>1</v>
      </c>
      <c r="AG109" s="45">
        <v>1</v>
      </c>
      <c r="AH109" s="45">
        <v>31</v>
      </c>
      <c r="AI109" s="45">
        <v>1</v>
      </c>
      <c r="AJ109" s="45">
        <v>1</v>
      </c>
      <c r="AK109" s="45">
        <v>1000</v>
      </c>
      <c r="AL109" s="45">
        <v>0</v>
      </c>
    </row>
    <row r="110" spans="1:38">
      <c r="A110" s="47">
        <v>107</v>
      </c>
      <c r="B110" s="45">
        <v>2022</v>
      </c>
      <c r="C110" s="45" t="s">
        <v>655</v>
      </c>
      <c r="D110" s="45" t="s">
        <v>656</v>
      </c>
      <c r="E110" s="45" t="s">
        <v>1825</v>
      </c>
      <c r="F110" s="45" t="s">
        <v>473</v>
      </c>
      <c r="G110" s="45" t="s">
        <v>1847</v>
      </c>
      <c r="H110" s="45"/>
      <c r="I110" s="45" t="s">
        <v>1747</v>
      </c>
      <c r="J110" s="48">
        <v>44620</v>
      </c>
      <c r="K110" s="45" t="s">
        <v>1760</v>
      </c>
      <c r="L110" s="45" t="s">
        <v>1761</v>
      </c>
      <c r="M110" s="48" t="s">
        <v>1762</v>
      </c>
      <c r="N110" s="46">
        <v>87195100</v>
      </c>
      <c r="O110" s="46">
        <v>1307927</v>
      </c>
      <c r="P110" s="46">
        <v>1307927</v>
      </c>
      <c r="Q110" s="45" t="s">
        <v>658</v>
      </c>
      <c r="R110" s="45" t="s">
        <v>658</v>
      </c>
      <c r="S110" s="45" t="s">
        <v>657</v>
      </c>
      <c r="T110" s="45" t="s">
        <v>655</v>
      </c>
      <c r="U110" s="45" t="s">
        <v>659</v>
      </c>
      <c r="V110" s="45" t="s">
        <v>659</v>
      </c>
      <c r="W110" s="45" t="s">
        <v>660</v>
      </c>
      <c r="X110" s="45" t="s">
        <v>661</v>
      </c>
      <c r="Y110" s="45" t="s">
        <v>1448</v>
      </c>
      <c r="Z110" s="45" t="s">
        <v>658</v>
      </c>
      <c r="AA110" s="45" t="s">
        <v>662</v>
      </c>
      <c r="AB110" s="45"/>
      <c r="AC110" s="45"/>
      <c r="AD110" s="45" t="s">
        <v>1445</v>
      </c>
      <c r="AE110" s="45"/>
      <c r="AF110" s="46">
        <v>1</v>
      </c>
      <c r="AG110" s="45">
        <v>1</v>
      </c>
      <c r="AH110" s="45">
        <v>31</v>
      </c>
      <c r="AI110" s="45">
        <v>1</v>
      </c>
      <c r="AJ110" s="45">
        <v>1</v>
      </c>
      <c r="AK110" s="45">
        <v>1000</v>
      </c>
      <c r="AL110" s="45">
        <v>0</v>
      </c>
    </row>
    <row r="111" spans="1:38">
      <c r="A111" s="47">
        <v>108</v>
      </c>
      <c r="B111" s="45">
        <v>2022</v>
      </c>
      <c r="C111" s="45" t="s">
        <v>655</v>
      </c>
      <c r="D111" s="45" t="s">
        <v>656</v>
      </c>
      <c r="E111" s="45" t="s">
        <v>1766</v>
      </c>
      <c r="F111" s="45" t="s">
        <v>1822</v>
      </c>
      <c r="G111" s="45" t="s">
        <v>1844</v>
      </c>
      <c r="H111" s="45"/>
      <c r="I111" s="45" t="s">
        <v>1763</v>
      </c>
      <c r="J111" s="48">
        <v>44617</v>
      </c>
      <c r="K111" s="45" t="s">
        <v>1764</v>
      </c>
      <c r="L111" s="45" t="s">
        <v>1765</v>
      </c>
      <c r="M111" s="48" t="s">
        <v>1762</v>
      </c>
      <c r="N111" s="46">
        <v>184459690</v>
      </c>
      <c r="O111" s="46">
        <v>2766895</v>
      </c>
      <c r="P111" s="46">
        <v>2766895</v>
      </c>
      <c r="Q111" s="45" t="s">
        <v>658</v>
      </c>
      <c r="R111" s="45" t="s">
        <v>658</v>
      </c>
      <c r="S111" s="45" t="s">
        <v>657</v>
      </c>
      <c r="T111" s="45" t="s">
        <v>655</v>
      </c>
      <c r="U111" s="45" t="s">
        <v>659</v>
      </c>
      <c r="V111" s="45" t="s">
        <v>659</v>
      </c>
      <c r="W111" s="45" t="s">
        <v>660</v>
      </c>
      <c r="X111" s="45" t="s">
        <v>661</v>
      </c>
      <c r="Y111" s="45" t="s">
        <v>1448</v>
      </c>
      <c r="Z111" s="45" t="s">
        <v>658</v>
      </c>
      <c r="AA111" s="45" t="s">
        <v>662</v>
      </c>
      <c r="AB111" s="45"/>
      <c r="AC111" s="45"/>
      <c r="AD111" s="45" t="s">
        <v>1453</v>
      </c>
      <c r="AE111" s="45"/>
      <c r="AF111" s="46">
        <v>1</v>
      </c>
      <c r="AG111" s="45">
        <v>1</v>
      </c>
      <c r="AH111" s="45">
        <v>31</v>
      </c>
      <c r="AI111" s="45">
        <v>11</v>
      </c>
      <c r="AJ111" s="45">
        <v>11</v>
      </c>
      <c r="AK111" s="45">
        <v>1000</v>
      </c>
      <c r="AL111" s="45">
        <v>0</v>
      </c>
    </row>
    <row r="112" spans="1:38">
      <c r="A112" s="47">
        <v>109</v>
      </c>
      <c r="B112" s="45">
        <v>2022</v>
      </c>
      <c r="C112" s="45" t="s">
        <v>655</v>
      </c>
      <c r="D112" s="45" t="s">
        <v>656</v>
      </c>
      <c r="E112" s="45" t="s">
        <v>1825</v>
      </c>
      <c r="F112" s="45" t="s">
        <v>470</v>
      </c>
      <c r="G112" s="45" t="s">
        <v>1848</v>
      </c>
      <c r="H112" s="45"/>
      <c r="I112" s="45" t="s">
        <v>1747</v>
      </c>
      <c r="J112" s="48">
        <v>44617</v>
      </c>
      <c r="K112" s="45" t="s">
        <v>1767</v>
      </c>
      <c r="L112" s="45" t="s">
        <v>1768</v>
      </c>
      <c r="M112" s="48" t="s">
        <v>1769</v>
      </c>
      <c r="N112" s="46">
        <v>8542800</v>
      </c>
      <c r="O112" s="46">
        <v>128142</v>
      </c>
      <c r="P112" s="46">
        <v>128142</v>
      </c>
      <c r="Q112" s="45" t="s">
        <v>658</v>
      </c>
      <c r="R112" s="45" t="s">
        <v>658</v>
      </c>
      <c r="S112" s="45" t="s">
        <v>701</v>
      </c>
      <c r="T112" s="45" t="s">
        <v>655</v>
      </c>
      <c r="U112" s="45" t="s">
        <v>659</v>
      </c>
      <c r="V112" s="45" t="s">
        <v>659</v>
      </c>
      <c r="W112" s="45" t="s">
        <v>660</v>
      </c>
      <c r="X112" s="45" t="s">
        <v>661</v>
      </c>
      <c r="Y112" s="45" t="s">
        <v>1448</v>
      </c>
      <c r="Z112" s="45" t="s">
        <v>658</v>
      </c>
      <c r="AA112" s="45" t="s">
        <v>662</v>
      </c>
      <c r="AB112" s="45"/>
      <c r="AC112" s="45"/>
      <c r="AD112" s="45" t="s">
        <v>1445</v>
      </c>
      <c r="AE112" s="45"/>
      <c r="AF112" s="46">
        <v>1</v>
      </c>
      <c r="AG112" s="45">
        <v>1</v>
      </c>
      <c r="AH112" s="45">
        <v>31</v>
      </c>
      <c r="AI112" s="45">
        <v>1</v>
      </c>
      <c r="AJ112" s="45">
        <v>1</v>
      </c>
      <c r="AK112" s="45">
        <v>1000</v>
      </c>
      <c r="AL112" s="45">
        <v>0</v>
      </c>
    </row>
    <row r="113" spans="1:38">
      <c r="A113" s="47">
        <v>110</v>
      </c>
      <c r="B113" s="45">
        <v>2022</v>
      </c>
      <c r="C113" s="45" t="s">
        <v>655</v>
      </c>
      <c r="D113" s="45" t="s">
        <v>656</v>
      </c>
      <c r="E113" s="45" t="s">
        <v>1825</v>
      </c>
      <c r="F113" s="45" t="s">
        <v>466</v>
      </c>
      <c r="G113" s="45" t="s">
        <v>1837</v>
      </c>
      <c r="H113" s="45"/>
      <c r="I113" s="45" t="s">
        <v>1747</v>
      </c>
      <c r="J113" s="48">
        <v>44616</v>
      </c>
      <c r="K113" s="45" t="s">
        <v>1770</v>
      </c>
      <c r="L113" s="45" t="s">
        <v>1771</v>
      </c>
      <c r="M113" s="48" t="s">
        <v>1773</v>
      </c>
      <c r="N113" s="46">
        <v>1027887685</v>
      </c>
      <c r="O113" s="46">
        <v>15418315</v>
      </c>
      <c r="P113" s="46">
        <v>15418315</v>
      </c>
      <c r="Q113" s="45" t="s">
        <v>658</v>
      </c>
      <c r="R113" s="45" t="s">
        <v>658</v>
      </c>
      <c r="S113" s="45" t="s">
        <v>675</v>
      </c>
      <c r="T113" s="45" t="s">
        <v>655</v>
      </c>
      <c r="U113" s="45" t="s">
        <v>659</v>
      </c>
      <c r="V113" s="45" t="s">
        <v>659</v>
      </c>
      <c r="W113" s="45" t="s">
        <v>660</v>
      </c>
      <c r="X113" s="45" t="s">
        <v>661</v>
      </c>
      <c r="Y113" s="45" t="s">
        <v>1448</v>
      </c>
      <c r="Z113" s="45" t="s">
        <v>658</v>
      </c>
      <c r="AA113" s="45" t="s">
        <v>662</v>
      </c>
      <c r="AB113" s="45"/>
      <c r="AC113" s="45"/>
      <c r="AD113" s="45" t="s">
        <v>1445</v>
      </c>
      <c r="AE113" s="45"/>
      <c r="AF113" s="46">
        <v>1</v>
      </c>
      <c r="AG113" s="45">
        <v>1</v>
      </c>
      <c r="AH113" s="45">
        <v>31</v>
      </c>
      <c r="AI113" s="45">
        <v>58</v>
      </c>
      <c r="AJ113" s="45">
        <v>58</v>
      </c>
      <c r="AK113" s="45">
        <v>1000</v>
      </c>
      <c r="AL113" s="45">
        <v>0</v>
      </c>
    </row>
    <row r="114" spans="1:38">
      <c r="A114" s="47">
        <v>111</v>
      </c>
      <c r="B114" s="45">
        <v>2022</v>
      </c>
      <c r="C114" s="45" t="s">
        <v>655</v>
      </c>
      <c r="D114" s="45" t="s">
        <v>656</v>
      </c>
      <c r="E114" s="45" t="s">
        <v>670</v>
      </c>
      <c r="F114" s="45" t="s">
        <v>468</v>
      </c>
      <c r="G114" s="45" t="s">
        <v>1834</v>
      </c>
      <c r="H114" s="45"/>
      <c r="I114" s="45" t="s">
        <v>1449</v>
      </c>
      <c r="J114" s="48">
        <v>44610</v>
      </c>
      <c r="K114" s="45" t="s">
        <v>1774</v>
      </c>
      <c r="L114" s="45" t="s">
        <v>1775</v>
      </c>
      <c r="M114" s="48" t="s">
        <v>1777</v>
      </c>
      <c r="N114" s="46">
        <v>159069000</v>
      </c>
      <c r="O114" s="46">
        <v>2386035</v>
      </c>
      <c r="P114" s="46">
        <v>2386035</v>
      </c>
      <c r="Q114" s="45" t="s">
        <v>658</v>
      </c>
      <c r="R114" s="45" t="s">
        <v>658</v>
      </c>
      <c r="S114" s="45" t="s">
        <v>657</v>
      </c>
      <c r="T114" s="45" t="s">
        <v>655</v>
      </c>
      <c r="U114" s="45" t="s">
        <v>659</v>
      </c>
      <c r="V114" s="45" t="s">
        <v>659</v>
      </c>
      <c r="W114" s="45" t="s">
        <v>660</v>
      </c>
      <c r="X114" s="45" t="s">
        <v>661</v>
      </c>
      <c r="Y114" s="45" t="s">
        <v>1448</v>
      </c>
      <c r="Z114" s="45" t="s">
        <v>658</v>
      </c>
      <c r="AA114" s="45" t="s">
        <v>662</v>
      </c>
      <c r="AB114" s="45"/>
      <c r="AC114" s="45"/>
      <c r="AD114" s="45" t="s">
        <v>1776</v>
      </c>
      <c r="AE114" s="45"/>
      <c r="AF114" s="46">
        <v>1</v>
      </c>
      <c r="AG114" s="45">
        <v>1</v>
      </c>
      <c r="AH114" s="45">
        <v>31</v>
      </c>
      <c r="AI114" s="45">
        <v>9</v>
      </c>
      <c r="AJ114" s="45">
        <v>9</v>
      </c>
      <c r="AK114" s="45">
        <v>1000</v>
      </c>
      <c r="AL114" s="45">
        <v>0</v>
      </c>
    </row>
    <row r="115" spans="1:38">
      <c r="A115" s="47">
        <v>112</v>
      </c>
      <c r="B115" s="45">
        <v>2022</v>
      </c>
      <c r="C115" s="45" t="s">
        <v>655</v>
      </c>
      <c r="D115" s="45" t="s">
        <v>656</v>
      </c>
      <c r="E115" s="45" t="s">
        <v>1825</v>
      </c>
      <c r="F115" s="45" t="s">
        <v>467</v>
      </c>
      <c r="G115" s="45" t="s">
        <v>1833</v>
      </c>
      <c r="H115" s="45"/>
      <c r="I115" s="45" t="s">
        <v>1747</v>
      </c>
      <c r="J115" s="48">
        <v>44610</v>
      </c>
      <c r="K115" s="45" t="s">
        <v>1778</v>
      </c>
      <c r="L115" s="45" t="s">
        <v>1779</v>
      </c>
      <c r="M115" s="48" t="s">
        <v>1777</v>
      </c>
      <c r="N115" s="46">
        <v>194094750</v>
      </c>
      <c r="O115" s="46">
        <v>2911422</v>
      </c>
      <c r="P115" s="46">
        <v>2911422</v>
      </c>
      <c r="Q115" s="45" t="s">
        <v>658</v>
      </c>
      <c r="R115" s="45" t="s">
        <v>658</v>
      </c>
      <c r="S115" s="45" t="s">
        <v>657</v>
      </c>
      <c r="T115" s="45" t="s">
        <v>655</v>
      </c>
      <c r="U115" s="45" t="s">
        <v>659</v>
      </c>
      <c r="V115" s="45" t="s">
        <v>659</v>
      </c>
      <c r="W115" s="45" t="s">
        <v>660</v>
      </c>
      <c r="X115" s="45" t="s">
        <v>661</v>
      </c>
      <c r="Y115" s="45" t="s">
        <v>1448</v>
      </c>
      <c r="Z115" s="45" t="s">
        <v>658</v>
      </c>
      <c r="AA115" s="45" t="s">
        <v>662</v>
      </c>
      <c r="AB115" s="45"/>
      <c r="AC115" s="45"/>
      <c r="AD115" s="45" t="s">
        <v>1445</v>
      </c>
      <c r="AE115" s="45"/>
      <c r="AF115" s="46">
        <v>1</v>
      </c>
      <c r="AG115" s="45">
        <v>1</v>
      </c>
      <c r="AH115" s="45">
        <v>31</v>
      </c>
      <c r="AI115" s="45">
        <v>1</v>
      </c>
      <c r="AJ115" s="45">
        <v>1</v>
      </c>
      <c r="AK115" s="45">
        <v>1000</v>
      </c>
      <c r="AL115" s="45">
        <v>0</v>
      </c>
    </row>
    <row r="116" spans="1:38">
      <c r="A116" s="47">
        <v>113</v>
      </c>
      <c r="B116" s="45">
        <v>2022</v>
      </c>
      <c r="C116" s="45" t="s">
        <v>655</v>
      </c>
      <c r="D116" s="45" t="s">
        <v>656</v>
      </c>
      <c r="E116" s="45" t="s">
        <v>1825</v>
      </c>
      <c r="F116" s="45" t="s">
        <v>691</v>
      </c>
      <c r="G116" s="45" t="s">
        <v>1849</v>
      </c>
      <c r="H116" s="45"/>
      <c r="I116" s="45" t="s">
        <v>1747</v>
      </c>
      <c r="J116" s="48">
        <v>44606</v>
      </c>
      <c r="K116" s="45" t="s">
        <v>1780</v>
      </c>
      <c r="L116" s="45" t="s">
        <v>1781</v>
      </c>
      <c r="M116" s="48" t="s">
        <v>1782</v>
      </c>
      <c r="N116" s="46">
        <v>350054590</v>
      </c>
      <c r="O116" s="46">
        <v>5250819</v>
      </c>
      <c r="P116" s="46">
        <v>5250819</v>
      </c>
      <c r="Q116" s="45" t="s">
        <v>658</v>
      </c>
      <c r="R116" s="45" t="s">
        <v>658</v>
      </c>
      <c r="S116" s="45" t="s">
        <v>657</v>
      </c>
      <c r="T116" s="45" t="s">
        <v>655</v>
      </c>
      <c r="U116" s="45" t="s">
        <v>659</v>
      </c>
      <c r="V116" s="45" t="s">
        <v>659</v>
      </c>
      <c r="W116" s="45" t="s">
        <v>660</v>
      </c>
      <c r="X116" s="45" t="s">
        <v>661</v>
      </c>
      <c r="Y116" s="45" t="s">
        <v>1448</v>
      </c>
      <c r="Z116" s="45" t="s">
        <v>658</v>
      </c>
      <c r="AA116" s="45" t="s">
        <v>662</v>
      </c>
      <c r="AB116" s="45"/>
      <c r="AC116" s="45"/>
      <c r="AD116" s="45" t="s">
        <v>1445</v>
      </c>
      <c r="AE116" s="45"/>
      <c r="AF116" s="46">
        <v>1</v>
      </c>
      <c r="AG116" s="45">
        <v>1</v>
      </c>
      <c r="AH116" s="45">
        <v>31</v>
      </c>
      <c r="AI116" s="45">
        <v>1</v>
      </c>
      <c r="AJ116" s="45">
        <v>1</v>
      </c>
      <c r="AK116" s="45">
        <v>1000</v>
      </c>
      <c r="AL116" s="45">
        <v>0</v>
      </c>
    </row>
    <row r="117" spans="1:38">
      <c r="A117" s="47">
        <v>114</v>
      </c>
      <c r="B117" s="45">
        <v>2022</v>
      </c>
      <c r="C117" s="45" t="s">
        <v>655</v>
      </c>
      <c r="D117" s="45" t="s">
        <v>656</v>
      </c>
      <c r="E117" s="45" t="s">
        <v>1825</v>
      </c>
      <c r="F117" s="45" t="s">
        <v>466</v>
      </c>
      <c r="G117" s="45" t="s">
        <v>1850</v>
      </c>
      <c r="H117" s="45"/>
      <c r="I117" s="45" t="s">
        <v>1747</v>
      </c>
      <c r="J117" s="48">
        <v>44595</v>
      </c>
      <c r="K117" s="45" t="s">
        <v>1783</v>
      </c>
      <c r="L117" s="45" t="s">
        <v>1784</v>
      </c>
      <c r="M117" s="48" t="s">
        <v>1785</v>
      </c>
      <c r="N117" s="46">
        <v>111996000</v>
      </c>
      <c r="O117" s="46">
        <v>1679940</v>
      </c>
      <c r="P117" s="46">
        <v>1679940</v>
      </c>
      <c r="Q117" s="45" t="s">
        <v>658</v>
      </c>
      <c r="R117" s="45" t="s">
        <v>658</v>
      </c>
      <c r="S117" s="45" t="s">
        <v>657</v>
      </c>
      <c r="T117" s="45" t="s">
        <v>655</v>
      </c>
      <c r="U117" s="45" t="s">
        <v>659</v>
      </c>
      <c r="V117" s="45" t="s">
        <v>659</v>
      </c>
      <c r="W117" s="45" t="s">
        <v>660</v>
      </c>
      <c r="X117" s="45" t="s">
        <v>661</v>
      </c>
      <c r="Y117" s="45" t="s">
        <v>1448</v>
      </c>
      <c r="Z117" s="45" t="s">
        <v>658</v>
      </c>
      <c r="AA117" s="45" t="s">
        <v>662</v>
      </c>
      <c r="AB117" s="45"/>
      <c r="AC117" s="45"/>
      <c r="AD117" s="45" t="s">
        <v>1445</v>
      </c>
      <c r="AE117" s="45"/>
      <c r="AF117" s="46">
        <v>1</v>
      </c>
      <c r="AG117" s="45">
        <v>1</v>
      </c>
      <c r="AH117" s="45">
        <v>31</v>
      </c>
      <c r="AI117" s="45">
        <v>1</v>
      </c>
      <c r="AJ117" s="45">
        <v>1</v>
      </c>
      <c r="AK117" s="45">
        <v>1000</v>
      </c>
      <c r="AL117" s="45">
        <v>0</v>
      </c>
    </row>
    <row r="118" spans="1:38">
      <c r="A118" s="47">
        <v>115</v>
      </c>
      <c r="B118" s="45">
        <v>2022</v>
      </c>
      <c r="C118" s="45" t="s">
        <v>655</v>
      </c>
      <c r="D118" s="45" t="s">
        <v>656</v>
      </c>
      <c r="E118" s="45" t="s">
        <v>1825</v>
      </c>
      <c r="F118" s="45" t="s">
        <v>470</v>
      </c>
      <c r="G118" s="45" t="s">
        <v>1834</v>
      </c>
      <c r="H118" s="45"/>
      <c r="I118" s="45" t="s">
        <v>1747</v>
      </c>
      <c r="J118" s="48">
        <v>44593</v>
      </c>
      <c r="K118" s="45" t="s">
        <v>1786</v>
      </c>
      <c r="L118" s="45" t="s">
        <v>1787</v>
      </c>
      <c r="M118" s="48" t="s">
        <v>1788</v>
      </c>
      <c r="N118" s="46">
        <v>223819620</v>
      </c>
      <c r="O118" s="46">
        <v>3357294</v>
      </c>
      <c r="P118" s="46">
        <v>3357294</v>
      </c>
      <c r="Q118" s="45" t="s">
        <v>658</v>
      </c>
      <c r="R118" s="45" t="s">
        <v>658</v>
      </c>
      <c r="S118" s="45" t="s">
        <v>657</v>
      </c>
      <c r="T118" s="45" t="s">
        <v>655</v>
      </c>
      <c r="U118" s="45" t="s">
        <v>659</v>
      </c>
      <c r="V118" s="45" t="s">
        <v>659</v>
      </c>
      <c r="W118" s="45" t="s">
        <v>660</v>
      </c>
      <c r="X118" s="45" t="s">
        <v>661</v>
      </c>
      <c r="Y118" s="45" t="s">
        <v>1448</v>
      </c>
      <c r="Z118" s="45" t="s">
        <v>658</v>
      </c>
      <c r="AA118" s="45" t="s">
        <v>662</v>
      </c>
      <c r="AB118" s="45"/>
      <c r="AC118" s="45"/>
      <c r="AD118" s="45" t="s">
        <v>1549</v>
      </c>
      <c r="AE118" s="45"/>
      <c r="AF118" s="46">
        <v>1</v>
      </c>
      <c r="AG118" s="45">
        <v>1</v>
      </c>
      <c r="AH118" s="45">
        <v>31</v>
      </c>
      <c r="AI118" s="45">
        <v>1</v>
      </c>
      <c r="AJ118" s="45">
        <v>1</v>
      </c>
      <c r="AK118" s="45">
        <v>1000</v>
      </c>
      <c r="AL118" s="45">
        <v>0</v>
      </c>
    </row>
    <row r="119" spans="1:38">
      <c r="A119" s="47">
        <v>116</v>
      </c>
      <c r="B119" s="45">
        <v>2022</v>
      </c>
      <c r="C119" s="45" t="s">
        <v>655</v>
      </c>
      <c r="D119" s="45" t="s">
        <v>656</v>
      </c>
      <c r="E119" s="45" t="s">
        <v>1825</v>
      </c>
      <c r="F119" s="45" t="s">
        <v>1812</v>
      </c>
      <c r="G119" s="45" t="s">
        <v>1833</v>
      </c>
      <c r="H119" s="45"/>
      <c r="I119" s="45" t="s">
        <v>1747</v>
      </c>
      <c r="J119" s="48">
        <v>44593</v>
      </c>
      <c r="K119" s="45" t="s">
        <v>1789</v>
      </c>
      <c r="L119" s="45" t="s">
        <v>1790</v>
      </c>
      <c r="M119" s="48" t="s">
        <v>1788</v>
      </c>
      <c r="N119" s="46">
        <v>295919730</v>
      </c>
      <c r="O119" s="46">
        <v>4438796</v>
      </c>
      <c r="P119" s="46">
        <v>4438796</v>
      </c>
      <c r="Q119" s="45" t="s">
        <v>658</v>
      </c>
      <c r="R119" s="45" t="s">
        <v>658</v>
      </c>
      <c r="S119" s="45" t="s">
        <v>657</v>
      </c>
      <c r="T119" s="45" t="s">
        <v>655</v>
      </c>
      <c r="U119" s="45" t="s">
        <v>659</v>
      </c>
      <c r="V119" s="45" t="s">
        <v>659</v>
      </c>
      <c r="W119" s="45" t="s">
        <v>660</v>
      </c>
      <c r="X119" s="45" t="s">
        <v>661</v>
      </c>
      <c r="Y119" s="45" t="s">
        <v>1448</v>
      </c>
      <c r="Z119" s="45" t="s">
        <v>658</v>
      </c>
      <c r="AA119" s="45" t="s">
        <v>662</v>
      </c>
      <c r="AB119" s="45"/>
      <c r="AC119" s="45"/>
      <c r="AD119" s="45" t="s">
        <v>1445</v>
      </c>
      <c r="AE119" s="45"/>
      <c r="AF119" s="46">
        <v>1</v>
      </c>
      <c r="AG119" s="45">
        <v>1</v>
      </c>
      <c r="AH119" s="45">
        <v>31</v>
      </c>
      <c r="AI119" s="45">
        <v>1</v>
      </c>
      <c r="AJ119" s="45">
        <v>1</v>
      </c>
      <c r="AK119" s="45">
        <v>1000</v>
      </c>
      <c r="AL119" s="45">
        <v>0</v>
      </c>
    </row>
    <row r="120" spans="1:38">
      <c r="A120" s="47">
        <v>117</v>
      </c>
      <c r="B120" s="45">
        <v>2022</v>
      </c>
      <c r="C120" s="45" t="s">
        <v>655</v>
      </c>
      <c r="D120" s="45" t="s">
        <v>656</v>
      </c>
      <c r="E120" s="45" t="s">
        <v>1832</v>
      </c>
      <c r="F120" s="45" t="s">
        <v>1823</v>
      </c>
      <c r="G120" s="45" t="s">
        <v>1837</v>
      </c>
      <c r="H120" s="45"/>
      <c r="I120" s="45" t="s">
        <v>1791</v>
      </c>
      <c r="J120" s="48">
        <v>44586</v>
      </c>
      <c r="K120" s="45" t="s">
        <v>1792</v>
      </c>
      <c r="L120" s="45" t="s">
        <v>1793</v>
      </c>
      <c r="M120" s="48" t="s">
        <v>1795</v>
      </c>
      <c r="N120" s="46">
        <v>1027169160</v>
      </c>
      <c r="O120" s="46">
        <v>15407538</v>
      </c>
      <c r="P120" s="46">
        <v>15407538</v>
      </c>
      <c r="Q120" s="45" t="s">
        <v>658</v>
      </c>
      <c r="R120" s="45" t="s">
        <v>658</v>
      </c>
      <c r="S120" s="45" t="s">
        <v>669</v>
      </c>
      <c r="T120" s="45" t="s">
        <v>655</v>
      </c>
      <c r="U120" s="45" t="s">
        <v>659</v>
      </c>
      <c r="V120" s="45" t="s">
        <v>659</v>
      </c>
      <c r="W120" s="45" t="s">
        <v>660</v>
      </c>
      <c r="X120" s="45" t="s">
        <v>661</v>
      </c>
      <c r="Y120" s="45" t="s">
        <v>1448</v>
      </c>
      <c r="Z120" s="45" t="s">
        <v>658</v>
      </c>
      <c r="AA120" s="45" t="s">
        <v>662</v>
      </c>
      <c r="AB120" s="45"/>
      <c r="AC120" s="45"/>
      <c r="AD120" s="45" t="s">
        <v>1453</v>
      </c>
      <c r="AE120" s="45"/>
      <c r="AF120" s="46">
        <v>1</v>
      </c>
      <c r="AG120" s="45">
        <v>1</v>
      </c>
      <c r="AH120" s="45">
        <v>31</v>
      </c>
      <c r="AI120" s="45">
        <v>17</v>
      </c>
      <c r="AJ120" s="45">
        <v>17</v>
      </c>
      <c r="AK120" s="45">
        <v>1000</v>
      </c>
      <c r="AL120" s="45">
        <v>0</v>
      </c>
    </row>
    <row r="121" spans="1:38">
      <c r="A121" s="47">
        <v>118</v>
      </c>
      <c r="B121" s="45">
        <v>2022</v>
      </c>
      <c r="C121" s="45" t="s">
        <v>655</v>
      </c>
      <c r="D121" s="45" t="s">
        <v>656</v>
      </c>
      <c r="E121" s="45" t="s">
        <v>1803</v>
      </c>
      <c r="F121" s="45" t="s">
        <v>1808</v>
      </c>
      <c r="G121" s="45" t="s">
        <v>679</v>
      </c>
      <c r="H121" s="45"/>
      <c r="I121" s="45" t="s">
        <v>1724</v>
      </c>
      <c r="J121" s="48">
        <v>44571</v>
      </c>
      <c r="K121" s="45" t="s">
        <v>1796</v>
      </c>
      <c r="L121" s="45" t="s">
        <v>1797</v>
      </c>
      <c r="M121" s="48" t="s">
        <v>1799</v>
      </c>
      <c r="N121" s="46">
        <v>66233700</v>
      </c>
      <c r="O121" s="46">
        <v>993506</v>
      </c>
      <c r="P121" s="46">
        <v>993506</v>
      </c>
      <c r="Q121" s="45" t="s">
        <v>658</v>
      </c>
      <c r="R121" s="45" t="s">
        <v>658</v>
      </c>
      <c r="S121" s="45" t="s">
        <v>657</v>
      </c>
      <c r="T121" s="45" t="s">
        <v>655</v>
      </c>
      <c r="U121" s="45" t="s">
        <v>659</v>
      </c>
      <c r="V121" s="45" t="s">
        <v>659</v>
      </c>
      <c r="W121" s="45" t="s">
        <v>660</v>
      </c>
      <c r="X121" s="45" t="s">
        <v>661</v>
      </c>
      <c r="Y121" s="45" t="s">
        <v>1448</v>
      </c>
      <c r="Z121" s="45" t="s">
        <v>658</v>
      </c>
      <c r="AA121" s="45" t="s">
        <v>662</v>
      </c>
      <c r="AB121" s="45"/>
      <c r="AC121" s="45"/>
      <c r="AD121" s="45" t="s">
        <v>1798</v>
      </c>
      <c r="AE121" s="45"/>
      <c r="AF121" s="46">
        <v>1</v>
      </c>
      <c r="AG121" s="45">
        <v>1</v>
      </c>
      <c r="AH121" s="45">
        <v>31</v>
      </c>
      <c r="AI121" s="45">
        <v>3489</v>
      </c>
      <c r="AJ121" s="45">
        <v>3489</v>
      </c>
      <c r="AK121" s="45">
        <v>1000</v>
      </c>
      <c r="AL121" s="45">
        <v>0</v>
      </c>
    </row>
    <row r="122" spans="1:38">
      <c r="A122" s="47"/>
      <c r="B122" s="47"/>
      <c r="C122" s="47"/>
      <c r="D122" s="47"/>
      <c r="E122" s="47"/>
      <c r="F122" s="47"/>
      <c r="G122" s="47"/>
      <c r="H122" s="47"/>
      <c r="I122" s="47"/>
      <c r="J122" s="126"/>
      <c r="K122" s="47"/>
      <c r="L122" s="47"/>
      <c r="M122" s="126"/>
      <c r="N122" s="127"/>
      <c r="O122" s="127"/>
      <c r="P122" s="127"/>
      <c r="Q122" s="47"/>
      <c r="R122" s="47"/>
      <c r="S122" s="47"/>
      <c r="T122" s="47"/>
      <c r="U122" s="47"/>
      <c r="V122" s="47"/>
      <c r="W122" s="47"/>
      <c r="X122" s="47"/>
      <c r="Y122" s="47"/>
      <c r="Z122" s="47"/>
      <c r="AA122" s="47"/>
      <c r="AB122" s="47"/>
      <c r="AC122" s="47"/>
      <c r="AD122" s="47"/>
      <c r="AE122" s="47"/>
      <c r="AF122" s="127"/>
      <c r="AG122" s="127"/>
      <c r="AH122" s="47"/>
      <c r="AI122" s="127">
        <f>SUBTOTAL(109,Tableau1[MASSE_BRUTE])</f>
        <v>58582</v>
      </c>
      <c r="AJ122" s="127">
        <f>SUBTOTAL(109,Tableau1[MASSE_NETTE])</f>
        <v>58582</v>
      </c>
      <c r="AK122" s="47"/>
      <c r="AL122" s="47"/>
    </row>
  </sheetData>
  <mergeCells count="1">
    <mergeCell ref="A1:F1"/>
  </mergeCells>
  <pageMargins left="0.70866141732283472" right="0.70866141732283472" top="0.74803149606299213" bottom="0.74803149606299213" header="0.31496062992125984" footer="0.31496062992125984"/>
  <pageSetup paperSize="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EBDA8AA46187F469D5D5EA8E7549605" ma:contentTypeVersion="13" ma:contentTypeDescription="Crée un document." ma:contentTypeScope="" ma:versionID="f12417a2ec4edf223ea96a67bb7b3d3d">
  <xsd:schema xmlns:xsd="http://www.w3.org/2001/XMLSchema" xmlns:xs="http://www.w3.org/2001/XMLSchema" xmlns:p="http://schemas.microsoft.com/office/2006/metadata/properties" xmlns:ns2="219689c9-b994-4398-b482-00fd26c5d4c2" xmlns:ns3="63ba3233-2e61-4c20-87ec-921ee3080e76" targetNamespace="http://schemas.microsoft.com/office/2006/metadata/properties" ma:root="true" ma:fieldsID="b3c8ad8902212570cb855c15738321e5" ns2:_="" ns3:_="">
    <xsd:import namespace="219689c9-b994-4398-b482-00fd26c5d4c2"/>
    <xsd:import namespace="63ba3233-2e61-4c20-87ec-921ee3080e7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9689c9-b994-4398-b482-00fd26c5d4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2403f3db-e408-45c5-af7e-c4f0667205fc"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ba3233-2e61-4c20-87ec-921ee3080e7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10050ce-0a17-4452-938e-843b3e3b9093}" ma:internalName="TaxCatchAll" ma:showField="CatchAllData" ma:web="63ba3233-2e61-4c20-87ec-921ee3080e7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3ba3233-2e61-4c20-87ec-921ee3080e76" xsi:nil="true"/>
    <lcf76f155ced4ddcb4097134ff3c332f xmlns="219689c9-b994-4398-b482-00fd26c5d4c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C9F9E05-F7D9-411B-8FD1-D4AE916031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9689c9-b994-4398-b482-00fd26c5d4c2"/>
    <ds:schemaRef ds:uri="63ba3233-2e61-4c20-87ec-921ee3080e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4D726B-9A20-4CA0-B8A3-195A8C82C6E7}">
  <ds:schemaRefs>
    <ds:schemaRef ds:uri="http://schemas.microsoft.com/sharepoint/v3/contenttype/forms"/>
  </ds:schemaRefs>
</ds:datastoreItem>
</file>

<file path=customXml/itemProps3.xml><?xml version="1.0" encoding="utf-8"?>
<ds:datastoreItem xmlns:ds="http://schemas.openxmlformats.org/officeDocument/2006/customXml" ds:itemID="{D1A29FC1-3F62-4E2E-A749-A224EB628663}">
  <ds:schemaRefs>
    <ds:schemaRef ds:uri="http://schemas.microsoft.com/office/2006/documentManagement/types"/>
    <ds:schemaRef ds:uri="http://purl.org/dc/dcmitype/"/>
    <ds:schemaRef ds:uri="http://purl.org/dc/terms/"/>
    <ds:schemaRef ds:uri="http://schemas.openxmlformats.org/package/2006/metadata/core-properties"/>
    <ds:schemaRef ds:uri="http://purl.org/dc/elements/1.1/"/>
    <ds:schemaRef ds:uri="219689c9-b994-4398-b482-00fd26c5d4c2"/>
    <ds:schemaRef ds:uri="http://schemas.microsoft.com/office/infopath/2007/PartnerControls"/>
    <ds:schemaRef ds:uri="63ba3233-2e61-4c20-87ec-921ee3080e76"/>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20</vt:i4>
      </vt:variant>
      <vt:variant>
        <vt:lpstr>Plages nommées</vt:lpstr>
      </vt:variant>
      <vt:variant>
        <vt:i4>28</vt:i4>
      </vt:variant>
    </vt:vector>
  </HeadingPairs>
  <TitlesOfParts>
    <vt:vector size="48" baseType="lpstr">
      <vt:lpstr>Annexe 1</vt:lpstr>
      <vt:lpstr>Annexe 2</vt:lpstr>
      <vt:lpstr>Feuil4</vt:lpstr>
      <vt:lpstr>Annexe 3</vt:lpstr>
      <vt:lpstr>Annexe 4 2021</vt:lpstr>
      <vt:lpstr>Annexe 5 2021</vt:lpstr>
      <vt:lpstr>Annexe 4</vt:lpstr>
      <vt:lpstr>Annexe 5</vt:lpstr>
      <vt:lpstr>Annexe 6</vt:lpstr>
      <vt:lpstr>Annexe 7</vt:lpstr>
      <vt:lpstr>Annexe 8</vt:lpstr>
      <vt:lpstr>Annexe 9</vt:lpstr>
      <vt:lpstr>Annexe 10</vt:lpstr>
      <vt:lpstr>Annexe 11</vt:lpstr>
      <vt:lpstr>Annexe 12</vt:lpstr>
      <vt:lpstr>Annexe 13</vt:lpstr>
      <vt:lpstr>Annexe 14</vt:lpstr>
      <vt:lpstr>Annexe 15</vt:lpstr>
      <vt:lpstr>Annexe 16</vt:lpstr>
      <vt:lpstr>Annexe 17</vt:lpstr>
      <vt:lpstr>'Annexe 5'!_ftn1</vt:lpstr>
      <vt:lpstr>'Annexe 2'!_ftnref1</vt:lpstr>
      <vt:lpstr>'Annexe 1'!_Toc153553219</vt:lpstr>
      <vt:lpstr>'Annexe 1'!_Toc153553220</vt:lpstr>
      <vt:lpstr>'Annexe 16'!_Toc178607948</vt:lpstr>
      <vt:lpstr>'Annexe 16'!_Toc178607949</vt:lpstr>
      <vt:lpstr>'Annexe 16'!_Toc178607950</vt:lpstr>
      <vt:lpstr>'Annexe 16'!_Toc178607951</vt:lpstr>
      <vt:lpstr>'Annexe 16'!_Toc178607952</vt:lpstr>
      <vt:lpstr>'Annexe 16'!_Toc178607953</vt:lpstr>
      <vt:lpstr>'Annexe 16'!_Toc178607954</vt:lpstr>
      <vt:lpstr>'Annexe 16'!_Toc178607955</vt:lpstr>
      <vt:lpstr>'Annexe 16'!_Toc178607956</vt:lpstr>
      <vt:lpstr>'Annexe 16'!_Toc178607957</vt:lpstr>
      <vt:lpstr>'Annexe 16'!_Toc178607958</vt:lpstr>
      <vt:lpstr>'Annexe 16'!_Toc178607959</vt:lpstr>
      <vt:lpstr>'Annexe 16'!_Toc178607960</vt:lpstr>
      <vt:lpstr>'Annexe 16'!_Toc178607961</vt:lpstr>
      <vt:lpstr>'Annexe 16'!_Toc178607962</vt:lpstr>
      <vt:lpstr>'Annexe 16'!_Toc178607963</vt:lpstr>
      <vt:lpstr>'Annexe 16'!_Toc178607964</vt:lpstr>
      <vt:lpstr>tt</vt:lpstr>
      <vt:lpstr>'Annexe 1'!Zone_d_impression</vt:lpstr>
      <vt:lpstr>'Annexe 16'!Zone_d_impression</vt:lpstr>
      <vt:lpstr>'Annexe 3'!Zone_d_impression</vt:lpstr>
      <vt:lpstr>'Annexe 4'!Zone_d_impression</vt:lpstr>
      <vt:lpstr>'Annexe 8'!Zone_d_impression</vt:lpstr>
      <vt:lpstr>'Annexe 9'!Zone_d_impression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RB</dc:creator>
  <cp:keywords/>
  <dc:description/>
  <cp:lastModifiedBy>Abdessalem Turki</cp:lastModifiedBy>
  <cp:revision/>
  <cp:lastPrinted>2022-12-27T15:35:29Z</cp:lastPrinted>
  <dcterms:created xsi:type="dcterms:W3CDTF">2022-12-26T12:33:02Z</dcterms:created>
  <dcterms:modified xsi:type="dcterms:W3CDTF">2024-12-13T10:47:09Z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0x0101008EBDA8AA46187F469D5D5EA8E7549605</vt:lpwstr>
  </property>
  <property fmtid="{D5CDD505-2E9C-101B-9397-08002B2CF9AE}" pid="3" name="MediaServiceImageTags">
    <vt:lpwstr/>
  </property>
</Properties>
</file>